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B19DEDDC-A41C-4DFB-A69B-02F4AC7D6C7A}"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C36" i="10"/>
  <c r="CO35" i="10"/>
  <c r="BW35" i="10"/>
  <c r="BW36" i="10" s="1"/>
  <c r="BW37" i="10" s="1"/>
  <c r="BW38" i="10" s="1"/>
  <c r="BE35" i="10"/>
  <c r="CO34" i="10"/>
  <c r="BW34" i="10"/>
  <c r="BE34" i="10"/>
  <c r="C34" i="10"/>
  <c r="C35" i="10" s="1"/>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<sst xmlns="http://schemas.openxmlformats.org/spreadsheetml/2006/main" count="1104" uniqueCount="618">
  <si>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</si>
  <si>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</si>
  <si>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</si>
  <si>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</si>
  <si>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</si>
  <si>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</si>
  <si>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</si>
  <si>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</si>
  <si>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</si>
  <si>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</si>
  <si>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</si>
  <si>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</si>
  <si>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</si>
  <si>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</si>
  <si>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</si>
  <si>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</si>
  <si>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</si>
  <si>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</si>
  <si>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</si>
  <si>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</si>
  <si>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</si>
  <si>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</si>
  <si>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</si>
  <si>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</si>
  <si>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</si>
  <si>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</si>
  <si>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</si>
  <si>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</si>
  <si>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</si>
  <si>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</si>
  <si>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</si>
  <si>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</si>
  <si>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</si>
  <si>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</si>
  <si>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</si>
  <si>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</si>
  <si>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</si>
  <si>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</si>
  <si>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</si>
  <si>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</si>
  <si>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</si>
  <si>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</si>
  <si>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</si>
  <si>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</si>
  <si>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</si>
  <si>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</si>
  <si>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</si>
  <si>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</si>
  <si>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</si>
  <si>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</si>
  <si>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</si>
  <si>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</si>
  <si>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</si>
  <si>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</si>
  <si>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</si>
  <si>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</si>
  <si>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</si>
  <si>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</si>
  <si>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</si>
  <si>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</si>
  <si>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</si>
  <si>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</si>
  <si>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</si>
  <si>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</si>
  <si>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</si>
  <si>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</si>
  <si>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</si>
  <si>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</si>
  <si>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</si>
  <si>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</si>
  <si>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</si>
  <si>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</si>
  <si>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</si>
  <si>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</si>
  <si>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</si>
  <si>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</si>
  <si>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</si>
  <si>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</si>
  <si>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</si>
  <si>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</si>
  <si>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</si>
  <si>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</si>
  <si>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</si>
  <si>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</si>
  <si>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</si>
  <si>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</si>
  <si>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</si>
  <si>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</si>
  <si>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</si>
  <si>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</si>
  <si>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</si>
  <si>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</si>
  <si>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</si>
  <si>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</si>
  <si>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</si>
  <si>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</si>
  <si>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</si>
  <si>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</si>
  <si>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丹波篠山市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</si>
  <si>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</si>
  <si>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</si>
  <si>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</si>
  <si>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</si>
  <si>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</si>
  <si>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</si>
  <si>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</si>
  <si>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</si>
  <si>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</si>
  <si>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</si>
  <si>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</si>
  <si>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</si>
  <si>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</si>
  <si>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</si>
  <si>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</si>
  <si>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</si>
  <si>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</si>
  <si>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</si>
  <si>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</si>
  <si>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</si>
  <si>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</si>
  <si>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</si>
  <si>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</si>
  <si>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</si>
  <si>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</si>
  <si>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</si>
  <si>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</si>
  <si>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</si>
  <si>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</si>
  <si>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</si>
  <si>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</si>
  <si>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</si>
  <si>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</si>
  <si>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</si>
  <si>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</si>
  <si>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</si>
  <si>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</si>
  <si>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</si>
  <si>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</si>
  <si>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</si>
  <si>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</si>
  <si>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</si>
  <si>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</si>
  <si>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</si>
  <si>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</si>
  <si>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</si>
  <si>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</si>
  <si>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</si>
  <si>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</si>
  <si>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</si>
  <si>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</si>
  <si>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</si>
  <si>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</si>
  <si>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</si>
  <si>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</si>
  <si>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</si>
  <si>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</si>
  <si>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</si>
  <si>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</si>
  <si>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</si>
  <si>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</si>
  <si>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</si>
  <si>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</si>
  <si>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</si>
  <si>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</si>
  <si>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</si>
  <si>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</si>
  <si>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</si>
  <si>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</si>
  <si>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</si>
  <si>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</si>
  <si>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</si>
  <si>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</si>
  <si>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</si>
  <si>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</si>
  <si>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</si>
  <si>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</si>
  <si>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</si>
  <si>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</si>
  <si>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</si>
  <si>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</si>
  <si>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</si>
  <si>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</si>
  <si>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</si>
  <si>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</si>
  <si>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</si>
  <si>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</si>
  <si>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</si>
  <si>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</si>
  <si>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</si>
  <si>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</si>
  <si>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</si>
  <si>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</si>
  <si>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</si>
  <si>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</si>
  <si>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</si>
  <si>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</si>
  <si>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</si>
  <si>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</si>
  <si>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</si>
  <si>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</si>
  <si>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</si>
  <si>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</si>
  <si>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</si>
  <si>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</si>
  <si>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</si>
  <si>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</si>
  <si>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</si>
  <si>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</si>
  <si>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</si>
  <si>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</si>
  <si>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</si>
  <si>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</si>
  <si>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</si>
  <si>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</si>
  <si>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兵庫県丹波篠山市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</si>
  <si>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</si>
  <si>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</si>
  <si>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</si>
  <si>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</si>
  <si>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</si>
  <si>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</si>
  <si>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</si>
  <si>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</si>
  <si>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</si>
  <si>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</si>
  <si>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</si>
  <si>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</si>
  <si>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</si>
  <si>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</si>
  <si>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</si>
  <si>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</si>
  <si>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</si>
  <si>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</si>
  <si>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</si>
  <si>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</si>
  <si>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</si>
  <si>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</si>
  <si>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</si>
  <si>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</si>
  <si>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</si>
  <si>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</si>
  <si>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</si>
  <si>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</si>
  <si>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</si>
  <si>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</si>
  <si>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</si>
  <si>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</si>
  <si>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</si>
  <si>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</si>
  <si>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</si>
  <si>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</si>
  <si>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</si>
  <si>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</si>
  <si>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</si>
  <si>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</si>
  <si>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</si>
  <si>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</si>
  <si>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</si>
  <si>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</si>
  <si>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</si>
  <si>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</si>
  <si>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</si>
  <si>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</si>
  <si>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</si>
  <si>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</si>
  <si>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</si>
  <si>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</si>
  <si>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</si>
  <si>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</si>
  <si>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</si>
  <si>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</si>
  <si>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</si>
  <si>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</si>
  <si>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</si>
  <si>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</si>
  <si>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</si>
  <si>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</si>
  <si>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</si>
  <si>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</si>
  <si>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</si>
  <si>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</si>
  <si>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</si>
  <si>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</si>
  <si>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</si>
  <si>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</si>
  <si>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</si>
  <si>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</si>
  <si>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</si>
  <si>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</si>
  <si>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</si>
  <si>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</si>
  <si>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</si>
  <si>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</si>
  <si>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</si>
  <si>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</si>
  <si>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</si>
  <si>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</si>
  <si>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</si>
  <si>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</si>
  <si>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</si>
  <si>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</si>
  <si>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</si>
  <si>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</si>
  <si>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</si>
  <si>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</si>
  <si>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</si>
  <si>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</si>
  <si>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</si>
  <si>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</si>
  <si>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</si>
  <si>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</si>
  <si>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</si>
  <si>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</si>
  <si>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</si>
  <si>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</si>
  <si>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</si>
  <si>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</si>
  <si>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</si>
  <si>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</si>
  <si>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</si>
  <si>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</si>
  <si>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</si>
  <si>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</si>
  <si>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</si>
  <si>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</si>
  <si>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</si>
  <si>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</si>
  <si>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</si>
  <si>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</si>
  <si>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</si>
  <si>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</si>
  <si>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</si>
  <si>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</si>
  <si>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</si>
  <si>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</si>
  <si>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</si>
  <si>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</si>
  <si>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</si>
  <si>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</si>
  <si>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</si>
  <si>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</si>
  <si>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</si>
  <si>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</si>
  <si>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</si>
  <si>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</si>
  <si>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</si>
  <si>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</si>
  <si>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</si>
  <si>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</si>
  <si>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</si>
  <si>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</si>
  <si>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</si>
  <si>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</si>
  <si>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</si>
  <si>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</si>
  <si>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</si>
  <si>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</si>
  <si>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</si>
  <si>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</si>
  <si>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</si>
  <si>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</si>
  <si>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</si>
  <si>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</si>
  <si>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</si>
  <si>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</si>
  <si>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</si>
  <si>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</si>
  <si>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兵庫県丹波篠山市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</si>
  <si>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</si>
  <si>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</si>
  <si>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</si>
  <si>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</si>
  <si>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</si>
  <si>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</si>
  <si>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</si>
  <si>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</si>
  <si>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</si>
  <si>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</si>
  <si>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</si>
  <si>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</si>
  <si>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</si>
  <si>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</si>
  <si>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</si>
  <si>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</si>
  <si>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</si>
  <si>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</si>
  <si>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</si>
  <si>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</si>
  <si>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</si>
  <si>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</si>
  <si>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</si>
  <si>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</si>
  <si>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</si>
  <si>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</si>
  <si>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</si>
  <si>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</si>
  <si>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</si>
  <si>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</si>
  <si>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</si>
  <si>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</si>
  <si>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</si>
  <si>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</si>
  <si>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</si>
  <si>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</si>
  <si>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</si>
  <si>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</si>
  <si>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</si>
  <si>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</si>
  <si>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農業共済事業会計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</si>
  <si>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</si>
  <si>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</si>
  <si>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</si>
  <si>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</si>
  <si>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</si>
  <si>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</si>
  <si>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</si>
  <si>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</si>
  <si>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</si>
  <si>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</si>
  <si>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</si>
  <si>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</si>
  <si>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</si>
  <si>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</si>
  <si>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</si>
  <si>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</si>
  <si>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</si>
  <si>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</si>
  <si>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</si>
  <si>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</si>
  <si>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</si>
  <si>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</si>
  <si>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</si>
  <si>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</si>
  <si>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</si>
  <si>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</si>
  <si>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</si>
  <si>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</si>
  <si>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</si>
  <si>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</si>
  <si>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</si>
  <si>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</si>
  <si>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</si>
  <si>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</si>
  <si>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</si>
  <si>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</si>
  <si>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</si>
  <si>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</si>
  <si>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</si>
  <si>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</si>
  <si>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</si>
  <si>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</si>
  <si>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</si>
  <si>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</si>
  <si>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</si>
  <si>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</si>
  <si>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</si>
  <si>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</si>
  <si>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</si>
  <si>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</si>
  <si>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</si>
  <si>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</si>
  <si>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</si>
  <si>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</si>
  <si>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</si>
  <si>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</si>
  <si>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</si>
  <si>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</si>
  <si>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</si>
  <si>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</si>
  <si>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</si>
  <si>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</si>
  <si>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</si>
  <si>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</si>
  <si>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</si>
  <si>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</si>
  <si>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</si>
  <si>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</si>
  <si>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</si>
  <si>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</si>
  <si>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</si>
  <si>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</si>
  <si>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</si>
  <si>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農業共済事業会計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</si>
  <si>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</si>
  <si>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</si>
  <si>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</si>
  <si>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</si>
  <si>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</si>
  <si>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</si>
  <si>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</si>
  <si>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</si>
  <si>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</si>
  <si>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</si>
  <si>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</si>
  <si>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</si>
  <si>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</si>
  <si>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</si>
  <si>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</si>
  <si>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</si>
  <si>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</si>
  <si>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</si>
  <si>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</si>
  <si>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</si>
  <si>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</si>
  <si>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</si>
  <si>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</si>
  <si>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</si>
  <si>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</si>
  <si>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</si>
  <si>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</si>
  <si>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</si>
  <si>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</si>
  <si>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</si>
  <si>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</si>
  <si>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</si>
  <si>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</si>
  <si>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</si>
  <si>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</si>
  <si>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</si>
  <si>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</si>
  <si>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</si>
  <si>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</si>
  <si>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</si>
  <si>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</si>
  <si>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</si>
  <si>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</si>
  <si>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</si>
  <si>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</si>
  <si>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</si>
  <si>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</si>
  <si>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</si>
  <si>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</si>
  <si>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</si>
  <si>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</si>
  <si>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</si>
  <si>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</si>
  <si>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</si>
  <si>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</si>
  <si>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</si>
  <si>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</si>
  <si>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</si>
  <si>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</si>
  <si>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</si>
  <si>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</si>
  <si>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</si>
  <si>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</si>
  <si>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</si>
  <si>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</si>
  <si>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</si>
  <si>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</si>
  <si>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</si>
  <si>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</si>
  <si>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</si>
  <si>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</si>
  <si>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</si>
  <si>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</si>
  <si>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</si>
  <si>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</si>
  <si>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</si>
  <si>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</si>
  <si>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</si>
  <si>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</si>
  <si>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</si>
  <si>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</si>
  <si>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</si>
  <si>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</si>
  <si>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</si>
  <si>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</si>
  <si>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4.57</t>
  </si>
  <si>
    <t>▲ 5.93</t>
  </si>
  <si>
    <t>▲ 5.97</t>
  </si>
  <si>
    <t>▲ 4.21</t>
  </si>
  <si>
    <t>▲ 2.87</t>
  </si>
  <si>
    <t>水道事業会計</t>
  </si>
  <si>
    <t>下水道事業会計</t>
  </si>
  <si>
    <t>一般会計</t>
  </si>
  <si>
    <t>農業共済事業会計</t>
  </si>
  <si>
    <t>介護保険特別会計</t>
  </si>
  <si>
    <t>国民健康保険特別会計</t>
  </si>
  <si>
    <t>後期高齢者医療特別会計</t>
  </si>
  <si>
    <t>住宅資金特別会計</t>
  </si>
  <si>
    <t>▲ 0.20</t>
  </si>
  <si>
    <t>▲ 0.19</t>
  </si>
  <si>
    <t>▲ 0.18</t>
  </si>
  <si>
    <t>▲ 0.17</t>
  </si>
  <si>
    <t>その他会計（赤字）</t>
  </si>
  <si>
    <t>その他会計（黒字）</t>
  </si>
  <si>
    <t>（百万円）</t>
    <phoneticPr fontId="5"/>
  </si>
  <si>
    <t>H26末</t>
    <phoneticPr fontId="5"/>
  </si>
  <si>
    <t>H27末</t>
    <phoneticPr fontId="5"/>
  </si>
  <si>
    <t>H28末</t>
    <phoneticPr fontId="5"/>
  </si>
  <si>
    <t>H29末</t>
    <phoneticPr fontId="5"/>
  </si>
  <si>
    <t>H30末</t>
    <phoneticPr fontId="5"/>
  </si>
  <si>
    <t>兵庫県市町村職員退職手当組合</t>
    <rPh sb="0" eb="3">
      <t>ヒョウゴケン</t>
    </rPh>
    <rPh sb="3" eb="5">
      <t>シチョウ</t>
    </rPh>
    <rPh sb="5" eb="6">
      <t>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</si>
  <si>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</si>
  <si>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</si>
  <si>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</si>
  <si>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</si>
  <si>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(地域振興基金(R01年度末現在))</t>
    <rPh sb="1" eb="3">
      <t>チイキ</t>
    </rPh>
    <rPh sb="3" eb="5">
      <t>シンコウ</t>
    </rPh>
    <rPh sb="5" eb="7">
      <t>キキン</t>
    </rPh>
    <phoneticPr fontId="5"/>
  </si>
  <si>
    <t>(丹波篠山ふるさと基金(R01年度末現在))</t>
    <rPh sb="1" eb="3">
      <t>タンバ</t>
    </rPh>
    <rPh sb="3" eb="5">
      <t>ササヤマ</t>
    </rPh>
    <rPh sb="9" eb="11">
      <t>キキン</t>
    </rPh>
    <phoneticPr fontId="5"/>
  </si>
  <si>
    <t>(ふるさと創生奨学金基金(R01年度末現在))</t>
    <rPh sb="5" eb="7">
      <t>ソウセイ</t>
    </rPh>
    <rPh sb="7" eb="10">
      <t>ショウガクキン</t>
    </rPh>
    <rPh sb="10" eb="12">
      <t>キキン</t>
    </rPh>
    <phoneticPr fontId="5"/>
  </si>
  <si>
    <t>(義務教育施設整備基金(R01年度末現在))</t>
    <rPh sb="1" eb="3">
      <t>ギム</t>
    </rPh>
    <rPh sb="3" eb="5">
      <t>キョウイク</t>
    </rPh>
    <rPh sb="5" eb="7">
      <t>シセツ</t>
    </rPh>
    <rPh sb="7" eb="9">
      <t>セイビ</t>
    </rPh>
    <rPh sb="9" eb="11">
      <t>キキン</t>
    </rPh>
    <phoneticPr fontId="5"/>
  </si>
  <si>
    <t>(宅地開発関連事業基金(R01年度末現在))</t>
    <rPh sb="1" eb="3">
      <t>タクチ</t>
    </rPh>
    <rPh sb="3" eb="5">
      <t>カイハツ</t>
    </rPh>
    <rPh sb="5" eb="7">
      <t>カンレン</t>
    </rPh>
    <rPh sb="7" eb="9">
      <t>ジギョウ</t>
    </rPh>
    <rPh sb="9" eb="11">
      <t>キキン</t>
    </rPh>
    <phoneticPr fontId="5"/>
  </si>
  <si>
    <t>アクト篠山</t>
    <rPh sb="3" eb="5">
      <t>ササヤマ</t>
    </rPh>
    <phoneticPr fontId="2"/>
  </si>
  <si>
    <t>グリーンファームささやま</t>
    <phoneticPr fontId="2"/>
  </si>
  <si>
    <t>夢こんだ</t>
    <rPh sb="0" eb="1">
      <t>ユメ</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</si>
  <si>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</si>
  <si>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</si>
  <si>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</si>
  <si>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内平均値と比較すると、地方債や公営企業債等繰入金の影響により将来負担比率は高くなっているが、合併後のまとまった時期に市債を発行し施設の整備を行ったことにより有形固定資産減価償却率は比較的低くなっている。当面は財政健全化に力を入れる必要があるが、今後は施設の老朽化が進むため維持管理経費への対策にも取り組まなければならない。</t>
    <rPh sb="144" eb="146">
      <t>ケイヒ</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</si>
  <si>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</si>
  <si>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</si>
  <si>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</si>
  <si>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</si>
  <si>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</si>
  <si>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</si>
  <si>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の両指数ともに年度を追うごとに左下の方向に推移し改善している。これは、起債発行の抑制や繰上償還等により、合併後に実施した大規模事業に伴う借入の償還がすすみ、公債費の減少並びに市債の残高が減少していることによる。しかしながら、水道事業・下水道事業への繰出金が多いため類似団体内平均値に比べ右上に位置し、高い水準にあることから、今後も計画的に市債の発行を行い健全財政に努める。</t>
    <rPh sb="50" eb="52">
      <t>キサイ</t>
    </rPh>
    <rPh sb="52" eb="54">
      <t>ハッコウ</t>
    </rPh>
    <rPh sb="55" eb="57">
      <t>ヨクセイ</t>
    </rPh>
    <rPh sb="58" eb="59">
      <t>ク</t>
    </rPh>
    <rPh sb="59" eb="60">
      <t>ア</t>
    </rPh>
    <rPh sb="60" eb="62">
      <t>ショウカン</t>
    </rPh>
    <rPh sb="62" eb="63">
      <t>トウ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</si>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</sst>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79D2BAE-96E9-4916-9EAD-878B642CDAA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5801-4B46-A4AA-C9C9E6564B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32873</c:v>
                </c:pt>
                <c:pt idx="1">
                  <c:v>49638</c:v>
                </c:pt>
                <c:pt idx="2">
                  <c:v>33178</c:v>
                </c:pt>
                <c:pt idx="3">
                  <c:v>71672</c:v>
                </c:pt>
                <c:pt idx="4">
                  <c:v>98484</c:v>
                </c:pt>
              </c:numCache>
            </c:numRef>
          </c:val>
          <c:smooth val="0"/>
          <c:extLst>
            <c:ext xmlns:c16="http://schemas.microsoft.com/office/drawing/2014/chart" uri="{C3380CC4-5D6E-409C-BE32-E72D297353CC}">
              <c16:uniqueId val="{00000001-5801-4B46-A4AA-C9C9E6564B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3.59</c:v>
                </c:pt>
                <c:pt idx="1">
                  <c:v>3.76</c:v>
                </c:pt>
                <c:pt idx="2">
                  <c:v>3.54</c:v>
                </c:pt>
                <c:pt idx="3">
                  <c:v>3.54</c:v>
                </c:pt>
                <c:pt idx="4">
                  <c:v>2.57</c:v>
                </c:pt>
              </c:numCache>
            </c:numRef>
          </c:val>
          <c:extLst>
            <c:ext xmlns:c16="http://schemas.microsoft.com/office/drawing/2014/chart" uri="{C3380CC4-5D6E-409C-BE32-E72D297353CC}">
              <c16:uniqueId val="{00000000-4EC3-4A43-A648-3E6AE2379E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20.45</c:v>
                </c:pt>
                <c:pt idx="1">
                  <c:v>16.510000000000002</c:v>
                </c:pt>
                <c:pt idx="2">
                  <c:v>13.39</c:v>
                </c:pt>
                <c:pt idx="3">
                  <c:v>10.86</c:v>
                </c:pt>
                <c:pt idx="4">
                  <c:v>11.08</c:v>
                </c:pt>
              </c:numCache>
            </c:numRef>
          </c:val>
          <c:extLst>
            <c:ext xmlns:c16="http://schemas.microsoft.com/office/drawing/2014/chart" uri="{C3380CC4-5D6E-409C-BE32-E72D297353CC}">
              <c16:uniqueId val="{00000001-4EC3-4A43-A648-3E6AE2379EF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-4.57</c:v>
                </c:pt>
                <c:pt idx="1">
                  <c:v>-5.93</c:v>
                </c:pt>
                <c:pt idx="2">
                  <c:v>-5.97</c:v>
                </c:pt>
                <c:pt idx="3">
                  <c:v>-4.21</c:v>
                </c:pt>
                <c:pt idx="4">
                  <c:v>-2.87</c:v>
                </c:pt>
              </c:numCache>
            </c:numRef>
          </c:val>
          <c:smooth val="0"/>
          <c:extLst>
            <c:ext xmlns:c16="http://schemas.microsoft.com/office/drawing/2014/chart" uri="{C3380CC4-5D6E-409C-BE32-E72D297353CC}">
              <c16:uniqueId val="{00000002-4EC3-4A43-A648-3E6AE2379EF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0.02</c:v>
                </c:pt>
                <c:pt idx="6">
                  <c:v>#N/A</c:v>
                </c:pt>
                <c:pt idx="7">
                  <c:v>1.1200000000000001</c:v>
                </c:pt>
                <c:pt idx="8">
                  <c:v>0</c:v>
                </c:pt>
                <c:pt idx="9">
                  <c:v>0</c:v>
                </c:pt>
              </c:numCache>
            </c:numRef>
          </c:val>
          <c:extLst>
            <c:ext xmlns:c16="http://schemas.microsoft.com/office/drawing/2014/chart" uri="{C3380CC4-5D6E-409C-BE32-E72D297353CC}">
              <c16:uniqueId val="{00000000-12AA-4EF4-ABB0-2492519E1B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AA-4EF4-ABB0-2492519E1BC7}"/>
            </c:ext>
          </c:extLst>
        </c:ser>
        <c:ser>
          <c:idx val="2"/>
          <c:order val="2"/>
          <c:tx>
            <c:strRef>
              <c:f>データシート!$A$29</c:f>
              <c:strCache>
                <c:ptCount val="1"/>
                <c:pt idx="0">
                  <c:v>住宅資金特別会計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0.2</c:v>
                </c:pt>
                <c:pt idx="1">
                  <c:v>#N/A</c:v>
                </c:pt>
                <c:pt idx="2">
                  <c:v>0.19</c:v>
                </c:pt>
                <c:pt idx="3">
                  <c:v>#N/A</c:v>
                </c:pt>
                <c:pt idx="4">
                  <c:v>0.18</c:v>
                </c:pt>
                <c:pt idx="5">
                  <c:v>#N/A</c:v>
                </c:pt>
                <c:pt idx="6">
                  <c:v>0.17</c:v>
                </c:pt>
                <c:pt idx="7">
                  <c:v>#N/A</c:v>
                </c:pt>
                <c:pt idx="8">
                  <c:v>#N/A</c:v>
                </c:pt>
                <c:pt idx="9">
                  <c:v>0</c:v>
                </c:pt>
              </c:numCache>
            </c:numRef>
          </c:val>
          <c:extLst>
            <c:ext xmlns:c16="http://schemas.microsoft.com/office/drawing/2014/chart" uri="{C3380CC4-5D6E-409C-BE32-E72D297353CC}">
              <c16:uniqueId val="{00000002-12AA-4EF4-ABB0-2492519E1BC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0.08</c:v>
                </c:pt>
                <c:pt idx="4">
                  <c:v>#N/A</c:v>
                </c:pt>
                <c:pt idx="5">
                  <c:v>0.09</c:v>
                </c:pt>
                <c:pt idx="6">
                  <c:v>#N/A</c:v>
                </c:pt>
                <c:pt idx="7">
                  <c:v>0.21</c:v>
                </c:pt>
                <c:pt idx="8">
                  <c:v>#N/A</c:v>
                </c:pt>
                <c:pt idx="9">
                  <c:v>0.09</c:v>
                </c:pt>
              </c:numCache>
            </c:numRef>
          </c:val>
          <c:extLst>
            <c:ext xmlns:c16="http://schemas.microsoft.com/office/drawing/2014/chart" uri="{C3380CC4-5D6E-409C-BE32-E72D297353CC}">
              <c16:uniqueId val="{00000003-12AA-4EF4-ABB0-2492519E1BC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0.44</c:v>
                </c:pt>
                <c:pt idx="2">
                  <c:v>#N/A</c:v>
                </c:pt>
                <c:pt idx="3">
                  <c:v>1.22</c:v>
                </c:pt>
                <c:pt idx="4">
                  <c:v>#N/A</c:v>
                </c:pt>
                <c:pt idx="5">
                  <c:v>0.96</c:v>
                </c:pt>
                <c:pt idx="6">
                  <c:v>#N/A</c:v>
                </c:pt>
                <c:pt idx="7">
                  <c:v>1.1000000000000001</c:v>
                </c:pt>
                <c:pt idx="8">
                  <c:v>#N/A</c:v>
                </c:pt>
                <c:pt idx="9">
                  <c:v>0.2</c:v>
                </c:pt>
              </c:numCache>
            </c:numRef>
          </c:val>
          <c:extLst>
            <c:ext xmlns:c16="http://schemas.microsoft.com/office/drawing/2014/chart" uri="{C3380CC4-5D6E-409C-BE32-E72D297353CC}">
              <c16:uniqueId val="{00000004-12AA-4EF4-ABB0-2492519E1BC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0.17</c:v>
                </c:pt>
                <c:pt idx="2">
                  <c:v>#N/A</c:v>
                </c:pt>
                <c:pt idx="3">
                  <c:v>0.67</c:v>
                </c:pt>
                <c:pt idx="4">
                  <c:v>#N/A</c:v>
                </c:pt>
                <c:pt idx="5">
                  <c:v>0.71</c:v>
                </c:pt>
                <c:pt idx="6">
                  <c:v>#N/A</c:v>
                </c:pt>
                <c:pt idx="7">
                  <c:v>0.54</c:v>
                </c:pt>
                <c:pt idx="8">
                  <c:v>#N/A</c:v>
                </c:pt>
                <c:pt idx="9">
                  <c:v>0.28999999999999998</c:v>
                </c:pt>
              </c:numCache>
            </c:numRef>
          </c:val>
          <c:extLst>
            <c:ext xmlns:c16="http://schemas.microsoft.com/office/drawing/2014/chart" uri="{C3380CC4-5D6E-409C-BE32-E72D297353CC}">
              <c16:uniqueId val="{00000005-12AA-4EF4-ABB0-2492519E1BC7}"/>
            </c:ext>
          </c:extLst>
        </c:ser>
        <c:ser>
          <c:idx val="6"/>
          <c:order val="6"/>
          <c:tx>
            <c:strRef>
              <c:f>データシート!$A$33</c:f>
              <c:strCache>
                <c:ptCount val="1"/>
                <c:pt idx="0">
                  <c:v>農業共済事業会計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0.85</c:v>
                </c:pt>
                <c:pt idx="2">
                  <c:v>#N/A</c:v>
                </c:pt>
                <c:pt idx="3">
                  <c:v>0.85</c:v>
                </c:pt>
                <c:pt idx="4">
                  <c:v>#N/A</c:v>
                </c:pt>
                <c:pt idx="5">
                  <c:v>0.86</c:v>
                </c:pt>
                <c:pt idx="6">
                  <c:v>#N/A</c:v>
                </c:pt>
                <c:pt idx="7">
                  <c:v>0.83</c:v>
                </c:pt>
                <c:pt idx="8">
                  <c:v>#N/A</c:v>
                </c:pt>
                <c:pt idx="9">
                  <c:v>0.79</c:v>
                </c:pt>
              </c:numCache>
            </c:numRef>
          </c:val>
          <c:extLst>
            <c:ext xmlns:c16="http://schemas.microsoft.com/office/drawing/2014/chart" uri="{C3380CC4-5D6E-409C-BE32-E72D297353CC}">
              <c16:uniqueId val="{00000006-12AA-4EF4-ABB0-2492519E1BC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3.79</c:v>
                </c:pt>
                <c:pt idx="2">
                  <c:v>#N/A</c:v>
                </c:pt>
                <c:pt idx="3">
                  <c:v>3.95</c:v>
                </c:pt>
                <c:pt idx="4">
                  <c:v>#N/A</c:v>
                </c:pt>
                <c:pt idx="5">
                  <c:v>3.72</c:v>
                </c:pt>
                <c:pt idx="6">
                  <c:v>#N/A</c:v>
                </c:pt>
                <c:pt idx="7">
                  <c:v>3.7</c:v>
                </c:pt>
                <c:pt idx="8">
                  <c:v>#N/A</c:v>
                </c:pt>
                <c:pt idx="9">
                  <c:v>2.56</c:v>
                </c:pt>
              </c:numCache>
            </c:numRef>
          </c:val>
          <c:extLst>
            <c:ext xmlns:c16="http://schemas.microsoft.com/office/drawing/2014/chart" uri="{C3380CC4-5D6E-409C-BE32-E72D297353CC}">
              <c16:uniqueId val="{00000007-12AA-4EF4-ABB0-2492519E1BC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3.67</c:v>
                </c:pt>
              </c:numCache>
            </c:numRef>
          </c:val>
          <c:extLst>
            <c:ext xmlns:c16="http://schemas.microsoft.com/office/drawing/2014/chart" uri="{C3380CC4-5D6E-409C-BE32-E72D297353CC}">
              <c16:uniqueId val="{00000008-12AA-4EF4-ABB0-2492519E1BC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9.9499999999999993</c:v>
                </c:pt>
                <c:pt idx="2">
                  <c:v>#N/A</c:v>
                </c:pt>
                <c:pt idx="3">
                  <c:v>10.54</c:v>
                </c:pt>
                <c:pt idx="4">
                  <c:v>#N/A</c:v>
                </c:pt>
                <c:pt idx="5">
                  <c:v>10.89</c:v>
                </c:pt>
                <c:pt idx="6">
                  <c:v>#N/A</c:v>
                </c:pt>
                <c:pt idx="7">
                  <c:v>11.16</c:v>
                </c:pt>
                <c:pt idx="8">
                  <c:v>#N/A</c:v>
                </c:pt>
                <c:pt idx="9">
                  <c:v>11.6</c:v>
                </c:pt>
              </c:numCache>
            </c:numRef>
          </c:val>
          <c:extLst>
            <c:ext xmlns:c16="http://schemas.microsoft.com/office/drawing/2014/chart" uri="{C3380CC4-5D6E-409C-BE32-E72D297353CC}">
              <c16:uniqueId val="{00000009-12AA-4EF4-ABB0-2492519E1BC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4113</c:v>
                </c:pt>
                <c:pt idx="5">
                  <c:v>3686</c:v>
                </c:pt>
                <c:pt idx="8">
                  <c:v>3202</c:v>
                </c:pt>
                <c:pt idx="11">
                  <c:v>2846</c:v>
                </c:pt>
                <c:pt idx="14">
                  <c:v>2640</c:v>
                </c:pt>
              </c:numCache>
            </c:numRef>
          </c:val>
          <c:extLst>
            <c:ext xmlns:c16="http://schemas.microsoft.com/office/drawing/2014/chart" uri="{C3380CC4-5D6E-409C-BE32-E72D297353CC}">
              <c16:uniqueId val="{00000000-901D-4B06-AC22-4CDD01AE10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1D-4B06-AC22-4CDD01AE10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c:v>
                </c:pt>
                <c:pt idx="3">
                  <c:v>6</c:v>
                </c:pt>
                <c:pt idx="6">
                  <c:v>6</c:v>
                </c:pt>
                <c:pt idx="9">
                  <c:v>6</c:v>
                </c:pt>
                <c:pt idx="12">
                  <c:v>6</c:v>
                </c:pt>
              </c:numCache>
            </c:numRef>
          </c:val>
          <c:extLst>
            <c:ext xmlns:c16="http://schemas.microsoft.com/office/drawing/2014/chart" uri="{C3380CC4-5D6E-409C-BE32-E72D297353CC}">
              <c16:uniqueId val="{00000002-901D-4B06-AC22-4CDD01AE10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1D-4B06-AC22-4CDD01AE10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2104</c:v>
                </c:pt>
                <c:pt idx="3">
                  <c:v>2295</c:v>
                </c:pt>
                <c:pt idx="6">
                  <c:v>2322</c:v>
                </c:pt>
                <c:pt idx="9">
                  <c:v>2360</c:v>
                </c:pt>
                <c:pt idx="12">
                  <c:v>2260</c:v>
                </c:pt>
              </c:numCache>
            </c:numRef>
          </c:val>
          <c:extLst>
            <c:ext xmlns:c16="http://schemas.microsoft.com/office/drawing/2014/chart" uri="{C3380CC4-5D6E-409C-BE32-E72D297353CC}">
              <c16:uniqueId val="{00000004-901D-4B06-AC22-4CDD01AE10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1D-4B06-AC22-4CDD01AE10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1D-4B06-AC22-4CDD01AE10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3950</c:v>
                </c:pt>
                <c:pt idx="3">
                  <c:v>3478</c:v>
                </c:pt>
                <c:pt idx="6">
                  <c:v>2928</c:v>
                </c:pt>
                <c:pt idx="9">
                  <c:v>2461</c:v>
                </c:pt>
                <c:pt idx="12">
                  <c:v>2029</c:v>
                </c:pt>
              </c:numCache>
            </c:numRef>
          </c:val>
          <c:extLst>
            <c:ext xmlns:c16="http://schemas.microsoft.com/office/drawing/2014/chart" uri="{C3380CC4-5D6E-409C-BE32-E72D297353CC}">
              <c16:uniqueId val="{00000007-901D-4B06-AC22-4CDD01AE10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1947</c:v>
                </c:pt>
                <c:pt idx="2">
                  <c:v>#N/A</c:v>
                </c:pt>
                <c:pt idx="3">
                  <c:v>#N/A</c:v>
                </c:pt>
                <c:pt idx="4">
                  <c:v>2093</c:v>
                </c:pt>
                <c:pt idx="5">
                  <c:v>#N/A</c:v>
                </c:pt>
                <c:pt idx="6">
                  <c:v>#N/A</c:v>
                </c:pt>
                <c:pt idx="7">
                  <c:v>2054</c:v>
                </c:pt>
                <c:pt idx="8">
                  <c:v>#N/A</c:v>
                </c:pt>
                <c:pt idx="9">
                  <c:v>#N/A</c:v>
                </c:pt>
                <c:pt idx="10">
                  <c:v>1981</c:v>
                </c:pt>
                <c:pt idx="11">
                  <c:v>#N/A</c:v>
                </c:pt>
                <c:pt idx="12">
                  <c:v>#N/A</c:v>
                </c:pt>
                <c:pt idx="13">
                  <c:v>1655</c:v>
                </c:pt>
                <c:pt idx="14">
                  <c:v>#N/A</c:v>
                </c:pt>
              </c:numCache>
            </c:numRef>
          </c:val>
          <c:smooth val="0"/>
          <c:extLst>
            <c:ext xmlns:c16="http://schemas.microsoft.com/office/drawing/2014/chart" uri="{C3380CC4-5D6E-409C-BE32-E72D297353CC}">
              <c16:uniqueId val="{00000008-901D-4B06-AC22-4CDD01AE10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33740</c:v>
                </c:pt>
                <c:pt idx="5">
                  <c:v>31722</c:v>
                </c:pt>
                <c:pt idx="8">
                  <c:v>30089</c:v>
                </c:pt>
                <c:pt idx="11">
                  <c:v>28894</c:v>
                </c:pt>
                <c:pt idx="14">
                  <c:v>28309</c:v>
                </c:pt>
              </c:numCache>
            </c:numRef>
          </c:val>
          <c:extLst>
            <c:ext xmlns:c16="http://schemas.microsoft.com/office/drawing/2014/chart" uri="{C3380CC4-5D6E-409C-BE32-E72D297353CC}">
              <c16:uniqueId val="{00000000-0BB2-4B6A-9004-723C688430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783</c:v>
                </c:pt>
                <c:pt idx="5">
                  <c:v>640</c:v>
                </c:pt>
                <c:pt idx="8">
                  <c:v>553</c:v>
                </c:pt>
                <c:pt idx="11">
                  <c:v>493</c:v>
                </c:pt>
                <c:pt idx="14">
                  <c:v>447</c:v>
                </c:pt>
              </c:numCache>
            </c:numRef>
          </c:val>
          <c:extLst>
            <c:ext xmlns:c16="http://schemas.microsoft.com/office/drawing/2014/chart" uri="{C3380CC4-5D6E-409C-BE32-E72D297353CC}">
              <c16:uniqueId val="{00000001-0BB2-4B6A-9004-723C688430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5981</c:v>
                </c:pt>
                <c:pt idx="5">
                  <c:v>4968</c:v>
                </c:pt>
                <c:pt idx="8">
                  <c:v>4498</c:v>
                </c:pt>
                <c:pt idx="11">
                  <c:v>3771</c:v>
                </c:pt>
                <c:pt idx="14">
                  <c:v>3575</c:v>
                </c:pt>
              </c:numCache>
            </c:numRef>
          </c:val>
          <c:extLst>
            <c:ext xmlns:c16="http://schemas.microsoft.com/office/drawing/2014/chart" uri="{C3380CC4-5D6E-409C-BE32-E72D297353CC}">
              <c16:uniqueId val="{00000002-0BB2-4B6A-9004-723C688430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B2-4B6A-9004-723C688430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B2-4B6A-9004-723C688430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B2-4B6A-9004-723C688430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4777</c:v>
                </c:pt>
                <c:pt idx="3">
                  <c:v>4564</c:v>
                </c:pt>
                <c:pt idx="6">
                  <c:v>4413</c:v>
                </c:pt>
                <c:pt idx="9">
                  <c:v>4132</c:v>
                </c:pt>
                <c:pt idx="12">
                  <c:v>4006</c:v>
                </c:pt>
              </c:numCache>
            </c:numRef>
          </c:val>
          <c:extLst>
            <c:ext xmlns:c16="http://schemas.microsoft.com/office/drawing/2014/chart" uri="{C3380CC4-5D6E-409C-BE32-E72D297353CC}">
              <c16:uniqueId val="{00000006-0BB2-4B6A-9004-723C688430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BB2-4B6A-9004-723C688430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33194</c:v>
                </c:pt>
                <c:pt idx="3">
                  <c:v>32434</c:v>
                </c:pt>
                <c:pt idx="6">
                  <c:v>31715</c:v>
                </c:pt>
                <c:pt idx="9">
                  <c:v>30209</c:v>
                </c:pt>
                <c:pt idx="12">
                  <c:v>27053</c:v>
                </c:pt>
              </c:numCache>
            </c:numRef>
          </c:val>
          <c:extLst>
            <c:ext xmlns:c16="http://schemas.microsoft.com/office/drawing/2014/chart" uri="{C3380CC4-5D6E-409C-BE32-E72D297353CC}">
              <c16:uniqueId val="{00000008-0BB2-4B6A-9004-723C688430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21</c:v>
                </c:pt>
                <c:pt idx="3">
                  <c:v>16</c:v>
                </c:pt>
                <c:pt idx="6">
                  <c:v>11</c:v>
                </c:pt>
                <c:pt idx="9">
                  <c:v>5</c:v>
                </c:pt>
                <c:pt idx="12">
                  <c:v>0</c:v>
                </c:pt>
              </c:numCache>
            </c:numRef>
          </c:val>
          <c:extLst>
            <c:ext xmlns:c16="http://schemas.microsoft.com/office/drawing/2014/chart" uri="{C3380CC4-5D6E-409C-BE32-E72D297353CC}">
              <c16:uniqueId val="{00000009-0BB2-4B6A-9004-723C688430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22475</c:v>
                </c:pt>
                <c:pt idx="3">
                  <c:v>20669</c:v>
                </c:pt>
                <c:pt idx="6">
                  <c:v>19071</c:v>
                </c:pt>
                <c:pt idx="9">
                  <c:v>18618</c:v>
                </c:pt>
                <c:pt idx="12">
                  <c:v>19082</c:v>
                </c:pt>
              </c:numCache>
            </c:numRef>
          </c:val>
          <c:extLst>
            <c:ext xmlns:c16="http://schemas.microsoft.com/office/drawing/2014/chart" uri="{C3380CC4-5D6E-409C-BE32-E72D297353CC}">
              <c16:uniqueId val="{0000000A-0BB2-4B6A-9004-723C6884308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19963</c:v>
                </c:pt>
                <c:pt idx="2">
                  <c:v>#N/A</c:v>
                </c:pt>
                <c:pt idx="3">
                  <c:v>#N/A</c:v>
                </c:pt>
                <c:pt idx="4">
                  <c:v>20354</c:v>
                </c:pt>
                <c:pt idx="5">
                  <c:v>#N/A</c:v>
                </c:pt>
                <c:pt idx="6">
                  <c:v>#N/A</c:v>
                </c:pt>
                <c:pt idx="7">
                  <c:v>20069</c:v>
                </c:pt>
                <c:pt idx="8">
                  <c:v>#N/A</c:v>
                </c:pt>
                <c:pt idx="9">
                  <c:v>#N/A</c:v>
                </c:pt>
                <c:pt idx="10">
                  <c:v>19807</c:v>
                </c:pt>
                <c:pt idx="11">
                  <c:v>#N/A</c:v>
                </c:pt>
                <c:pt idx="12">
                  <c:v>#N/A</c:v>
                </c:pt>
                <c:pt idx="13">
                  <c:v>17809</c:v>
                </c:pt>
                <c:pt idx="14">
                  <c:v>#N/A</c:v>
                </c:pt>
              </c:numCache>
            </c:numRef>
          </c:val>
          <c:smooth val="0"/>
          <c:extLst>
            <c:ext xmlns:c16="http://schemas.microsoft.com/office/drawing/2014/chart" uri="{C3380CC4-5D6E-409C-BE32-E72D297353CC}">
              <c16:uniqueId val="{0000000B-0BB2-4B6A-9004-723C6884308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1847</c:v>
                </c:pt>
                <c:pt idx="1">
                  <c:v>1512</c:v>
                </c:pt>
                <c:pt idx="2">
                  <c:v>1517</c:v>
                </c:pt>
              </c:numCache>
            </c:numRef>
          </c:val>
          <c:extLst>
            <c:ext xmlns:c16="http://schemas.microsoft.com/office/drawing/2014/chart" uri="{C3380CC4-5D6E-409C-BE32-E72D297353CC}">
              <c16:uniqueId val="{00000000-D3D8-47AD-850B-709F9704E8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91</c:v>
                </c:pt>
                <c:pt idx="1">
                  <c:v>12</c:v>
                </c:pt>
                <c:pt idx="2">
                  <c:v>144</c:v>
                </c:pt>
              </c:numCache>
            </c:numRef>
          </c:val>
          <c:extLst>
            <c:ext xmlns:c16="http://schemas.microsoft.com/office/drawing/2014/chart" uri="{C3380CC4-5D6E-409C-BE32-E72D297353CC}">
              <c16:uniqueId val="{00000001-D3D8-47AD-850B-709F9704E8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3840</c:v>
                </c:pt>
                <c:pt idx="1">
                  <c:v>3506</c:v>
                </c:pt>
                <c:pt idx="2">
                  <c:v>2707</c:v>
                </c:pt>
              </c:numCache>
            </c:numRef>
          </c:val>
          <c:extLst>
            <c:ext xmlns:c16="http://schemas.microsoft.com/office/drawing/2014/chart" uri="{C3380CC4-5D6E-409C-BE32-E72D297353CC}">
              <c16:uniqueId val="{00000002-D3D8-47AD-850B-709F9704E8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{212D4834-D749-471A-933C-BF458976F0A4}</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AA3-4000-AACC-4975E58F45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{FF41A86B-9AE3-49CB-A8D4-77A8955FF7B3}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A3-4000-AACC-4975E58F45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{4600A11C-15C9-4931-98DD-2BD188083D57}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A3-4000-AACC-4975E58F45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{1BF010CE-57D4-4BFC-B8C5-9C11814B705B}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A3-4000-AACC-4975E58F45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{A47F191A-9C6F-4791-B555-1130AF5FF237}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A3-4000-AACC-4975E58F4562}"/>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{5C5DCC47-FB16-4E66-8B49-06D4CC030608}</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AA3-4000-AACC-4975E58F4562}"/>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{D6FFCBA8-3770-4E7F-BF49-B31C6F683FF4}</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AA3-4000-AACC-4975E58F4562}"/>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{E03F67FB-E6E1-4669-95CB-439566455B87}</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AA3-4000-AACC-4975E58F4562}"/>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{A1F03EA2-74CE-4A19-9955-B7C92CCC6F82}</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AA3-4000-AACC-4975E58F45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44.3</c:v>
                </c:pt>
                <c:pt idx="16">
                  <c:v>46</c:v>
                </c:pt>
                <c:pt idx="24">
                  <c:v>47.1</c:v>
                </c:pt>
              </c:numCache>
            </c:numRef>
          </c:xVal>
          <c:yVal>
            <c:numRef>
              <c:f>[1]公会計指標分析・財政指標組合せ分析表!$BP$51:$DC$51</c:f>
              <c:numCache>
                <c:formatCode>General</c:formatCode>
                <c:ptCount val="40"/>
                <c:pt idx="8">
                  <c:v>191</c:v>
                </c:pt>
                <c:pt idx="16">
                  <c:v>187.2</c:v>
                </c:pt>
                <c:pt idx="24">
                  <c:v>177</c:v>
                </c:pt>
              </c:numCache>
            </c:numRef>
          </c:yVal>
          <c:smooth val="0"/>
          <c:extLst>
            <c:ext xmlns:c16="http://schemas.microsoft.com/office/drawing/2014/chart" uri="{C3380CC4-5D6E-409C-BE32-E72D297353CC}">
              <c16:uniqueId val="{00000009-5AA3-4000-AACC-4975E58F4562}"/>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{57DCEFBF-0549-4183-B14A-2559F1D98B2B}</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AA3-4000-AACC-4975E58F456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{6A2E41F1-4F52-44A5-A2FA-B3A4B0406D28}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A3-4000-AACC-4975E58F45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{6402BDFA-1EFA-4E16-8298-6699C0139367}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A3-4000-AACC-4975E58F45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{7E4985F4-E76C-49B0-9E54-8BB1E1F751C0}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A3-4000-AACC-4975E58F45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{21594803-689B-4054-9896-147586CBECAC}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A3-4000-AACC-4975E58F4562}"/>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{B8AAC16E-5944-48D2-942C-24C5EA95AEAD}</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AA3-4000-AACC-4975E58F4562}"/>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{B67BB7D2-B8EE-4945-A2C9-B57D5BDF94E9}</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AA3-4000-AACC-4975E58F4562}"/>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{04D45D12-0F39-4771-98FF-0F1E9B5FF547}</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AA3-4000-AACC-4975E58F4562}"/>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{8A46E8F5-0542-41A8-84DA-FABEDC17C1E3}</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AA3-4000-AACC-4975E58F45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58.3</c:v>
                </c:pt>
                <c:pt idx="16">
                  <c:v>59.6</c:v>
                </c:pt>
                <c:pt idx="24">
                  <c:v>60.7</c:v>
                </c:pt>
              </c:numCache>
            </c:numRef>
          </c:xVal>
          <c:yVal>
            <c:numRef>
              <c:f>[1]公会計指標分析・財政指標組合せ分析表!$BP$55:$DC$55</c:f>
              <c:numCache>
                <c:formatCode>General</c:formatCode>
                <c:ptCount val="40"/>
                <c:pt idx="8">
                  <c:v>54.6</c:v>
                </c:pt>
                <c:pt idx="16">
                  <c:v>53.2</c:v>
                </c:pt>
                <c:pt idx="24">
                  <c:v>47.9</c:v>
                </c:pt>
              </c:numCache>
            </c:numRef>
          </c:yVal>
          <c:smooth val="0"/>
          <c:extLst>
            <c:ext xmlns:c16="http://schemas.microsoft.com/office/drawing/2014/chart" uri="{C3380CC4-5D6E-409C-BE32-E72D297353CC}">
              <c16:uniqueId val="{00000013-5AA3-4000-AACC-4975E58F4562}"/>
            </c:ext>
          </c:extLst>
        </c:ser>
        <c:dLbls>
          <c:showLegendKey val="0"/>
          <c:showVal val="1"/>
          <c:showCatName val="0"/>
          <c:showSerName val="0"/>
          <c:showPercent val="0"/>
          <c:showBubbleSize val="0"/>
        </c:dLbls>
        <c:axId val="46179840"/>
        <c:axId val="46181760"/>
      </c:scatterChart>
      <c:valAx>
        <c:axId val="46179840"/>
        <c:scaling>
          <c:orientation val="minMax"/>
          <c:max val="63"/>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{2D2DE249-7D31-416A-98A5-82083FCC4625}</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78D-41AA-8078-9F5BEBC9F6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{D85DEEE1-12B0-4D57-8E68-7F83F680059F}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8D-41AA-8078-9F5BEBC9F6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{3A4E5D9E-F4F0-4374-81D1-9B51CB327979}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8D-41AA-8078-9F5BEBC9F6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{85D3115C-12BD-42AD-AD83-366A49633272}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8D-41AA-8078-9F5BEBC9F6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{C34FC458-2828-4F72-B412-4C93C8068EFF}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8D-41AA-8078-9F5BEBC9F6CC}"/>
                </c:ext>
              </c:extLst>
            </c:dLbl>
            <c:dLbl>
              <c:idx val="8"/>
              <c:layout>
                <c:manualLayout>
                  <c:x val="-2.1495413255038315E-2"/>
                  <c:y val="-6.2416647087793951E-2"/>
                </c:manualLayout>
              </c:layout>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{EDD75585-668B-4053-96AD-7E08EFE47C0E}</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78D-41AA-8078-9F5BEBC9F6CC}"/>
                </c:ext>
              </c:extLst>
            </c:dLbl>
            <c:dLbl>
              <c:idx val="16"/>
              <c:layout>
                <c:manualLayout>
                  <c:x val="-4.1900569983183082E-2"/>
                  <c:y val="-6.2416647087793951E-2"/>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{F6950DD7-6CFA-4396-8235-5DC5981AB9A5}</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78D-41AA-8078-9F5BEBC9F6CC}"/>
                </c:ext>
              </c:extLst>
            </c:dLbl>
            <c:dLbl>
              <c:idx val="24"/>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{48E55672-181F-4725-9EEA-4BC379E2AB40}</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78D-41AA-8078-9F5BEBC9F6CC}"/>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{F238D457-75A6-4E87-9724-60A67A02861F}</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78D-41AA-8078-9F5BEBC9F6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19.8</c:v>
                </c:pt>
                <c:pt idx="8">
                  <c:v>19.2</c:v>
                </c:pt>
                <c:pt idx="16">
                  <c:v>19.100000000000001</c:v>
                </c:pt>
                <c:pt idx="24">
                  <c:v>18.8</c:v>
                </c:pt>
                <c:pt idx="32">
                  <c:v>17.2</c:v>
                </c:pt>
              </c:numCache>
            </c:numRef>
          </c:xVal>
          <c:yVal>
            <c:numRef>
              <c:f>[1]公会計指標分析・財政指標組合せ分析表!$BP$73:$DC$73</c:f>
              <c:numCache>
                <c:formatCode>General</c:formatCode>
                <c:ptCount val="40"/>
                <c:pt idx="0">
                  <c:v>191.7</c:v>
                </c:pt>
                <c:pt idx="8">
                  <c:v>191</c:v>
                </c:pt>
                <c:pt idx="16">
                  <c:v>187.2</c:v>
                </c:pt>
                <c:pt idx="24">
                  <c:v>177</c:v>
                </c:pt>
                <c:pt idx="32">
                  <c:v>160.1</c:v>
                </c:pt>
              </c:numCache>
            </c:numRef>
          </c:yVal>
          <c:smooth val="0"/>
          <c:extLst>
            <c:ext xmlns:c16="http://schemas.microsoft.com/office/drawing/2014/chart" uri="{C3380CC4-5D6E-409C-BE32-E72D297353CC}">
              <c16:uniqueId val="{00000009-F78D-41AA-8078-9F5BEBC9F6CC}"/>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{BEDD08E0-F1BA-41E4-9DCD-D4FE8D280904}</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78D-41AA-8078-9F5BEBC9F6C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{A381BC7E-09AC-4E7D-ADD2-09950F9A1AFB}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8D-41AA-8078-9F5BEBC9F6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{D59F7F83-E6FA-48E7-BC9E-5555D59CA29C}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8D-41AA-8078-9F5BEBC9F6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{8745E3D8-96D7-4895-88E7-75DFE34EBF8A}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8D-41AA-8078-9F5BEBC9F6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{8241A564-460F-466A-8C50-04B56242A017}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8D-41AA-8078-9F5BEBC9F6CC}"/>
                </c:ext>
              </c:extLst>
            </c:dLbl>
            <c:dLbl>
              <c:idx val="8"/>
              <c:layout>
                <c:manualLayout>
                  <c:x val="-2.4755126632297703E-2"/>
                  <c:y val="-6.2416647087793951E-2"/>
                </c:manualLayout>
              </c:layout>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{C0A25632-2D1D-44A9-B78C-4C47AEDD1336}</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78D-41AA-8078-9F5BEBC9F6CC}"/>
                </c:ext>
              </c:extLst>
            </c:dLbl>
            <c:dLbl>
              <c:idx val="16"/>
              <c:layout>
                <c:manualLayout>
                  <c:x val="-3.8640856605923597E-2"/>
                  <c:y val="-8.7107945917103025E-2"/>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{7E9A2E3D-98F3-433C-9C58-96A6B1F0FBC3}</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78D-41AA-8078-9F5BEBC9F6CC}"/>
                </c:ext>
              </c:extLst>
            </c:dLbl>
            <c:dLbl>
              <c:idx val="24"/>
              <c:layout>
                <c:manualLayout>
                  <c:x val="-3.1697991619110633E-2"/>
                  <c:y val="-3.3405552545470445E-2"/>
                </c:manualLayout>
              </c:layout>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{8D1BC9E2-50B4-4D1B-8EAD-74641FF7D30A}</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78D-41AA-8078-9F5BEBC9F6CC}"/>
                </c:ext>
              </c:extLst>
            </c:dLbl>
            <c:dLbl>
              <c:idx val="32"/>
              <c:layout>
                <c:manualLayout>
                  <c:x val="-3.1570342725075584E-2"/>
                  <c:y val="-6.6736100313239288E-2"/>
                </c:manualLayout>
              </c:layout>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{33394090-4EA1-450D-93DF-FE945B68C892}</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78D-41AA-8078-9F5BEBC9F6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10.7</c:v>
                </c:pt>
                <c:pt idx="8">
                  <c:v>10</c:v>
                </c:pt>
                <c:pt idx="16">
                  <c:v>9.8000000000000007</c:v>
                </c:pt>
                <c:pt idx="24">
                  <c:v>9.6</c:v>
                </c:pt>
                <c:pt idx="32">
                  <c:v>9.5</c:v>
                </c:pt>
              </c:numCache>
            </c:numRef>
          </c:xVal>
          <c:yVal>
            <c:numRef>
              <c:f>[1]公会計指標分析・財政指標組合せ分析表!$BP$77:$DC$77</c:f>
              <c:numCache>
                <c:formatCode>General</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F78D-41AA-8078-9F5BEBC9F6CC}"/>
            </c:ext>
          </c:extLst>
        </c:ser>
        <c:dLbls>
          <c:showLegendKey val="0"/>
          <c:showVal val="1"/>
          <c:showCatName val="0"/>
          <c:showSerName val="0"/>
          <c:showPercent val="0"/>
          <c:showBubbleSize val="0"/>
        </c:dLbls>
        <c:axId val="84219776"/>
        <c:axId val="84234240"/>
      </c:scatterChart>
      <c:valAx>
        <c:axId val="84219776"/>
        <c:scaling>
          <c:orientation val="minMax"/>
          <c:max val="21"/>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兵庫県丹波篠山市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元利償還金等（Ａ）のうち一般会計等に係る元利償還金については、合併後借り入れた市債の償還が進み順次終了してきているため公債費が減少している</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ことにより</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前年度に比べ</a:t>
          </a:r>
          <a:r>
            <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432</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a:t>
          </a:r>
          <a:endPar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算入公債費等（Ｂ）については交付税算入率が高いものが多く、元利償還金の減少に連動して減少する結果となっている。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満期一括償還地方債の借入無し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兵庫県丹波篠山市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将来負担額（Ａ）のうち一般会計等に係る地方債の残高については、合併後短期間のうちに実施した大規模な事業のため借り入れた市債の償還が順次終了してきている</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一方で、学校教育施設の空調整備事業等による増が要因で、</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年度に比べ</a:t>
          </a:r>
          <a:r>
            <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464</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a:t>
          </a:r>
          <a:r>
            <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190</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82</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万円となっている。また、公営企業債の元利償還に対する繰出金については、償還が進</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み</a:t>
          </a:r>
          <a:r>
            <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56</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万円減となっ</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て</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おり</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、償還期間が長く今後も</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徐々に減少が</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続く見込みである。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方充当可能財源等（Ｂ）のうち充当可能基金については、公共施設の改修等による基金の取崩しをおこなったことから減少している。また基準財政需要額算入見込額については、公債費の償還がすすんだことで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兵庫県丹波篠山市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事業実施に伴う基金の取崩しを行っていることから減となっている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清掃センターの基幹的改修事業等、大規模な事業が終了することなどから、今後は各基金への積立を見込んでいく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地域振興基金・・・地域住民の連携強化や旧町地域内のそれぞれの地域振興を図るための事業を支援する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義務教育施設整備基金・・・義務教育施設の整備充実を図る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景観まちづくり刷新モデル事業において借り入れた市債の償還財源の一部として地域振興基金を活用するため、償還額確定分を減債基金に積み替えたことにより減となった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義務教育施設整備基金については、学校の大規模改修や空調設備整備に充てたため減となった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地域振興基金については、特に積立を予定しておらず、引き続き定住事業の補助金等に充てる予定のため減となる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義務教育施設整備基金については、学校等の大規模改修等に充てるが、計画終了以降は積立を見込んでいく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収支見通しで見込んだ通り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に収支バランスがとれたことにより、微増となった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収支見通しの計画では今後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年間は再度収支バランスがとれなくなる見込みであるため、今後の予算編成については収支バランスを意識して行う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景観まちづくり刷新モデル事業において借り入れた市債の償還財源の一部として地域振興基金を活用したため、今年度までの償還額確定分を減債基金に積み替えたことにより増となった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景観まちづくり刷新モデル事業の償還がはじまるので、減となっていく見込み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1580386-372D-4996-8E3A-5379E01C8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A205A8D-1952-484E-BF3E-02F9D038CF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8C47AD7-8312-4930-A809-182ADD40A21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4008D15-5285-425D-A312-B6F2DA62DFC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CFA300E-9060-49BC-8760-F99CA63D5C7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A80E24B-D31E-42BA-9E51-74F89EADC1F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兵庫県丹波篠山市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A12B668-F91F-41B8-BA7A-CD7044F4C3C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7F25EEA-4DF6-42F3-A53F-837AA64DDA3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1BB2ADB-47E2-4986-8344-B1CAFBA411D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9941BAE-C1FB-4DB3-A5DE-F146DBBB188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648CF94-20A9-4203-AD08-D5740F1297F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4AA94F9-B652-4342-8508-6856776B8A3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41,362
40,498
377.59
24,853,388
24,373,577
351,142
13,686,106
19,081,513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A3138B9-DB5B-4327-AFD3-2CBF6432313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53C6F7E-8C3A-4C6E-A5B4-846E0F6DF44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75DC109-C5C4-4B7F-800B-3F34021F8C3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17.2
160.1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06FBE94-603F-41DF-811C-4F89F3214E3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7508E96-5BAF-489D-B3DF-05D4D70A690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B3A84D1-D909-4E9E-A23E-BEFA3C916DF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FA602A5-9818-44AF-8589-1F824F1CEEC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2DA7BD4-05F4-4252-A24A-4EAEBC9820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546FE28-FBBE-493A-8D2B-B7142E68521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24AC900-A4E3-443B-9CA9-7B3B733FF2F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B742152-142E-45D1-9F14-BC72576098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99BECC6-D017-499A-B90B-0E1024ED08D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DE7FDD6-EB31-4548-9DDE-F5EF8B6FB61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80CF072-F212-4CDD-8732-3D7FA8EE3A5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B881409-9D68-4741-A663-752380DFF1B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805A9C5-E1A6-417C-AD8F-DA8315E26AE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16FF165-1B05-461F-A209-23A70D7EE05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B056BD8-C9DE-4624-B60A-4A2C7F1B0B8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A1E27D6-D456-4290-B1C0-12932183159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92C66454-6305-403E-BA08-1BDBA31CA972}"/>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2F1DF22-4CD9-489B-BF51-BE902CE4457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186B057-F543-4E12-B8D7-68C96D31BFB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8CC8BBC-05BC-4DBF-8332-E24DD381B0F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C29B881-ECEC-4CDE-9966-3403CDF15EC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6F6C6ED5-FC1E-47FE-9444-F753CD516FE1}"/>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947D178-42E0-4266-A007-BF6848A2DFA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A19269A-53F5-4E0C-9F69-533F2FCBEF8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2BAC1AF-A972-44D1-A3EB-ED885D2E96A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F46C72D-AB95-4DCE-AA1D-FE455F95377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4179426-3125-473F-92F4-1F18D4DBF8A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4C53881-DA66-4029-84EC-6192A55EF14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AFB93A0-DFAE-4862-B383-9BDC952AB1A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80FDA22-9900-41DD-9806-81E8944D81B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0774C37-BA4C-43CB-B75C-6B1B539EC4B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B28FA72-3281-4F77-A664-40EE23C6486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後のまとまった時期に市債を発行し施設の整備を行ったことにより全国平均・兵庫県平均と比べると有形固定資産減価償却率は低くなっており、現在のところ資産の老朽化は比較的進んでいない。しかしながら今後老朽化が進んでいくにあたり必要となる維持管理経費の増に備える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なお、令和元年度比率は固定資産台帳を更新作業中のため未入力。</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DCB4580-44EE-487E-BFED-2F22C2CE5A9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790CD26-C5C6-4F82-97C6-879865DF038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D3B31E7-F838-4C8F-ACC7-4B438EC8228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BC1C60B0-C487-47C2-8359-D3EDB268D4C3}"/>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41CC997C-8D74-495B-98F0-891E6995F167}"/>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3DF4D2FB-C007-4442-A142-60AB137C749F}"/>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249DB5E5-0B6D-4AF3-91C6-B9D767DAED41}"/>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5CEEE154-CB8D-4A00-A597-49791509C65F}"/>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C019C913-791F-48F3-B8A7-C0F56F72453F}"/>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F5E9CD5F-F30B-4D25-8B01-4579DF5369B6}"/>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F585F938-FE63-45DD-B068-25E5060AEB85}"/>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8A2AE1D7-04C5-49CF-9DAD-91A13AEEAC5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5D2C5BD1-5286-41D6-87B0-4F08ACC8815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C0847365-432E-4A37-B72B-AA3A1FFC148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8D0C4EE3-E25D-4B77-AE23-1EBBD94575DC}"/>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269BC489-5812-46F3-AA76-24BBF55400F4}"/>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B550F933-CC7A-4B94-B139-F5DAF40792A6}"/>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81F0D437-5D88-4E67-A11A-73D88521621E}"/>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54DAD4A4-29D0-47D2-A13B-E1BC11875B1C}"/>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a:extLst>
            <a:ext uri="{FF2B5EF4-FFF2-40B4-BE49-F238E27FC236}">
              <a16:creationId xmlns:a16="http://schemas.microsoft.com/office/drawing/2014/main" id="{45FE3528-A774-4922-BA1D-BAF0C5C4A079}"/>
            </a:ext>
          </a:extLst>
        </xdr:cNvPr>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A268FDD6-8CA2-4C74-A66F-0698BDC5A195}"/>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AD0A4ECF-F58A-47CA-824B-B5A9C1D84EAB}"/>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129B7CC1-596A-4116-BF7E-6A6BB4A4FC05}"/>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398F3D16-F58C-4D02-B57C-D9A8796D2F9A}"/>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3FB3EEAD-63FD-4B2E-95B5-4063B29FD64B}"/>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0633B38-A13F-4DA7-BFB6-D8E4F15B156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2FD7EBD-7930-44A9-A7FD-7F7BAA184E6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B6FFE92-83DD-4F4B-BAD9-B58246DD57B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514F13B-FE05-4A02-8CB4-007F730873B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1E9E757-AE98-49B3-8AAE-2CFAF33D38E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86614</xdr:rowOff>
    </xdr:from>
    <xdr:to>
      <xdr:col>19</xdr:col>
      <xdr:colOff>187325</xdr:colOff>
      <xdr:row>28</xdr:row>
      <xdr:rowOff>16764</xdr:rowOff>
    </xdr:to>
    <xdr:sp macro="" textlink="">
      <xdr:nvSpPr>
        <xdr:cNvPr id="79" name="楕円 78">
          <a:extLst>
            <a:ext uri="{FF2B5EF4-FFF2-40B4-BE49-F238E27FC236}">
              <a16:creationId xmlns:a16="http://schemas.microsoft.com/office/drawing/2014/main" id="{AC159EC6-34FE-4829-9C30-5F88F06D78EB}"/>
            </a:ext>
          </a:extLst>
        </xdr:cNvPr>
        <xdr:cNvSpPr/>
      </xdr:nvSpPr>
      <xdr:spPr>
        <a:xfrm>
          <a:off x="4000500" y="54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62865</xdr:rowOff>
    </xdr:from>
    <xdr:to>
      <xdr:col>15</xdr:col>
      <xdr:colOff>187325</xdr:colOff>
      <xdr:row>27</xdr:row>
      <xdr:rowOff>164465</xdr:rowOff>
    </xdr:to>
    <xdr:sp macro="" textlink="">
      <xdr:nvSpPr>
        <xdr:cNvPr id="80" name="楕円 79">
          <a:extLst>
            <a:ext uri="{FF2B5EF4-FFF2-40B4-BE49-F238E27FC236}">
              <a16:creationId xmlns:a16="http://schemas.microsoft.com/office/drawing/2014/main" id="{80C8A7F4-A14A-4E87-8ADA-E74373F1AB69}"/>
            </a:ext>
          </a:extLst>
        </xdr:cNvPr>
        <xdr:cNvSpPr/>
      </xdr:nvSpPr>
      <xdr:spPr>
        <a:xfrm>
          <a:off x="3238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113665</xdr:rowOff>
    </xdr:from>
    <xdr:to>
      <xdr:col>19</xdr:col>
      <xdr:colOff>136525</xdr:colOff>
      <xdr:row>27</xdr:row>
      <xdr:rowOff>137414</xdr:rowOff>
    </xdr:to>
    <xdr:cxnSp macro="">
      <xdr:nvCxnSpPr>
        <xdr:cNvPr id="81" name="直線コネクタ 80">
          <a:extLst>
            <a:ext uri="{FF2B5EF4-FFF2-40B4-BE49-F238E27FC236}">
              <a16:creationId xmlns:a16="http://schemas.microsoft.com/office/drawing/2014/main" id="{7A7E1817-9E6F-47B6-A4CF-34988CD2D9B3}"/>
            </a:ext>
          </a:extLst>
        </xdr:cNvPr>
        <xdr:cNvCxnSpPr/>
      </xdr:nvCxnSpPr>
      <xdr:spPr>
        <a:xfrm>
          <a:off x="3289300" y="5514340"/>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26162</xdr:rowOff>
    </xdr:from>
    <xdr:to>
      <xdr:col>11</xdr:col>
      <xdr:colOff>187325</xdr:colOff>
      <xdr:row>27</xdr:row>
      <xdr:rowOff>127762</xdr:rowOff>
    </xdr:to>
    <xdr:sp macro="" textlink="">
      <xdr:nvSpPr>
        <xdr:cNvPr id="82" name="楕円 81">
          <a:extLst>
            <a:ext uri="{FF2B5EF4-FFF2-40B4-BE49-F238E27FC236}">
              <a16:creationId xmlns:a16="http://schemas.microsoft.com/office/drawing/2014/main" id="{3EC1FE82-89CB-4E15-B349-8764EBFFC630}"/>
            </a:ext>
          </a:extLst>
        </xdr:cNvPr>
        <xdr:cNvSpPr/>
      </xdr:nvSpPr>
      <xdr:spPr>
        <a:xfrm>
          <a:off x="2476500" y="542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76962</xdr:rowOff>
    </xdr:from>
    <xdr:to>
      <xdr:col>15</xdr:col>
      <xdr:colOff>136525</xdr:colOff>
      <xdr:row>27</xdr:row>
      <xdr:rowOff>113665</xdr:rowOff>
    </xdr:to>
    <xdr:cxnSp macro="">
      <xdr:nvCxnSpPr>
        <xdr:cNvPr id="83" name="直線コネクタ 82">
          <a:extLst>
            <a:ext uri="{FF2B5EF4-FFF2-40B4-BE49-F238E27FC236}">
              <a16:creationId xmlns:a16="http://schemas.microsoft.com/office/drawing/2014/main" id="{CD6C45EF-6874-4315-9E44-EC84D76DF77E}"/>
            </a:ext>
          </a:extLst>
        </xdr:cNvPr>
        <xdr:cNvCxnSpPr/>
      </xdr:nvCxnSpPr>
      <xdr:spPr>
        <a:xfrm>
          <a:off x="2527300" y="5477637"/>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4" name="n_1aveValue有形固定資産減価償却率">
          <a:extLst>
            <a:ext uri="{FF2B5EF4-FFF2-40B4-BE49-F238E27FC236}">
              <a16:creationId xmlns:a16="http://schemas.microsoft.com/office/drawing/2014/main" id="{3804DAD9-5F3D-40D6-91C6-1869EA54ED73}"/>
            </a:ext>
          </a:extLst>
        </xdr:cNvPr>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85" name="n_2aveValue有形固定資産減価償却率">
          <a:extLst>
            <a:ext uri="{FF2B5EF4-FFF2-40B4-BE49-F238E27FC236}">
              <a16:creationId xmlns:a16="http://schemas.microsoft.com/office/drawing/2014/main" id="{1BB1D2D2-710D-42D4-9A8F-1E9569C57DA5}"/>
            </a:ext>
          </a:extLst>
        </xdr:cNvPr>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86" name="n_3aveValue有形固定資産減価償却率">
          <a:extLst>
            <a:ext uri="{FF2B5EF4-FFF2-40B4-BE49-F238E27FC236}">
              <a16:creationId xmlns:a16="http://schemas.microsoft.com/office/drawing/2014/main" id="{CACD6459-6F69-42E4-983A-1FDED8A4DBB4}"/>
            </a:ext>
          </a:extLst>
        </xdr:cNvPr>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87" name="n_4aveValue有形固定資産減価償却率">
          <a:extLst>
            <a:ext uri="{FF2B5EF4-FFF2-40B4-BE49-F238E27FC236}">
              <a16:creationId xmlns:a16="http://schemas.microsoft.com/office/drawing/2014/main" id="{34D95FCB-86AE-4B2A-ACAD-6D67350F525B}"/>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33291</xdr:rowOff>
    </xdr:from>
    <xdr:ext cx="405111" cy="259045"/>
    <xdr:sp macro="" textlink="">
      <xdr:nvSpPr>
        <xdr:cNvPr id="88" name="n_1mainValue有形固定資産減価償却率">
          <a:extLst>
            <a:ext uri="{FF2B5EF4-FFF2-40B4-BE49-F238E27FC236}">
              <a16:creationId xmlns:a16="http://schemas.microsoft.com/office/drawing/2014/main" id="{7D814E36-FFE8-43C7-BD6E-625C0BF1DE39}"/>
            </a:ext>
          </a:extLst>
        </xdr:cNvPr>
        <xdr:cNvSpPr txBox="1"/>
      </xdr:nvSpPr>
      <xdr:spPr>
        <a:xfrm>
          <a:off x="3836044" y="526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9542</xdr:rowOff>
    </xdr:from>
    <xdr:ext cx="405111" cy="259045"/>
    <xdr:sp macro="" textlink="">
      <xdr:nvSpPr>
        <xdr:cNvPr id="89" name="n_2mainValue有形固定資産減価償却率">
          <a:extLst>
            <a:ext uri="{FF2B5EF4-FFF2-40B4-BE49-F238E27FC236}">
              <a16:creationId xmlns:a16="http://schemas.microsoft.com/office/drawing/2014/main" id="{0AFDBFF2-680D-4937-9B5A-BA99B64B4DFC}"/>
            </a:ext>
          </a:extLst>
        </xdr:cNvPr>
        <xdr:cNvSpPr txBox="1"/>
      </xdr:nvSpPr>
      <xdr:spPr>
        <a:xfrm>
          <a:off x="30867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144289</xdr:rowOff>
    </xdr:from>
    <xdr:ext cx="405111" cy="259045"/>
    <xdr:sp macro="" textlink="">
      <xdr:nvSpPr>
        <xdr:cNvPr id="90" name="n_3mainValue有形固定資産減価償却率">
          <a:extLst>
            <a:ext uri="{FF2B5EF4-FFF2-40B4-BE49-F238E27FC236}">
              <a16:creationId xmlns:a16="http://schemas.microsoft.com/office/drawing/2014/main" id="{7CC9C7D7-6A80-4D06-9524-C4B9640684A8}"/>
            </a:ext>
          </a:extLst>
        </xdr:cNvPr>
        <xdr:cNvSpPr txBox="1"/>
      </xdr:nvSpPr>
      <xdr:spPr>
        <a:xfrm>
          <a:off x="2324744" y="5202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E8B08346-D069-4A12-93EB-D21AD83E473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7118FCCB-4EA0-43D9-AD91-970E72D8606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id="{29CF0A82-2F5E-42F5-9080-B25810919AE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96AA2342-98A9-481B-AA46-734B22D88C9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8A2D34EC-0CB8-490E-9B41-221D15AB0B1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D1C780A5-198F-49C7-8E8D-5DB1F7DE93D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E92DAE2F-ED9D-4D2A-A297-36ED5D6F931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1632268C-41F2-4C1F-A4CE-862306E2236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867139A5-7565-4F75-948D-08750E4ABA2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B41B5D57-2A48-4947-8DF8-420AF2501FB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2EA0F113-95F8-4644-A8BE-77C8202FC0D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95AAA8E3-2C07-4DAC-850E-3AC30DF8AEF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EB1E3FB5-5CE9-4163-9E2B-3EF5184D759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については全国平均・兵庫県平均と比較しても高い水準となっている。要因としては、市債の償還が進み将来負担額が減少しているものの、公営企業会計への繰出金が多く、充当可能基金も減少していることによる。今後も引き続き地方債の発行抑制等に取り組みつつ財政の健全化に努める。</a:t>
          </a: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80215546-5394-479F-B97D-9E1E9373AC8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0AA859B1-67D5-44CB-9A3A-BA0AA173656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BFAD28D7-885F-464D-B468-60412BFB3F4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D60E4556-ACE5-4DEB-828A-69811884A79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8" name="テキスト ボックス 107">
          <a:extLst>
            <a:ext uri="{FF2B5EF4-FFF2-40B4-BE49-F238E27FC236}">
              <a16:creationId xmlns:a16="http://schemas.microsoft.com/office/drawing/2014/main" id="{B19BB103-400F-45F7-AF3F-535512B70CC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6C374842-76C7-47A7-A2DD-D084165173F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0" name="テキスト ボックス 109">
          <a:extLst>
            <a:ext uri="{FF2B5EF4-FFF2-40B4-BE49-F238E27FC236}">
              <a16:creationId xmlns:a16="http://schemas.microsoft.com/office/drawing/2014/main" id="{D47DBABE-A5AD-4C56-9A9B-20259CFCE43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0005578F-E52C-43ED-9ECB-7C9B3F8998F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a:extLst>
            <a:ext uri="{FF2B5EF4-FFF2-40B4-BE49-F238E27FC236}">
              <a16:creationId xmlns:a16="http://schemas.microsoft.com/office/drawing/2014/main" id="{37620501-9D91-43DE-B850-ADB07D0816A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D594941D-E06C-4322-B8CC-960E1048673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a:extLst>
            <a:ext uri="{FF2B5EF4-FFF2-40B4-BE49-F238E27FC236}">
              <a16:creationId xmlns:a16="http://schemas.microsoft.com/office/drawing/2014/main" id="{4E75EE3D-8688-46EE-ABF3-EEA42CDEEF3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FAE6C08A-5BBE-404E-8BA3-B5A5CA5B422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a:extLst>
            <a:ext uri="{FF2B5EF4-FFF2-40B4-BE49-F238E27FC236}">
              <a16:creationId xmlns:a16="http://schemas.microsoft.com/office/drawing/2014/main" id="{B3937D5E-A8FA-4FF9-9BDF-E357B32522A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BD615A8F-E259-4361-9270-3DBCB3815F9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8" name="テキスト ボックス 117">
          <a:extLst>
            <a:ext uri="{FF2B5EF4-FFF2-40B4-BE49-F238E27FC236}">
              <a16:creationId xmlns:a16="http://schemas.microsoft.com/office/drawing/2014/main" id="{95A518DF-4EE8-4288-8723-38CA354EDFE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367ECC11-8A55-44D9-B919-EA4B538D568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E5C02502-D311-4018-8B68-7FE2AC9B055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1" name="直線コネクタ 120">
          <a:extLst>
            <a:ext uri="{FF2B5EF4-FFF2-40B4-BE49-F238E27FC236}">
              <a16:creationId xmlns:a16="http://schemas.microsoft.com/office/drawing/2014/main" id="{2E8F3EBE-FFA8-43F8-B5CF-CC0046976D80}"/>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2" name="債務償還比率最小値テキスト">
          <a:extLst>
            <a:ext uri="{FF2B5EF4-FFF2-40B4-BE49-F238E27FC236}">
              <a16:creationId xmlns:a16="http://schemas.microsoft.com/office/drawing/2014/main" id="{08FBF141-763C-4FEC-91B6-C4C486224673}"/>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3" name="直線コネクタ 122">
          <a:extLst>
            <a:ext uri="{FF2B5EF4-FFF2-40B4-BE49-F238E27FC236}">
              <a16:creationId xmlns:a16="http://schemas.microsoft.com/office/drawing/2014/main" id="{806B5F31-2268-4B00-975E-F467DB3A4DB9}"/>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4" name="債務償還比率最大値テキスト">
          <a:extLst>
            <a:ext uri="{FF2B5EF4-FFF2-40B4-BE49-F238E27FC236}">
              <a16:creationId xmlns:a16="http://schemas.microsoft.com/office/drawing/2014/main" id="{07959710-050D-44B4-942F-3C8A62D55824}"/>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5" name="直線コネクタ 124">
          <a:extLst>
            <a:ext uri="{FF2B5EF4-FFF2-40B4-BE49-F238E27FC236}">
              <a16:creationId xmlns:a16="http://schemas.microsoft.com/office/drawing/2014/main" id="{776DC922-AB6F-42DC-A46B-75F7F562A547}"/>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26" name="債務償還比率平均値テキスト">
          <a:extLst>
            <a:ext uri="{FF2B5EF4-FFF2-40B4-BE49-F238E27FC236}">
              <a16:creationId xmlns:a16="http://schemas.microsoft.com/office/drawing/2014/main" id="{3477E017-BD0B-4443-AC28-D89FC1E2BDB8}"/>
            </a:ext>
          </a:extLst>
        </xdr:cNvPr>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27" name="フローチャート: 判断 126">
          <a:extLst>
            <a:ext uri="{FF2B5EF4-FFF2-40B4-BE49-F238E27FC236}">
              <a16:creationId xmlns:a16="http://schemas.microsoft.com/office/drawing/2014/main" id="{0B17F64E-395D-469D-890A-2C0147A80ADD}"/>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28" name="フローチャート: 判断 127">
          <a:extLst>
            <a:ext uri="{FF2B5EF4-FFF2-40B4-BE49-F238E27FC236}">
              <a16:creationId xmlns:a16="http://schemas.microsoft.com/office/drawing/2014/main" id="{B18B67B5-C88E-482C-8720-CA119776C9B9}"/>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29" name="フローチャート: 判断 128">
          <a:extLst>
            <a:ext uri="{FF2B5EF4-FFF2-40B4-BE49-F238E27FC236}">
              <a16:creationId xmlns:a16="http://schemas.microsoft.com/office/drawing/2014/main" id="{4D8A4E7D-0B8C-4DE8-AD6D-BB27B67DA6B5}"/>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0" name="フローチャート: 判断 129">
          <a:extLst>
            <a:ext uri="{FF2B5EF4-FFF2-40B4-BE49-F238E27FC236}">
              <a16:creationId xmlns:a16="http://schemas.microsoft.com/office/drawing/2014/main" id="{B153659B-B75F-49E7-9BE5-4E1856F4B559}"/>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1" name="フローチャート: 判断 130">
          <a:extLst>
            <a:ext uri="{FF2B5EF4-FFF2-40B4-BE49-F238E27FC236}">
              <a16:creationId xmlns:a16="http://schemas.microsoft.com/office/drawing/2014/main" id="{F6420384-3571-410F-BD11-8A59D97F8B8A}"/>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C0C20302-5E87-4CED-BCE0-1A6BA1AB0AE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C2F6B352-2C74-4F25-B6BF-FEB89F4FAD7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4FC94134-A58B-4604-8298-7DFAEAE4639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366AA1B3-FAB2-49C5-AE9B-A74C88B3FBD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2C24E565-A8AC-4601-BF2B-F97F4387FFB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114107</xdr:rowOff>
    </xdr:from>
    <xdr:to>
      <xdr:col>76</xdr:col>
      <xdr:colOff>73025</xdr:colOff>
      <xdr:row>32</xdr:row>
      <xdr:rowOff>44257</xdr:rowOff>
    </xdr:to>
    <xdr:sp macro="" textlink="">
      <xdr:nvSpPr>
        <xdr:cNvPr id="137" name="楕円 136">
          <a:extLst>
            <a:ext uri="{FF2B5EF4-FFF2-40B4-BE49-F238E27FC236}">
              <a16:creationId xmlns:a16="http://schemas.microsoft.com/office/drawing/2014/main" id="{93BF7D2A-3168-411C-B8BC-2D9D7F3F775E}"/>
            </a:ext>
          </a:extLst>
        </xdr:cNvPr>
        <xdr:cNvSpPr/>
      </xdr:nvSpPr>
      <xdr:spPr>
        <a:xfrm>
          <a:off x="14744700" y="62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92534</xdr:rowOff>
    </xdr:from>
    <xdr:ext cx="469744" cy="259045"/>
    <xdr:sp macro="" textlink="">
      <xdr:nvSpPr>
        <xdr:cNvPr id="138" name="債務償還比率該当値テキスト">
          <a:extLst>
            <a:ext uri="{FF2B5EF4-FFF2-40B4-BE49-F238E27FC236}">
              <a16:creationId xmlns:a16="http://schemas.microsoft.com/office/drawing/2014/main" id="{B0230D7C-FB13-4C34-B27C-EFB3A764EC6D}"/>
            </a:ext>
          </a:extLst>
        </xdr:cNvPr>
        <xdr:cNvSpPr txBox="1"/>
      </xdr:nvSpPr>
      <xdr:spPr>
        <a:xfrm>
          <a:off x="14846300" y="61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45635</xdr:rowOff>
    </xdr:from>
    <xdr:to>
      <xdr:col>72</xdr:col>
      <xdr:colOff>123825</xdr:colOff>
      <xdr:row>31</xdr:row>
      <xdr:rowOff>147235</xdr:rowOff>
    </xdr:to>
    <xdr:sp macro="" textlink="">
      <xdr:nvSpPr>
        <xdr:cNvPr id="139" name="楕円 138">
          <a:extLst>
            <a:ext uri="{FF2B5EF4-FFF2-40B4-BE49-F238E27FC236}">
              <a16:creationId xmlns:a16="http://schemas.microsoft.com/office/drawing/2014/main" id="{1408DD82-6054-4E99-B00A-99AF9DFF988A}"/>
            </a:ext>
          </a:extLst>
        </xdr:cNvPr>
        <xdr:cNvSpPr/>
      </xdr:nvSpPr>
      <xdr:spPr>
        <a:xfrm>
          <a:off x="14033500" y="61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96435</xdr:rowOff>
    </xdr:from>
    <xdr:to>
      <xdr:col>76</xdr:col>
      <xdr:colOff>22225</xdr:colOff>
      <xdr:row>31</xdr:row>
      <xdr:rowOff>164907</xdr:rowOff>
    </xdr:to>
    <xdr:cxnSp macro="">
      <xdr:nvCxnSpPr>
        <xdr:cNvPr id="140" name="直線コネクタ 139">
          <a:extLst>
            <a:ext uri="{FF2B5EF4-FFF2-40B4-BE49-F238E27FC236}">
              <a16:creationId xmlns:a16="http://schemas.microsoft.com/office/drawing/2014/main" id="{A28C13EA-F606-4994-A018-869B854EA955}"/>
            </a:ext>
          </a:extLst>
        </xdr:cNvPr>
        <xdr:cNvCxnSpPr/>
      </xdr:nvCxnSpPr>
      <xdr:spPr>
        <a:xfrm>
          <a:off x="14084300" y="6182910"/>
          <a:ext cx="711200" cy="6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138678</xdr:rowOff>
    </xdr:from>
    <xdr:to>
      <xdr:col>68</xdr:col>
      <xdr:colOff>123825</xdr:colOff>
      <xdr:row>32</xdr:row>
      <xdr:rowOff>68828</xdr:rowOff>
    </xdr:to>
    <xdr:sp macro="" textlink="">
      <xdr:nvSpPr>
        <xdr:cNvPr id="141" name="楕円 140">
          <a:extLst>
            <a:ext uri="{FF2B5EF4-FFF2-40B4-BE49-F238E27FC236}">
              <a16:creationId xmlns:a16="http://schemas.microsoft.com/office/drawing/2014/main" id="{4B207DF6-74F7-4DF0-9E47-487E3CCC62B3}"/>
            </a:ext>
          </a:extLst>
        </xdr:cNvPr>
        <xdr:cNvSpPr/>
      </xdr:nvSpPr>
      <xdr:spPr>
        <a:xfrm>
          <a:off x="13271500" y="622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96435</xdr:rowOff>
    </xdr:from>
    <xdr:to>
      <xdr:col>72</xdr:col>
      <xdr:colOff>73025</xdr:colOff>
      <xdr:row>32</xdr:row>
      <xdr:rowOff>18028</xdr:rowOff>
    </xdr:to>
    <xdr:cxnSp macro="">
      <xdr:nvCxnSpPr>
        <xdr:cNvPr id="142" name="直線コネクタ 141">
          <a:extLst>
            <a:ext uri="{FF2B5EF4-FFF2-40B4-BE49-F238E27FC236}">
              <a16:creationId xmlns:a16="http://schemas.microsoft.com/office/drawing/2014/main" id="{FF1FA964-7954-4036-8874-422EA345FAF6}"/>
            </a:ext>
          </a:extLst>
        </xdr:cNvPr>
        <xdr:cNvCxnSpPr/>
      </xdr:nvCxnSpPr>
      <xdr:spPr>
        <a:xfrm flipV="1">
          <a:off x="13322300" y="6182910"/>
          <a:ext cx="762000" cy="9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57972</xdr:rowOff>
    </xdr:from>
    <xdr:to>
      <xdr:col>64</xdr:col>
      <xdr:colOff>123825</xdr:colOff>
      <xdr:row>31</xdr:row>
      <xdr:rowOff>159572</xdr:rowOff>
    </xdr:to>
    <xdr:sp macro="" textlink="">
      <xdr:nvSpPr>
        <xdr:cNvPr id="143" name="楕円 142">
          <a:extLst>
            <a:ext uri="{FF2B5EF4-FFF2-40B4-BE49-F238E27FC236}">
              <a16:creationId xmlns:a16="http://schemas.microsoft.com/office/drawing/2014/main" id="{15299CB9-C561-49DC-981D-54772E282609}"/>
            </a:ext>
          </a:extLst>
        </xdr:cNvPr>
        <xdr:cNvSpPr/>
      </xdr:nvSpPr>
      <xdr:spPr>
        <a:xfrm>
          <a:off x="12509500" y="614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108772</xdr:rowOff>
    </xdr:from>
    <xdr:to>
      <xdr:col>68</xdr:col>
      <xdr:colOff>73025</xdr:colOff>
      <xdr:row>32</xdr:row>
      <xdr:rowOff>18028</xdr:rowOff>
    </xdr:to>
    <xdr:cxnSp macro="">
      <xdr:nvCxnSpPr>
        <xdr:cNvPr id="144" name="直線コネクタ 143">
          <a:extLst>
            <a:ext uri="{FF2B5EF4-FFF2-40B4-BE49-F238E27FC236}">
              <a16:creationId xmlns:a16="http://schemas.microsoft.com/office/drawing/2014/main" id="{56FA02D7-F7FA-4238-8056-2CC314D58DE8}"/>
            </a:ext>
          </a:extLst>
        </xdr:cNvPr>
        <xdr:cNvCxnSpPr/>
      </xdr:nvCxnSpPr>
      <xdr:spPr>
        <a:xfrm>
          <a:off x="12560300" y="6195247"/>
          <a:ext cx="762000" cy="8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33401</xdr:rowOff>
    </xdr:from>
    <xdr:to>
      <xdr:col>60</xdr:col>
      <xdr:colOff>123825</xdr:colOff>
      <xdr:row>31</xdr:row>
      <xdr:rowOff>135001</xdr:rowOff>
    </xdr:to>
    <xdr:sp macro="" textlink="">
      <xdr:nvSpPr>
        <xdr:cNvPr id="145" name="楕円 144">
          <a:extLst>
            <a:ext uri="{FF2B5EF4-FFF2-40B4-BE49-F238E27FC236}">
              <a16:creationId xmlns:a16="http://schemas.microsoft.com/office/drawing/2014/main" id="{4AEB253B-5944-43F7-B209-9E06193EB4FF}"/>
            </a:ext>
          </a:extLst>
        </xdr:cNvPr>
        <xdr:cNvSpPr/>
      </xdr:nvSpPr>
      <xdr:spPr>
        <a:xfrm>
          <a:off x="11747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84201</xdr:rowOff>
    </xdr:from>
    <xdr:to>
      <xdr:col>64</xdr:col>
      <xdr:colOff>73025</xdr:colOff>
      <xdr:row>31</xdr:row>
      <xdr:rowOff>108772</xdr:rowOff>
    </xdr:to>
    <xdr:cxnSp macro="">
      <xdr:nvCxnSpPr>
        <xdr:cNvPr id="146" name="直線コネクタ 145">
          <a:extLst>
            <a:ext uri="{FF2B5EF4-FFF2-40B4-BE49-F238E27FC236}">
              <a16:creationId xmlns:a16="http://schemas.microsoft.com/office/drawing/2014/main" id="{6A28BBE7-44DE-428D-8C24-254E043D117F}"/>
            </a:ext>
          </a:extLst>
        </xdr:cNvPr>
        <xdr:cNvCxnSpPr/>
      </xdr:nvCxnSpPr>
      <xdr:spPr>
        <a:xfrm>
          <a:off x="11798300" y="6170676"/>
          <a:ext cx="762000" cy="2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47" name="n_1aveValue債務償還比率">
          <a:extLst>
            <a:ext uri="{FF2B5EF4-FFF2-40B4-BE49-F238E27FC236}">
              <a16:creationId xmlns:a16="http://schemas.microsoft.com/office/drawing/2014/main" id="{F659F672-8F8C-48B1-A41A-15CE29854064}"/>
            </a:ext>
          </a:extLst>
        </xdr:cNvPr>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48" name="n_2aveValue債務償還比率">
          <a:extLst>
            <a:ext uri="{FF2B5EF4-FFF2-40B4-BE49-F238E27FC236}">
              <a16:creationId xmlns:a16="http://schemas.microsoft.com/office/drawing/2014/main" id="{5D68AF41-18D1-4631-9010-70E75BBA556C}"/>
            </a:ext>
          </a:extLst>
        </xdr:cNvPr>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49" name="n_3aveValue債務償還比率">
          <a:extLst>
            <a:ext uri="{FF2B5EF4-FFF2-40B4-BE49-F238E27FC236}">
              <a16:creationId xmlns:a16="http://schemas.microsoft.com/office/drawing/2014/main" id="{3A68375E-843A-4D0B-AEB5-C5AE59879DA1}"/>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0" name="n_4aveValue債務償還比率">
          <a:extLst>
            <a:ext uri="{FF2B5EF4-FFF2-40B4-BE49-F238E27FC236}">
              <a16:creationId xmlns:a16="http://schemas.microsoft.com/office/drawing/2014/main" id="{B50FF382-0500-4A55-ACF4-D68475E09C73}"/>
            </a:ext>
          </a:extLst>
        </xdr:cNvPr>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138362</xdr:rowOff>
    </xdr:from>
    <xdr:ext cx="469744" cy="259045"/>
    <xdr:sp macro="" textlink="">
      <xdr:nvSpPr>
        <xdr:cNvPr id="151" name="n_1mainValue債務償還比率">
          <a:extLst>
            <a:ext uri="{FF2B5EF4-FFF2-40B4-BE49-F238E27FC236}">
              <a16:creationId xmlns:a16="http://schemas.microsoft.com/office/drawing/2014/main" id="{13EE5D97-0515-4843-87B7-CB1C42C45A7F}"/>
            </a:ext>
          </a:extLst>
        </xdr:cNvPr>
        <xdr:cNvSpPr txBox="1"/>
      </xdr:nvSpPr>
      <xdr:spPr>
        <a:xfrm>
          <a:off x="13836727" y="62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59955</xdr:rowOff>
    </xdr:from>
    <xdr:ext cx="469744" cy="259045"/>
    <xdr:sp macro="" textlink="">
      <xdr:nvSpPr>
        <xdr:cNvPr id="152" name="n_2mainValue債務償還比率">
          <a:extLst>
            <a:ext uri="{FF2B5EF4-FFF2-40B4-BE49-F238E27FC236}">
              <a16:creationId xmlns:a16="http://schemas.microsoft.com/office/drawing/2014/main" id="{C576C8C3-23DB-4A44-AAC6-344EFC5192BD}"/>
            </a:ext>
          </a:extLst>
        </xdr:cNvPr>
        <xdr:cNvSpPr txBox="1"/>
      </xdr:nvSpPr>
      <xdr:spPr>
        <a:xfrm>
          <a:off x="13087427" y="631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150699</xdr:rowOff>
    </xdr:from>
    <xdr:ext cx="469744" cy="259045"/>
    <xdr:sp macro="" textlink="">
      <xdr:nvSpPr>
        <xdr:cNvPr id="153" name="n_3mainValue債務償還比率">
          <a:extLst>
            <a:ext uri="{FF2B5EF4-FFF2-40B4-BE49-F238E27FC236}">
              <a16:creationId xmlns:a16="http://schemas.microsoft.com/office/drawing/2014/main" id="{9C5DCFBD-51D2-4B3B-BCFB-2E760BC78EC5}"/>
            </a:ext>
          </a:extLst>
        </xdr:cNvPr>
        <xdr:cNvSpPr txBox="1"/>
      </xdr:nvSpPr>
      <xdr:spPr>
        <a:xfrm>
          <a:off x="12325427" y="623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126128</xdr:rowOff>
    </xdr:from>
    <xdr:ext cx="469744" cy="259045"/>
    <xdr:sp macro="" textlink="">
      <xdr:nvSpPr>
        <xdr:cNvPr id="154" name="n_4mainValue債務償還比率">
          <a:extLst>
            <a:ext uri="{FF2B5EF4-FFF2-40B4-BE49-F238E27FC236}">
              <a16:creationId xmlns:a16="http://schemas.microsoft.com/office/drawing/2014/main" id="{4546556F-082C-46BB-927D-24F0F1D2E384}"/>
            </a:ext>
          </a:extLst>
        </xdr:cNvPr>
        <xdr:cNvSpPr txBox="1"/>
      </xdr:nvSpPr>
      <xdr:spPr>
        <a:xfrm>
          <a:off x="11563427" y="621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29D4DA14-6701-4490-B6F1-F365352B28C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F29BAD7D-0538-4E45-9CB8-A2A7AFD72DE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73909105-84F3-42E7-B7AF-D1EC0C09741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723873B9-B115-4619-8322-F2E7F284496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3D24B914-CC3D-4BF7-9A77-F99478E9D72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AD1CF7DD-36AC-4679-A13B-9C13FDEC6CB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C3DF07A-B6BA-4693-9F2E-94C54CCA1A4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78909B0-2EE8-4164-B39E-775F98FDD32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2F94966-11E3-4DE5-A513-DC7FA2A1B46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CE55B86-0166-47D8-B67A-C7736B79335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兵庫県丹波篠山市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CB16148-7151-4A2F-AA71-8AE68D8B3E8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25B1068-9EF9-424D-AE35-BFA1C5D12D7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5FA63E6-0527-428F-9DD8-46071176358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FC80189-C894-493E-89ED-B9A45C99EC4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3C03366-3591-4420-898A-A86A6A2E32F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9483C87-4586-4D78-ACD3-52C526FB2B6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41,362
40,498
377.59
24,853,388
24,373,577
351,142
13,686,106
19,081,513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2F68EDF-09C5-4DF7-82F7-209C9512195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E771840-93B1-4F10-844F-E2B6AD348BE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948D1E1-1839-4BC5-8ECC-D4E146095F9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17.2
160.1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A31275E-A22A-4C7D-8225-996274DDF37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4C2817A-4C25-41C4-A769-5252464332B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1AAD283-13CC-4052-82EA-EE13DA10FA3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C97A297-3EDB-42E5-AB18-0CE7BE01B4B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6F682A4-8215-4A70-AED0-125B329BF5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50D22C-EBE4-43E4-89FA-545D4E2CFFF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49CB0ED-8177-4729-8AB7-9B196AA2BBC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5DAE454-8255-4F21-A80E-D5D69AF628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2AD6BDD-F9DD-4BED-B8BD-E5EF49F26D4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624F35E-5CA5-4156-A3C3-C69EC9EAAC7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819867E-B413-4A73-9FC9-4960221FE02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8792663-67DE-4555-8A39-0FE9FFF690C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2ADB2C9-013F-4DD4-919A-88E25B01375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635DAA6-C228-4BEF-B1D9-EA727E7E5A1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270D970-3A3C-489C-AD94-3DAA1EB5900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20CCA9F-FC61-4E52-BB2F-490C667B927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8D1EB9C-CB61-4CB2-9E08-9911BE93DC7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053BFE2-80D6-436E-AE9B-E96C23F3765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BBF4E20-292C-4262-A5BA-2DE6132BFCC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1075C3A-8D9A-49C2-8857-03911A5AEC7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2487A7D-8B0F-4443-913E-C1F1772DF04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7F0459F-044F-4511-80C8-C798A47605C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EF73B51-3C01-4933-BF6D-40A9A748A2C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79F15F6-B329-4CFE-86C5-450DED22BC9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DFFEA35-E6BA-42C7-B377-7E2898F5141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C4630F6-6DF5-4683-8591-3AA954673BA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3A15266-D20F-40FB-9804-158DDD68A9C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60E03B5-5FF7-4701-8DD3-19DECC5A69C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0088585-24BF-40AD-9C4C-6CB4D47A123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93073DC-610B-45FE-98FF-EDED113339F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555E3F8-0E8F-499C-BA95-82AB0A0C7F0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E393BBA-AE32-4426-826C-CD6CC67759A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69D4640-EDB9-4B5D-A9B1-1BCB021BAE8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50B9D02-ACEA-4DF5-A60E-D1158229184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3DBECFE-5DEF-42E8-919C-0CE23111AA9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39CCF5C-261B-428B-92DD-57F3F1FA164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F278F9C-9B43-4A2D-8BD3-5C80F12BF13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2478375-D121-4957-A91D-67DEAAF8E02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EC4FEED-6CAA-4313-95DA-08A4F1A5DCB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0D6D0EC-3658-485C-AA25-E5A18E0F4FC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1831B13-57ED-4046-A6B9-A41FB76EFD6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0C18B58-B1DE-439A-8160-29E1D3B579A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541725E6-48AC-4CAF-BAEA-EE6ABF4AF2E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6D7B2487-A100-47B9-BF02-DEE1CBD361F6}"/>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BD79B191-0CA7-45AA-B758-195445AFDB97}"/>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6B7106C4-FDBD-4898-BBB6-81E22F88ADE5}"/>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1CF11D82-1896-4416-A7F7-A3D69D571999}"/>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07A17EEA-3598-4A6C-BF0E-46326D39920B}"/>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CFD77D84-9BEF-4C09-8218-A4B01A193E8F}"/>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3E86C67E-358C-4BE4-AB0B-C4B98FDF2FB3}"/>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E0F880F1-E0AC-40F1-8F80-DDCF7B343B18}"/>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46DA1C5B-35A0-499E-9377-03A725FA3191}"/>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DA84935B-152F-4651-BE8A-CCBA2F18763C}"/>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A8E6AD5D-4E54-4884-8D8A-6F834E7F275A}"/>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727D1D9-05B8-4EE5-96CC-F60EF85376A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BC3C2E6-1323-41FD-9F91-10CB14BA6B7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77E5434-B760-4E5D-B890-89E573ADD8B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8043E17-346B-43C7-A88F-93C4A91D231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D662D95-69D3-429C-8398-941A75395BD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18869</xdr:rowOff>
    </xdr:from>
    <xdr:to>
      <xdr:col>20</xdr:col>
      <xdr:colOff>38100</xdr:colOff>
      <xdr:row>35</xdr:row>
      <xdr:rowOff>120469</xdr:rowOff>
    </xdr:to>
    <xdr:sp macro="" textlink="">
      <xdr:nvSpPr>
        <xdr:cNvPr id="74" name="楕円 73">
          <a:extLst>
            <a:ext uri="{FF2B5EF4-FFF2-40B4-BE49-F238E27FC236}">
              <a16:creationId xmlns:a16="http://schemas.microsoft.com/office/drawing/2014/main" id="{2F494DFD-562C-433F-B348-BABA9F9A0222}"/>
            </a:ext>
          </a:extLst>
        </xdr:cNvPr>
        <xdr:cNvSpPr/>
      </xdr:nvSpPr>
      <xdr:spPr>
        <a:xfrm>
          <a:off x="3746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157661</xdr:rowOff>
    </xdr:from>
    <xdr:to>
      <xdr:col>15</xdr:col>
      <xdr:colOff>101600</xdr:colOff>
      <xdr:row>35</xdr:row>
      <xdr:rowOff>87811</xdr:rowOff>
    </xdr:to>
    <xdr:sp macro="" textlink="">
      <xdr:nvSpPr>
        <xdr:cNvPr id="75" name="楕円 74">
          <a:extLst>
            <a:ext uri="{FF2B5EF4-FFF2-40B4-BE49-F238E27FC236}">
              <a16:creationId xmlns:a16="http://schemas.microsoft.com/office/drawing/2014/main" id="{5320B1C5-677A-401E-95D6-0FD09B306116}"/>
            </a:ext>
          </a:extLst>
        </xdr:cNvPr>
        <xdr:cNvSpPr/>
      </xdr:nvSpPr>
      <xdr:spPr>
        <a:xfrm>
          <a:off x="28575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37011</xdr:rowOff>
    </xdr:from>
    <xdr:to>
      <xdr:col>19</xdr:col>
      <xdr:colOff>177800</xdr:colOff>
      <xdr:row>35</xdr:row>
      <xdr:rowOff>69669</xdr:rowOff>
    </xdr:to>
    <xdr:cxnSp macro="">
      <xdr:nvCxnSpPr>
        <xdr:cNvPr id="76" name="直線コネクタ 75">
          <a:extLst>
            <a:ext uri="{FF2B5EF4-FFF2-40B4-BE49-F238E27FC236}">
              <a16:creationId xmlns:a16="http://schemas.microsoft.com/office/drawing/2014/main" id="{EC5E5194-C10F-4EE0-BBFD-2A57A54F933E}"/>
            </a:ext>
          </a:extLst>
        </xdr:cNvPr>
        <xdr:cNvCxnSpPr/>
      </xdr:nvCxnSpPr>
      <xdr:spPr>
        <a:xfrm>
          <a:off x="2908300" y="603776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125004</xdr:rowOff>
    </xdr:from>
    <xdr:to>
      <xdr:col>10</xdr:col>
      <xdr:colOff>165100</xdr:colOff>
      <xdr:row>35</xdr:row>
      <xdr:rowOff>55154</xdr:rowOff>
    </xdr:to>
    <xdr:sp macro="" textlink="">
      <xdr:nvSpPr>
        <xdr:cNvPr id="77" name="楕円 76">
          <a:extLst>
            <a:ext uri="{FF2B5EF4-FFF2-40B4-BE49-F238E27FC236}">
              <a16:creationId xmlns:a16="http://schemas.microsoft.com/office/drawing/2014/main" id="{C190D694-49CA-40C4-91ED-EEA51AFECE0C}"/>
            </a:ext>
          </a:extLst>
        </xdr:cNvPr>
        <xdr:cNvSpPr/>
      </xdr:nvSpPr>
      <xdr:spPr>
        <a:xfrm>
          <a:off x="19685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4354</xdr:rowOff>
    </xdr:from>
    <xdr:to>
      <xdr:col>15</xdr:col>
      <xdr:colOff>50800</xdr:colOff>
      <xdr:row>35</xdr:row>
      <xdr:rowOff>37011</xdr:rowOff>
    </xdr:to>
    <xdr:cxnSp macro="">
      <xdr:nvCxnSpPr>
        <xdr:cNvPr id="78" name="直線コネクタ 77">
          <a:extLst>
            <a:ext uri="{FF2B5EF4-FFF2-40B4-BE49-F238E27FC236}">
              <a16:creationId xmlns:a16="http://schemas.microsoft.com/office/drawing/2014/main" id="{E3A28EF4-59C9-48D0-9CEA-DC3636D289AB}"/>
            </a:ext>
          </a:extLst>
        </xdr:cNvPr>
        <xdr:cNvCxnSpPr/>
      </xdr:nvCxnSpPr>
      <xdr:spPr>
        <a:xfrm>
          <a:off x="2019300" y="600510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79" name="n_1aveValue【道路】&#10;有形固定資産減価償却率">
          <a:extLst>
            <a:ext uri="{FF2B5EF4-FFF2-40B4-BE49-F238E27FC236}">
              <a16:creationId xmlns:a16="http://schemas.microsoft.com/office/drawing/2014/main" id="{7BD6FCD3-3251-424F-AED2-2566657DFB98}"/>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0" name="n_2aveValue【道路】&#10;有形固定資産減価償却率">
          <a:extLst>
            <a:ext uri="{FF2B5EF4-FFF2-40B4-BE49-F238E27FC236}">
              <a16:creationId xmlns:a16="http://schemas.microsoft.com/office/drawing/2014/main" id="{2750D7C2-6E10-4A22-AEC2-94E4FA70AA19}"/>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1" name="n_3aveValue【道路】&#10;有形固定資産減価償却率">
          <a:extLst>
            <a:ext uri="{FF2B5EF4-FFF2-40B4-BE49-F238E27FC236}">
              <a16:creationId xmlns:a16="http://schemas.microsoft.com/office/drawing/2014/main" id="{C01B4A21-FD31-4AE2-9620-A35D433FC5B2}"/>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2" name="n_4aveValue【道路】&#10;有形固定資産減価償却率">
          <a:extLst>
            <a:ext uri="{FF2B5EF4-FFF2-40B4-BE49-F238E27FC236}">
              <a16:creationId xmlns:a16="http://schemas.microsoft.com/office/drawing/2014/main" id="{3DECD154-3BE5-4232-A729-02B52936CB1B}"/>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136996</xdr:rowOff>
    </xdr:from>
    <xdr:ext cx="405111" cy="259045"/>
    <xdr:sp macro="" textlink="">
      <xdr:nvSpPr>
        <xdr:cNvPr id="83" name="n_1mainValue【道路】&#10;有形固定資産減価償却率">
          <a:extLst>
            <a:ext uri="{FF2B5EF4-FFF2-40B4-BE49-F238E27FC236}">
              <a16:creationId xmlns:a16="http://schemas.microsoft.com/office/drawing/2014/main" id="{EF9CAA54-CE02-42D5-8D59-E34AC4B6F3D4}"/>
            </a:ext>
          </a:extLst>
        </xdr:cNvPr>
        <xdr:cNvSpPr txBox="1"/>
      </xdr:nvSpPr>
      <xdr:spPr>
        <a:xfrm>
          <a:off x="35820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104338</xdr:rowOff>
    </xdr:from>
    <xdr:ext cx="405111" cy="259045"/>
    <xdr:sp macro="" textlink="">
      <xdr:nvSpPr>
        <xdr:cNvPr id="84" name="n_2mainValue【道路】&#10;有形固定資産減価償却率">
          <a:extLst>
            <a:ext uri="{FF2B5EF4-FFF2-40B4-BE49-F238E27FC236}">
              <a16:creationId xmlns:a16="http://schemas.microsoft.com/office/drawing/2014/main" id="{46446D44-E99B-4D51-88FB-94C5CA01D83F}"/>
            </a:ext>
          </a:extLst>
        </xdr:cNvPr>
        <xdr:cNvSpPr txBox="1"/>
      </xdr:nvSpPr>
      <xdr:spPr>
        <a:xfrm>
          <a:off x="2705744" y="57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71681</xdr:rowOff>
    </xdr:from>
    <xdr:ext cx="405111" cy="259045"/>
    <xdr:sp macro="" textlink="">
      <xdr:nvSpPr>
        <xdr:cNvPr id="85" name="n_3mainValue【道路】&#10;有形固定資産減価償却率">
          <a:extLst>
            <a:ext uri="{FF2B5EF4-FFF2-40B4-BE49-F238E27FC236}">
              <a16:creationId xmlns:a16="http://schemas.microsoft.com/office/drawing/2014/main" id="{B3CAD471-2A62-44CD-9AF0-EC630931E290}"/>
            </a:ext>
          </a:extLst>
        </xdr:cNvPr>
        <xdr:cNvSpPr txBox="1"/>
      </xdr:nvSpPr>
      <xdr:spPr>
        <a:xfrm>
          <a:off x="1816744" y="572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882A2D16-7866-48CF-B7E0-9D1714DF546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9434EB8C-937E-4E68-BB84-F968F0875D1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D0C06E3E-39BD-4269-8CA2-6C588B7C5A9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515547B6-741B-4116-9824-1BCF2FE4F81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92749CC0-A4A1-42E7-973D-8FDD8FA75B0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2FBCCB7-EC81-49BC-9D44-F47A8D2A882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182B0C5E-47B4-40CC-B28C-A937CB7C84F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C363E01D-92BA-4304-BF8C-05D3E72BB14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7C0BEB69-F5C3-4474-9CC5-B7E2E313C90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F9356156-9AB0-45CF-8DF4-2F5C81EC874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a:extLst>
            <a:ext uri="{FF2B5EF4-FFF2-40B4-BE49-F238E27FC236}">
              <a16:creationId xmlns:a16="http://schemas.microsoft.com/office/drawing/2014/main" id="{B4C2B9EB-D8D2-4868-A486-65D956EAA65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a:extLst>
            <a:ext uri="{FF2B5EF4-FFF2-40B4-BE49-F238E27FC236}">
              <a16:creationId xmlns:a16="http://schemas.microsoft.com/office/drawing/2014/main" id="{C1F94286-E799-4A2F-A843-DCE67775599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a:extLst>
            <a:ext uri="{FF2B5EF4-FFF2-40B4-BE49-F238E27FC236}">
              <a16:creationId xmlns:a16="http://schemas.microsoft.com/office/drawing/2014/main" id="{BE114959-8B19-43DC-A028-EC9DE3DF0AB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a:extLst>
            <a:ext uri="{FF2B5EF4-FFF2-40B4-BE49-F238E27FC236}">
              <a16:creationId xmlns:a16="http://schemas.microsoft.com/office/drawing/2014/main" id="{57FF8368-B44A-4465-AA1C-621951F2C6A7}"/>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a:extLst>
            <a:ext uri="{FF2B5EF4-FFF2-40B4-BE49-F238E27FC236}">
              <a16:creationId xmlns:a16="http://schemas.microsoft.com/office/drawing/2014/main" id="{1D7718AD-4EA3-4F43-87E5-8EA43DA8B6A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1" name="テキスト ボックス 100">
          <a:extLst>
            <a:ext uri="{FF2B5EF4-FFF2-40B4-BE49-F238E27FC236}">
              <a16:creationId xmlns:a16="http://schemas.microsoft.com/office/drawing/2014/main" id="{41BE9412-BA0E-4BF5-AA0F-F66A022D742F}"/>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a:extLst>
            <a:ext uri="{FF2B5EF4-FFF2-40B4-BE49-F238E27FC236}">
              <a16:creationId xmlns:a16="http://schemas.microsoft.com/office/drawing/2014/main" id="{8DC32196-87F1-442D-BA3E-2B29D2A409C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3" name="テキスト ボックス 102">
          <a:extLst>
            <a:ext uri="{FF2B5EF4-FFF2-40B4-BE49-F238E27FC236}">
              <a16:creationId xmlns:a16="http://schemas.microsoft.com/office/drawing/2014/main" id="{84CFD66D-B5A0-4C43-AE92-231AC631DD5B}"/>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901E8CB7-3D4C-4029-9F87-EF464CE5E87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a:extLst>
            <a:ext uri="{FF2B5EF4-FFF2-40B4-BE49-F238E27FC236}">
              <a16:creationId xmlns:a16="http://schemas.microsoft.com/office/drawing/2014/main" id="{C40BA1E1-0385-4FF0-BCCC-6F4E6AF50D1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BA517DE0-FE16-4D8D-B84C-E9F469FDC02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07" name="直線コネクタ 106">
          <a:extLst>
            <a:ext uri="{FF2B5EF4-FFF2-40B4-BE49-F238E27FC236}">
              <a16:creationId xmlns:a16="http://schemas.microsoft.com/office/drawing/2014/main" id="{EA68278B-9F37-4DC5-A952-390FE53F7554}"/>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08" name="【道路】&#10;一人当たり延長最小値テキスト">
          <a:extLst>
            <a:ext uri="{FF2B5EF4-FFF2-40B4-BE49-F238E27FC236}">
              <a16:creationId xmlns:a16="http://schemas.microsoft.com/office/drawing/2014/main" id="{E73AF232-8D8F-4C5F-81D3-0E1E32EA144E}"/>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09" name="直線コネクタ 108">
          <a:extLst>
            <a:ext uri="{FF2B5EF4-FFF2-40B4-BE49-F238E27FC236}">
              <a16:creationId xmlns:a16="http://schemas.microsoft.com/office/drawing/2014/main" id="{CDC29336-40A0-43AA-91C0-5FDB0E100E09}"/>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0" name="【道路】&#10;一人当たり延長最大値テキスト">
          <a:extLst>
            <a:ext uri="{FF2B5EF4-FFF2-40B4-BE49-F238E27FC236}">
              <a16:creationId xmlns:a16="http://schemas.microsoft.com/office/drawing/2014/main" id="{C0BF0AA9-2D4D-424B-BBF9-EC60F6C959E9}"/>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1" name="直線コネクタ 110">
          <a:extLst>
            <a:ext uri="{FF2B5EF4-FFF2-40B4-BE49-F238E27FC236}">
              <a16:creationId xmlns:a16="http://schemas.microsoft.com/office/drawing/2014/main" id="{64EDB826-7AED-4F26-B8B2-6FBAF7A50D83}"/>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2" name="【道路】&#10;一人当たり延長平均値テキスト">
          <a:extLst>
            <a:ext uri="{FF2B5EF4-FFF2-40B4-BE49-F238E27FC236}">
              <a16:creationId xmlns:a16="http://schemas.microsoft.com/office/drawing/2014/main" id="{95DA5481-A991-4A74-8089-52266B5A0B3C}"/>
            </a:ext>
          </a:extLst>
        </xdr:cNvPr>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3" name="フローチャート: 判断 112">
          <a:extLst>
            <a:ext uri="{FF2B5EF4-FFF2-40B4-BE49-F238E27FC236}">
              <a16:creationId xmlns:a16="http://schemas.microsoft.com/office/drawing/2014/main" id="{93C79A24-9C83-4E74-A1EA-6AF906E12EFC}"/>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4" name="フローチャート: 判断 113">
          <a:extLst>
            <a:ext uri="{FF2B5EF4-FFF2-40B4-BE49-F238E27FC236}">
              <a16:creationId xmlns:a16="http://schemas.microsoft.com/office/drawing/2014/main" id="{62C845E3-75D7-4929-9735-D1061FCC7703}"/>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5" name="フローチャート: 判断 114">
          <a:extLst>
            <a:ext uri="{FF2B5EF4-FFF2-40B4-BE49-F238E27FC236}">
              <a16:creationId xmlns:a16="http://schemas.microsoft.com/office/drawing/2014/main" id="{A8D1EDA7-9D11-4BCE-A0D7-2B6333536F20}"/>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6" name="フローチャート: 判断 115">
          <a:extLst>
            <a:ext uri="{FF2B5EF4-FFF2-40B4-BE49-F238E27FC236}">
              <a16:creationId xmlns:a16="http://schemas.microsoft.com/office/drawing/2014/main" id="{90B0D9D8-2259-4BD7-ACC3-7C6E7AF8673B}"/>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17" name="フローチャート: 判断 116">
          <a:extLst>
            <a:ext uri="{FF2B5EF4-FFF2-40B4-BE49-F238E27FC236}">
              <a16:creationId xmlns:a16="http://schemas.microsoft.com/office/drawing/2014/main" id="{66C12104-0983-4195-AC6A-53ACD849CA08}"/>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960B4447-7AA5-44F8-8345-6116AA6F574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AB6FEE37-5648-4079-B4A4-8DA15E97DCE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CAC3528-957C-4CE1-AE81-111CC7110E3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3EEF21B-8A9A-4101-B6A9-1C4143E3A2C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F20A072-BA91-4832-98D9-1AA03F6621B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72391</xdr:rowOff>
    </xdr:from>
    <xdr:to>
      <xdr:col>50</xdr:col>
      <xdr:colOff>165100</xdr:colOff>
      <xdr:row>41</xdr:row>
      <xdr:rowOff>2541</xdr:rowOff>
    </xdr:to>
    <xdr:sp macro="" textlink="">
      <xdr:nvSpPr>
        <xdr:cNvPr id="123" name="楕円 122">
          <a:extLst>
            <a:ext uri="{FF2B5EF4-FFF2-40B4-BE49-F238E27FC236}">
              <a16:creationId xmlns:a16="http://schemas.microsoft.com/office/drawing/2014/main" id="{E2F41B3C-9F2E-4EEC-AB57-39D35CF8E5D2}"/>
            </a:ext>
          </a:extLst>
        </xdr:cNvPr>
        <xdr:cNvSpPr/>
      </xdr:nvSpPr>
      <xdr:spPr>
        <a:xfrm>
          <a:off x="9588500" y="69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73900</xdr:rowOff>
    </xdr:from>
    <xdr:to>
      <xdr:col>46</xdr:col>
      <xdr:colOff>38100</xdr:colOff>
      <xdr:row>41</xdr:row>
      <xdr:rowOff>4050</xdr:rowOff>
    </xdr:to>
    <xdr:sp macro="" textlink="">
      <xdr:nvSpPr>
        <xdr:cNvPr id="124" name="楕円 123">
          <a:extLst>
            <a:ext uri="{FF2B5EF4-FFF2-40B4-BE49-F238E27FC236}">
              <a16:creationId xmlns:a16="http://schemas.microsoft.com/office/drawing/2014/main" id="{13A5B107-B29F-4EBB-99F1-C48C9039263C}"/>
            </a:ext>
          </a:extLst>
        </xdr:cNvPr>
        <xdr:cNvSpPr/>
      </xdr:nvSpPr>
      <xdr:spPr>
        <a:xfrm>
          <a:off x="8699500" y="6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123191</xdr:rowOff>
    </xdr:from>
    <xdr:to>
      <xdr:col>50</xdr:col>
      <xdr:colOff>114300</xdr:colOff>
      <xdr:row>40</xdr:row>
      <xdr:rowOff>124700</xdr:rowOff>
    </xdr:to>
    <xdr:cxnSp macro="">
      <xdr:nvCxnSpPr>
        <xdr:cNvPr id="125" name="直線コネクタ 124">
          <a:extLst>
            <a:ext uri="{FF2B5EF4-FFF2-40B4-BE49-F238E27FC236}">
              <a16:creationId xmlns:a16="http://schemas.microsoft.com/office/drawing/2014/main" id="{BCA61F6E-92BF-440D-8FC8-EB54C4BF98D4}"/>
            </a:ext>
          </a:extLst>
        </xdr:cNvPr>
        <xdr:cNvCxnSpPr/>
      </xdr:nvCxnSpPr>
      <xdr:spPr>
        <a:xfrm flipV="1">
          <a:off x="8750300" y="6981191"/>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75921</xdr:rowOff>
    </xdr:from>
    <xdr:to>
      <xdr:col>41</xdr:col>
      <xdr:colOff>101600</xdr:colOff>
      <xdr:row>41</xdr:row>
      <xdr:rowOff>6071</xdr:rowOff>
    </xdr:to>
    <xdr:sp macro="" textlink="">
      <xdr:nvSpPr>
        <xdr:cNvPr id="126" name="楕円 125">
          <a:extLst>
            <a:ext uri="{FF2B5EF4-FFF2-40B4-BE49-F238E27FC236}">
              <a16:creationId xmlns:a16="http://schemas.microsoft.com/office/drawing/2014/main" id="{127183F9-89EC-481B-BDF5-4C6569813E47}"/>
            </a:ext>
          </a:extLst>
        </xdr:cNvPr>
        <xdr:cNvSpPr/>
      </xdr:nvSpPr>
      <xdr:spPr>
        <a:xfrm>
          <a:off x="7810500" y="693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124700</xdr:rowOff>
    </xdr:from>
    <xdr:to>
      <xdr:col>45</xdr:col>
      <xdr:colOff>177800</xdr:colOff>
      <xdr:row>40</xdr:row>
      <xdr:rowOff>126721</xdr:rowOff>
    </xdr:to>
    <xdr:cxnSp macro="">
      <xdr:nvCxnSpPr>
        <xdr:cNvPr id="127" name="直線コネクタ 126">
          <a:extLst>
            <a:ext uri="{FF2B5EF4-FFF2-40B4-BE49-F238E27FC236}">
              <a16:creationId xmlns:a16="http://schemas.microsoft.com/office/drawing/2014/main" id="{DA03DD77-B834-47BB-B0AC-FBC1DF3A1ADB}"/>
            </a:ext>
          </a:extLst>
        </xdr:cNvPr>
        <xdr:cNvCxnSpPr/>
      </xdr:nvCxnSpPr>
      <xdr:spPr>
        <a:xfrm flipV="1">
          <a:off x="7861300" y="6982700"/>
          <a:ext cx="889000" cy="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28" name="n_1aveValue【道路】&#10;一人当たり延長">
          <a:extLst>
            <a:ext uri="{FF2B5EF4-FFF2-40B4-BE49-F238E27FC236}">
              <a16:creationId xmlns:a16="http://schemas.microsoft.com/office/drawing/2014/main" id="{D4435449-0AEA-4D59-BB8B-D790ECAB81D1}"/>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29" name="n_2aveValue【道路】&#10;一人当たり延長">
          <a:extLst>
            <a:ext uri="{FF2B5EF4-FFF2-40B4-BE49-F238E27FC236}">
              <a16:creationId xmlns:a16="http://schemas.microsoft.com/office/drawing/2014/main" id="{855CCCBC-4178-4438-A672-617FF478C682}"/>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30" name="n_3aveValue【道路】&#10;一人当たり延長">
          <a:extLst>
            <a:ext uri="{FF2B5EF4-FFF2-40B4-BE49-F238E27FC236}">
              <a16:creationId xmlns:a16="http://schemas.microsoft.com/office/drawing/2014/main" id="{9FC8B59A-132C-4448-A183-7439A0CCA72C}"/>
            </a:ext>
          </a:extLst>
        </xdr:cNvPr>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1" name="n_4aveValue【道路】&#10;一人当たり延長">
          <a:extLst>
            <a:ext uri="{FF2B5EF4-FFF2-40B4-BE49-F238E27FC236}">
              <a16:creationId xmlns:a16="http://schemas.microsoft.com/office/drawing/2014/main" id="{3FFB07FB-F77A-4D10-8648-0EB5232AA5A6}"/>
            </a:ext>
          </a:extLst>
        </xdr:cNvPr>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165118</xdr:rowOff>
    </xdr:from>
    <xdr:ext cx="534377" cy="259045"/>
    <xdr:sp macro="" textlink="">
      <xdr:nvSpPr>
        <xdr:cNvPr id="132" name="n_1mainValue【道路】&#10;一人当たり延長">
          <a:extLst>
            <a:ext uri="{FF2B5EF4-FFF2-40B4-BE49-F238E27FC236}">
              <a16:creationId xmlns:a16="http://schemas.microsoft.com/office/drawing/2014/main" id="{6695C35D-D4A4-4BF0-9A48-442BC9C94BA1}"/>
            </a:ext>
          </a:extLst>
        </xdr:cNvPr>
        <xdr:cNvSpPr txBox="1"/>
      </xdr:nvSpPr>
      <xdr:spPr>
        <a:xfrm>
          <a:off x="9359411" y="70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166627</xdr:rowOff>
    </xdr:from>
    <xdr:ext cx="534377" cy="259045"/>
    <xdr:sp macro="" textlink="">
      <xdr:nvSpPr>
        <xdr:cNvPr id="133" name="n_2mainValue【道路】&#10;一人当たり延長">
          <a:extLst>
            <a:ext uri="{FF2B5EF4-FFF2-40B4-BE49-F238E27FC236}">
              <a16:creationId xmlns:a16="http://schemas.microsoft.com/office/drawing/2014/main" id="{17199554-A3E6-405C-BBD9-4B556C8D8193}"/>
            </a:ext>
          </a:extLst>
        </xdr:cNvPr>
        <xdr:cNvSpPr txBox="1"/>
      </xdr:nvSpPr>
      <xdr:spPr>
        <a:xfrm>
          <a:off x="8483111" y="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168648</xdr:rowOff>
    </xdr:from>
    <xdr:ext cx="534377" cy="259045"/>
    <xdr:sp macro="" textlink="">
      <xdr:nvSpPr>
        <xdr:cNvPr id="134" name="n_3mainValue【道路】&#10;一人当たり延長">
          <a:extLst>
            <a:ext uri="{FF2B5EF4-FFF2-40B4-BE49-F238E27FC236}">
              <a16:creationId xmlns:a16="http://schemas.microsoft.com/office/drawing/2014/main" id="{7DDC46D5-478F-4205-BC26-CA20C913D9FF}"/>
            </a:ext>
          </a:extLst>
        </xdr:cNvPr>
        <xdr:cNvSpPr txBox="1"/>
      </xdr:nvSpPr>
      <xdr:spPr>
        <a:xfrm>
          <a:off x="7594111" y="702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7DDF00D0-C50F-4A71-9FC0-EE9610A5682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DDD08A52-8B44-43B8-B625-F04C02C09DA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213A57F5-5C2D-477D-A144-8983F392EEC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487334C0-1506-412E-A522-75FE4624AB7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12E0FB48-7F6C-4ADE-8AA5-8DA1BEA5963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97F3527D-EF5A-4B8E-9A15-F9D95B68672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984A2379-4B1A-40AB-9C36-25C835D2F02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3162B353-82F0-4A9D-B0CF-FFD6646E85F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687F231-F9AB-4388-8BA4-656AA0D7F20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A7B3460A-0656-4EF3-92D6-0A07A0473E8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a:extLst>
            <a:ext uri="{FF2B5EF4-FFF2-40B4-BE49-F238E27FC236}">
              <a16:creationId xmlns:a16="http://schemas.microsoft.com/office/drawing/2014/main" id="{D778E8F4-D5C5-41BB-A777-F7BCD0FF6F0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71783DAA-8E5D-4AB6-9F84-F3072F09DDA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a16="http://schemas.microsoft.com/office/drawing/2014/main" id="{6B065116-F2E7-4721-8340-5C12EB859C7B}"/>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2D1FF2CD-D155-49B0-A899-FA7D7B58134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EB3A2291-FDA1-4216-9D2C-19DF1EC730B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A7BF6761-862E-4D8C-86AF-FF56FB17074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B48DFB2E-F77A-4654-8357-C7E11FE9527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E6C22D19-792B-4188-B276-E0E4C925F7B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0AA5F719-E9DE-4E9F-A9EC-212D91C6567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64DFA740-6062-435A-BAA9-3EC5137F4DF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5" name="テキスト ボックス 154">
          <a:extLst>
            <a:ext uri="{FF2B5EF4-FFF2-40B4-BE49-F238E27FC236}">
              <a16:creationId xmlns:a16="http://schemas.microsoft.com/office/drawing/2014/main" id="{0FEC608F-15F7-4EB6-A071-8CAF549877D7}"/>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FFB124A0-8111-4151-A5A8-61DFE0640B0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4D6E21C7-449B-4D82-AB5A-06055E23B62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58" name="直線コネクタ 157">
          <a:extLst>
            <a:ext uri="{FF2B5EF4-FFF2-40B4-BE49-F238E27FC236}">
              <a16:creationId xmlns:a16="http://schemas.microsoft.com/office/drawing/2014/main" id="{8B065C8A-D535-4083-9D4C-DC6249FB1B15}"/>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橋りょう・トンネル】&#10;有形固定資産減価償却率最小値テキスト">
          <a:extLst>
            <a:ext uri="{FF2B5EF4-FFF2-40B4-BE49-F238E27FC236}">
              <a16:creationId xmlns:a16="http://schemas.microsoft.com/office/drawing/2014/main" id="{060EC3BB-D224-42A7-8BAC-A6F85C453558}"/>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a:extLst>
            <a:ext uri="{FF2B5EF4-FFF2-40B4-BE49-F238E27FC236}">
              <a16:creationId xmlns:a16="http://schemas.microsoft.com/office/drawing/2014/main" id="{8838775B-00B1-4A29-A962-14060B9DFB4A}"/>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1" name="【橋りょう・トンネル】&#10;有形固定資産減価償却率最大値テキスト">
          <a:extLst>
            <a:ext uri="{FF2B5EF4-FFF2-40B4-BE49-F238E27FC236}">
              <a16:creationId xmlns:a16="http://schemas.microsoft.com/office/drawing/2014/main" id="{2EF646C5-D086-494C-9EAA-BCD5D55A9CF2}"/>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2" name="直線コネクタ 161">
          <a:extLst>
            <a:ext uri="{FF2B5EF4-FFF2-40B4-BE49-F238E27FC236}">
              <a16:creationId xmlns:a16="http://schemas.microsoft.com/office/drawing/2014/main" id="{81B29001-7384-41B3-916C-90112A04BE61}"/>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F46C0337-3967-4324-BA48-010A4DEAB9BE}"/>
            </a:ext>
          </a:extLst>
        </xdr:cNvPr>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64" name="フローチャート: 判断 163">
          <a:extLst>
            <a:ext uri="{FF2B5EF4-FFF2-40B4-BE49-F238E27FC236}">
              <a16:creationId xmlns:a16="http://schemas.microsoft.com/office/drawing/2014/main" id="{C4A4D1A6-8114-42BE-8A0C-66EDB978DAE4}"/>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65" name="フローチャート: 判断 164">
          <a:extLst>
            <a:ext uri="{FF2B5EF4-FFF2-40B4-BE49-F238E27FC236}">
              <a16:creationId xmlns:a16="http://schemas.microsoft.com/office/drawing/2014/main" id="{29A19683-186A-4A54-AA99-25711796A1A4}"/>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66" name="フローチャート: 判断 165">
          <a:extLst>
            <a:ext uri="{FF2B5EF4-FFF2-40B4-BE49-F238E27FC236}">
              <a16:creationId xmlns:a16="http://schemas.microsoft.com/office/drawing/2014/main" id="{228D045F-095D-4CDA-995B-3B939A4EA7F1}"/>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67" name="フローチャート: 判断 166">
          <a:extLst>
            <a:ext uri="{FF2B5EF4-FFF2-40B4-BE49-F238E27FC236}">
              <a16:creationId xmlns:a16="http://schemas.microsoft.com/office/drawing/2014/main" id="{FCFC9C40-F30E-41AA-AB7C-F6AC40911117}"/>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68" name="フローチャート: 判断 167">
          <a:extLst>
            <a:ext uri="{FF2B5EF4-FFF2-40B4-BE49-F238E27FC236}">
              <a16:creationId xmlns:a16="http://schemas.microsoft.com/office/drawing/2014/main" id="{D0665BD7-EBCB-41EC-BDD2-9DB96DDAA193}"/>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6DA3B453-5698-4D06-BE3B-D28ED203304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31C28831-2415-406F-A346-59843CC3ED8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118F8BD1-1AA1-4B4A-9C1B-5BA2C029040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51D322FA-0AF5-45C7-9C4D-9715E1A653C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427786A-C4C2-4722-95CF-D108ECBA485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38735</xdr:rowOff>
    </xdr:from>
    <xdr:to>
      <xdr:col>20</xdr:col>
      <xdr:colOff>38100</xdr:colOff>
      <xdr:row>61</xdr:row>
      <xdr:rowOff>140335</xdr:rowOff>
    </xdr:to>
    <xdr:sp macro="" textlink="">
      <xdr:nvSpPr>
        <xdr:cNvPr id="174" name="楕円 173">
          <a:extLst>
            <a:ext uri="{FF2B5EF4-FFF2-40B4-BE49-F238E27FC236}">
              <a16:creationId xmlns:a16="http://schemas.microsoft.com/office/drawing/2014/main" id="{0956000E-B1B4-4DAC-8DFB-F691CA8D65FA}"/>
            </a:ext>
          </a:extLst>
        </xdr:cNvPr>
        <xdr:cNvSpPr/>
      </xdr:nvSpPr>
      <xdr:spPr>
        <a:xfrm>
          <a:off x="3746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6350</xdr:rowOff>
    </xdr:from>
    <xdr:to>
      <xdr:col>15</xdr:col>
      <xdr:colOff>101600</xdr:colOff>
      <xdr:row>61</xdr:row>
      <xdr:rowOff>107950</xdr:rowOff>
    </xdr:to>
    <xdr:sp macro="" textlink="">
      <xdr:nvSpPr>
        <xdr:cNvPr id="175" name="楕円 174">
          <a:extLst>
            <a:ext uri="{FF2B5EF4-FFF2-40B4-BE49-F238E27FC236}">
              <a16:creationId xmlns:a16="http://schemas.microsoft.com/office/drawing/2014/main" id="{7146DA8B-0C44-436D-BBB2-FF5371F7AD88}"/>
            </a:ext>
          </a:extLst>
        </xdr:cNvPr>
        <xdr:cNvSpPr/>
      </xdr:nvSpPr>
      <xdr:spPr>
        <a:xfrm>
          <a:off x="2857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57150</xdr:rowOff>
    </xdr:from>
    <xdr:to>
      <xdr:col>19</xdr:col>
      <xdr:colOff>177800</xdr:colOff>
      <xdr:row>61</xdr:row>
      <xdr:rowOff>89535</xdr:rowOff>
    </xdr:to>
    <xdr:cxnSp macro="">
      <xdr:nvCxnSpPr>
        <xdr:cNvPr id="176" name="直線コネクタ 175">
          <a:extLst>
            <a:ext uri="{FF2B5EF4-FFF2-40B4-BE49-F238E27FC236}">
              <a16:creationId xmlns:a16="http://schemas.microsoft.com/office/drawing/2014/main" id="{57C13BCC-DBA5-4F49-91B1-ADC8E7D346F2}"/>
            </a:ext>
          </a:extLst>
        </xdr:cNvPr>
        <xdr:cNvCxnSpPr/>
      </xdr:nvCxnSpPr>
      <xdr:spPr>
        <a:xfrm>
          <a:off x="2908300" y="105156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162560</xdr:rowOff>
    </xdr:from>
    <xdr:to>
      <xdr:col>10</xdr:col>
      <xdr:colOff>165100</xdr:colOff>
      <xdr:row>61</xdr:row>
      <xdr:rowOff>92710</xdr:rowOff>
    </xdr:to>
    <xdr:sp macro="" textlink="">
      <xdr:nvSpPr>
        <xdr:cNvPr id="177" name="楕円 176">
          <a:extLst>
            <a:ext uri="{FF2B5EF4-FFF2-40B4-BE49-F238E27FC236}">
              <a16:creationId xmlns:a16="http://schemas.microsoft.com/office/drawing/2014/main" id="{71D5003E-2B37-4C8A-A1A6-378469F9727B}"/>
            </a:ext>
          </a:extLst>
        </xdr:cNvPr>
        <xdr:cNvSpPr/>
      </xdr:nvSpPr>
      <xdr:spPr>
        <a:xfrm>
          <a:off x="1968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41910</xdr:rowOff>
    </xdr:from>
    <xdr:to>
      <xdr:col>15</xdr:col>
      <xdr:colOff>50800</xdr:colOff>
      <xdr:row>61</xdr:row>
      <xdr:rowOff>57150</xdr:rowOff>
    </xdr:to>
    <xdr:cxnSp macro="">
      <xdr:nvCxnSpPr>
        <xdr:cNvPr id="178" name="直線コネクタ 177">
          <a:extLst>
            <a:ext uri="{FF2B5EF4-FFF2-40B4-BE49-F238E27FC236}">
              <a16:creationId xmlns:a16="http://schemas.microsoft.com/office/drawing/2014/main" id="{9EFBC415-AA7C-4AFB-BEA0-60A23312838D}"/>
            </a:ext>
          </a:extLst>
        </xdr:cNvPr>
        <xdr:cNvCxnSpPr/>
      </xdr:nvCxnSpPr>
      <xdr:spPr>
        <a:xfrm>
          <a:off x="2019300" y="10500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79" name="n_1aveValue【橋りょう・トンネル】&#10;有形固定資産減価償却率">
          <a:extLst>
            <a:ext uri="{FF2B5EF4-FFF2-40B4-BE49-F238E27FC236}">
              <a16:creationId xmlns:a16="http://schemas.microsoft.com/office/drawing/2014/main" id="{52D68449-34FD-4E84-8B3B-D98A6E58961A}"/>
            </a:ext>
          </a:extLst>
        </xdr:cNvPr>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80" name="n_2aveValue【橋りょう・トンネル】&#10;有形固定資産減価償却率">
          <a:extLst>
            <a:ext uri="{FF2B5EF4-FFF2-40B4-BE49-F238E27FC236}">
              <a16:creationId xmlns:a16="http://schemas.microsoft.com/office/drawing/2014/main" id="{B467C0CE-04B9-4405-854C-E052AE63F1B9}"/>
            </a:ext>
          </a:extLst>
        </xdr:cNvPr>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81" name="n_3aveValue【橋りょう・トンネル】&#10;有形固定資産減価償却率">
          <a:extLst>
            <a:ext uri="{FF2B5EF4-FFF2-40B4-BE49-F238E27FC236}">
              <a16:creationId xmlns:a16="http://schemas.microsoft.com/office/drawing/2014/main" id="{5CA8D67E-30D7-4774-A520-755D6C99D028}"/>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82" name="n_4aveValue【橋りょう・トンネル】&#10;有形固定資産減価償却率">
          <a:extLst>
            <a:ext uri="{FF2B5EF4-FFF2-40B4-BE49-F238E27FC236}">
              <a16:creationId xmlns:a16="http://schemas.microsoft.com/office/drawing/2014/main" id="{1B085F51-1210-41BE-AFE7-C7E381077029}"/>
            </a:ext>
          </a:extLst>
        </xdr:cNvPr>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156862</xdr:rowOff>
    </xdr:from>
    <xdr:ext cx="405111" cy="259045"/>
    <xdr:sp macro="" textlink="">
      <xdr:nvSpPr>
        <xdr:cNvPr id="183" name="n_1mainValue【橋りょう・トンネル】&#10;有形固定資産減価償却率">
          <a:extLst>
            <a:ext uri="{FF2B5EF4-FFF2-40B4-BE49-F238E27FC236}">
              <a16:creationId xmlns:a16="http://schemas.microsoft.com/office/drawing/2014/main" id="{C050E953-0FE7-41C2-A40C-7DF05DD80CE9}"/>
            </a:ext>
          </a:extLst>
        </xdr:cNvPr>
        <xdr:cNvSpPr txBox="1"/>
      </xdr:nvSpPr>
      <xdr:spPr>
        <a:xfrm>
          <a:off x="3582044" y="1027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124477</xdr:rowOff>
    </xdr:from>
    <xdr:ext cx="405111" cy="259045"/>
    <xdr:sp macro="" textlink="">
      <xdr:nvSpPr>
        <xdr:cNvPr id="184" name="n_2mainValue【橋りょう・トンネル】&#10;有形固定資産減価償却率">
          <a:extLst>
            <a:ext uri="{FF2B5EF4-FFF2-40B4-BE49-F238E27FC236}">
              <a16:creationId xmlns:a16="http://schemas.microsoft.com/office/drawing/2014/main" id="{47A28CF9-A1B8-49EE-A8EC-34FD595B1E52}"/>
            </a:ext>
          </a:extLst>
        </xdr:cNvPr>
        <xdr:cNvSpPr txBox="1"/>
      </xdr:nvSpPr>
      <xdr:spPr>
        <a:xfrm>
          <a:off x="2705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109237</xdr:rowOff>
    </xdr:from>
    <xdr:ext cx="405111" cy="259045"/>
    <xdr:sp macro="" textlink="">
      <xdr:nvSpPr>
        <xdr:cNvPr id="185" name="n_3mainValue【橋りょう・トンネル】&#10;有形固定資産減価償却率">
          <a:extLst>
            <a:ext uri="{FF2B5EF4-FFF2-40B4-BE49-F238E27FC236}">
              <a16:creationId xmlns:a16="http://schemas.microsoft.com/office/drawing/2014/main" id="{15FB5F4C-5CD1-444B-A7D8-7CE5C6EB9B3D}"/>
            </a:ext>
          </a:extLst>
        </xdr:cNvPr>
        <xdr:cNvSpPr txBox="1"/>
      </xdr:nvSpPr>
      <xdr:spPr>
        <a:xfrm>
          <a:off x="18167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id="{9399C09F-B685-46D3-8899-E433DDC34F0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a:extLst>
            <a:ext uri="{FF2B5EF4-FFF2-40B4-BE49-F238E27FC236}">
              <a16:creationId xmlns:a16="http://schemas.microsoft.com/office/drawing/2014/main" id="{9E912043-79FC-4D34-A78B-0807AF2C368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a:extLst>
            <a:ext uri="{FF2B5EF4-FFF2-40B4-BE49-F238E27FC236}">
              <a16:creationId xmlns:a16="http://schemas.microsoft.com/office/drawing/2014/main" id="{E306D3FB-A827-4D03-8C01-80BA258C036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a:extLst>
            <a:ext uri="{FF2B5EF4-FFF2-40B4-BE49-F238E27FC236}">
              <a16:creationId xmlns:a16="http://schemas.microsoft.com/office/drawing/2014/main" id="{89C5E1F7-28F2-4AB0-B8EB-40242610E3C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a:extLst>
            <a:ext uri="{FF2B5EF4-FFF2-40B4-BE49-F238E27FC236}">
              <a16:creationId xmlns:a16="http://schemas.microsoft.com/office/drawing/2014/main" id="{9D182F45-46D1-4D00-99E1-CA4633160F0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a:extLst>
            <a:ext uri="{FF2B5EF4-FFF2-40B4-BE49-F238E27FC236}">
              <a16:creationId xmlns:a16="http://schemas.microsoft.com/office/drawing/2014/main" id="{24120378-DC04-4469-8388-C7C0C5B0351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a:extLst>
            <a:ext uri="{FF2B5EF4-FFF2-40B4-BE49-F238E27FC236}">
              <a16:creationId xmlns:a16="http://schemas.microsoft.com/office/drawing/2014/main" id="{D0405E7D-0CB3-4D76-9D5C-01D176F981D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a:extLst>
            <a:ext uri="{FF2B5EF4-FFF2-40B4-BE49-F238E27FC236}">
              <a16:creationId xmlns:a16="http://schemas.microsoft.com/office/drawing/2014/main" id="{3EE253DA-8EDA-4337-87AB-3464C492656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a:extLst>
            <a:ext uri="{FF2B5EF4-FFF2-40B4-BE49-F238E27FC236}">
              <a16:creationId xmlns:a16="http://schemas.microsoft.com/office/drawing/2014/main" id="{DC5A61CE-73C2-4EED-9E06-BC72D12D623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a:extLst>
            <a:ext uri="{FF2B5EF4-FFF2-40B4-BE49-F238E27FC236}">
              <a16:creationId xmlns:a16="http://schemas.microsoft.com/office/drawing/2014/main" id="{6FC3F11C-9959-41ED-9856-EAC1C0C8643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a:extLst>
            <a:ext uri="{FF2B5EF4-FFF2-40B4-BE49-F238E27FC236}">
              <a16:creationId xmlns:a16="http://schemas.microsoft.com/office/drawing/2014/main" id="{BC2712A2-67B9-4664-8740-CA58A9E2AF2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7" name="テキスト ボックス 196">
          <a:extLst>
            <a:ext uri="{FF2B5EF4-FFF2-40B4-BE49-F238E27FC236}">
              <a16:creationId xmlns:a16="http://schemas.microsoft.com/office/drawing/2014/main" id="{4D18E9A0-0799-4D30-8FDB-42F888DC0B8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a:extLst>
            <a:ext uri="{FF2B5EF4-FFF2-40B4-BE49-F238E27FC236}">
              <a16:creationId xmlns:a16="http://schemas.microsoft.com/office/drawing/2014/main" id="{E89190DD-3DC6-4780-978E-2CDA117BF78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9" name="テキスト ボックス 198">
          <a:extLst>
            <a:ext uri="{FF2B5EF4-FFF2-40B4-BE49-F238E27FC236}">
              <a16:creationId xmlns:a16="http://schemas.microsoft.com/office/drawing/2014/main" id="{9E17487F-8267-450A-9235-200D254F6CEE}"/>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a:extLst>
            <a:ext uri="{FF2B5EF4-FFF2-40B4-BE49-F238E27FC236}">
              <a16:creationId xmlns:a16="http://schemas.microsoft.com/office/drawing/2014/main" id="{52DDDF0D-1D2E-4C08-988B-917D8BDBB23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1" name="テキスト ボックス 200">
          <a:extLst>
            <a:ext uri="{FF2B5EF4-FFF2-40B4-BE49-F238E27FC236}">
              <a16:creationId xmlns:a16="http://schemas.microsoft.com/office/drawing/2014/main" id="{E2C8129A-F50F-4100-BC8E-53341BD74B3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a:extLst>
            <a:ext uri="{FF2B5EF4-FFF2-40B4-BE49-F238E27FC236}">
              <a16:creationId xmlns:a16="http://schemas.microsoft.com/office/drawing/2014/main" id="{53906176-3AE7-42FA-9CF8-5BE36BBBE48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3" name="テキスト ボックス 202">
          <a:extLst>
            <a:ext uri="{FF2B5EF4-FFF2-40B4-BE49-F238E27FC236}">
              <a16:creationId xmlns:a16="http://schemas.microsoft.com/office/drawing/2014/main" id="{704668E8-DCC2-42E1-90AD-32021A57DD03}"/>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2198AAEB-929B-4020-8469-2D8CB93E5B2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a:extLst>
            <a:ext uri="{FF2B5EF4-FFF2-40B4-BE49-F238E27FC236}">
              <a16:creationId xmlns:a16="http://schemas.microsoft.com/office/drawing/2014/main" id="{F3CA9398-C144-4237-AE03-2434D0B03E2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a:extLst>
            <a:ext uri="{FF2B5EF4-FFF2-40B4-BE49-F238E27FC236}">
              <a16:creationId xmlns:a16="http://schemas.microsoft.com/office/drawing/2014/main" id="{2D179800-A632-4D91-9646-E1382AA6224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07" name="直線コネクタ 206">
          <a:extLst>
            <a:ext uri="{FF2B5EF4-FFF2-40B4-BE49-F238E27FC236}">
              <a16:creationId xmlns:a16="http://schemas.microsoft.com/office/drawing/2014/main" id="{E236F46E-5371-44C2-B686-697BB60A1FB2}"/>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08" name="【橋りょう・トンネル】&#10;一人当たり有形固定資産（償却資産）額最小値テキスト">
          <a:extLst>
            <a:ext uri="{FF2B5EF4-FFF2-40B4-BE49-F238E27FC236}">
              <a16:creationId xmlns:a16="http://schemas.microsoft.com/office/drawing/2014/main" id="{60F1D2C2-B6EE-419D-86B8-80267E7BC87A}"/>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09" name="直線コネクタ 208">
          <a:extLst>
            <a:ext uri="{FF2B5EF4-FFF2-40B4-BE49-F238E27FC236}">
              <a16:creationId xmlns:a16="http://schemas.microsoft.com/office/drawing/2014/main" id="{1FCCA82D-6CB9-4FEA-855D-F8FBFA1D2E36}"/>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0" name="【橋りょう・トンネル】&#10;一人当たり有形固定資産（償却資産）額最大値テキスト">
          <a:extLst>
            <a:ext uri="{FF2B5EF4-FFF2-40B4-BE49-F238E27FC236}">
              <a16:creationId xmlns:a16="http://schemas.microsoft.com/office/drawing/2014/main" id="{CD87AB06-FA61-424C-9AB5-48B0660C9EED}"/>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11" name="直線コネクタ 210">
          <a:extLst>
            <a:ext uri="{FF2B5EF4-FFF2-40B4-BE49-F238E27FC236}">
              <a16:creationId xmlns:a16="http://schemas.microsoft.com/office/drawing/2014/main" id="{525B25D9-66EC-4EA1-BD48-4DE68F50C15A}"/>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12" name="【橋りょう・トンネル】&#10;一人当たり有形固定資産（償却資産）額平均値テキスト">
          <a:extLst>
            <a:ext uri="{FF2B5EF4-FFF2-40B4-BE49-F238E27FC236}">
              <a16:creationId xmlns:a16="http://schemas.microsoft.com/office/drawing/2014/main" id="{88FDD277-34FE-4C50-87E7-5B146BCBA8D3}"/>
            </a:ext>
          </a:extLst>
        </xdr:cNvPr>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13" name="フローチャート: 判断 212">
          <a:extLst>
            <a:ext uri="{FF2B5EF4-FFF2-40B4-BE49-F238E27FC236}">
              <a16:creationId xmlns:a16="http://schemas.microsoft.com/office/drawing/2014/main" id="{38FF28FB-DAC5-4F01-B5C6-5D9508C73D24}"/>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14" name="フローチャート: 判断 213">
          <a:extLst>
            <a:ext uri="{FF2B5EF4-FFF2-40B4-BE49-F238E27FC236}">
              <a16:creationId xmlns:a16="http://schemas.microsoft.com/office/drawing/2014/main" id="{407BDB90-B821-4B73-AC07-9FA154A1BC9A}"/>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15" name="フローチャート: 判断 214">
          <a:extLst>
            <a:ext uri="{FF2B5EF4-FFF2-40B4-BE49-F238E27FC236}">
              <a16:creationId xmlns:a16="http://schemas.microsoft.com/office/drawing/2014/main" id="{6CCA63EF-24A2-4EC3-B323-8CA52CCC21EC}"/>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16" name="フローチャート: 判断 215">
          <a:extLst>
            <a:ext uri="{FF2B5EF4-FFF2-40B4-BE49-F238E27FC236}">
              <a16:creationId xmlns:a16="http://schemas.microsoft.com/office/drawing/2014/main" id="{56A11197-B85D-4C3B-8AAC-67D2E42EE4CF}"/>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17" name="フローチャート: 判断 216">
          <a:extLst>
            <a:ext uri="{FF2B5EF4-FFF2-40B4-BE49-F238E27FC236}">
              <a16:creationId xmlns:a16="http://schemas.microsoft.com/office/drawing/2014/main" id="{4C73FA31-9090-4846-AB00-BB6AB40EB54E}"/>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DEE45E7A-5756-4906-93A1-742D3677DE3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B9862F55-CA2A-441C-A38E-5D7F80B5132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E84FE278-2D8D-4475-8CD4-854E13B2262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47B600F8-012D-4E00-9731-2808ADACBC3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C7128ED7-015A-40C7-AAA8-03A5AFD82E9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30399</xdr:rowOff>
    </xdr:from>
    <xdr:to>
      <xdr:col>50</xdr:col>
      <xdr:colOff>165100</xdr:colOff>
      <xdr:row>61</xdr:row>
      <xdr:rowOff>131999</xdr:rowOff>
    </xdr:to>
    <xdr:sp macro="" textlink="">
      <xdr:nvSpPr>
        <xdr:cNvPr id="223" name="楕円 222">
          <a:extLst>
            <a:ext uri="{FF2B5EF4-FFF2-40B4-BE49-F238E27FC236}">
              <a16:creationId xmlns:a16="http://schemas.microsoft.com/office/drawing/2014/main" id="{F07C6580-690A-4F77-9C86-59996EFA3CC1}"/>
            </a:ext>
          </a:extLst>
        </xdr:cNvPr>
        <xdr:cNvSpPr/>
      </xdr:nvSpPr>
      <xdr:spPr>
        <a:xfrm>
          <a:off x="9588500" y="104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33832</xdr:rowOff>
    </xdr:from>
    <xdr:to>
      <xdr:col>46</xdr:col>
      <xdr:colOff>38100</xdr:colOff>
      <xdr:row>61</xdr:row>
      <xdr:rowOff>135432</xdr:rowOff>
    </xdr:to>
    <xdr:sp macro="" textlink="">
      <xdr:nvSpPr>
        <xdr:cNvPr id="224" name="楕円 223">
          <a:extLst>
            <a:ext uri="{FF2B5EF4-FFF2-40B4-BE49-F238E27FC236}">
              <a16:creationId xmlns:a16="http://schemas.microsoft.com/office/drawing/2014/main" id="{B22F14B7-8A0A-435C-87CD-C6A61038CE0E}"/>
            </a:ext>
          </a:extLst>
        </xdr:cNvPr>
        <xdr:cNvSpPr/>
      </xdr:nvSpPr>
      <xdr:spPr>
        <a:xfrm>
          <a:off x="8699500" y="104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81199</xdr:rowOff>
    </xdr:from>
    <xdr:to>
      <xdr:col>50</xdr:col>
      <xdr:colOff>114300</xdr:colOff>
      <xdr:row>61</xdr:row>
      <xdr:rowOff>84632</xdr:rowOff>
    </xdr:to>
    <xdr:cxnSp macro="">
      <xdr:nvCxnSpPr>
        <xdr:cNvPr id="225" name="直線コネクタ 224">
          <a:extLst>
            <a:ext uri="{FF2B5EF4-FFF2-40B4-BE49-F238E27FC236}">
              <a16:creationId xmlns:a16="http://schemas.microsoft.com/office/drawing/2014/main" id="{3D34F979-8F46-42C1-9D14-FC0D17E90A72}"/>
            </a:ext>
          </a:extLst>
        </xdr:cNvPr>
        <xdr:cNvCxnSpPr/>
      </xdr:nvCxnSpPr>
      <xdr:spPr>
        <a:xfrm flipV="1">
          <a:off x="8750300" y="10539649"/>
          <a:ext cx="889000" cy="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61226</xdr:rowOff>
    </xdr:from>
    <xdr:to>
      <xdr:col>41</xdr:col>
      <xdr:colOff>101600</xdr:colOff>
      <xdr:row>61</xdr:row>
      <xdr:rowOff>162826</xdr:rowOff>
    </xdr:to>
    <xdr:sp macro="" textlink="">
      <xdr:nvSpPr>
        <xdr:cNvPr id="226" name="楕円 225">
          <a:extLst>
            <a:ext uri="{FF2B5EF4-FFF2-40B4-BE49-F238E27FC236}">
              <a16:creationId xmlns:a16="http://schemas.microsoft.com/office/drawing/2014/main" id="{B84997AA-F575-476D-B6D2-1DE840FB1AE7}"/>
            </a:ext>
          </a:extLst>
        </xdr:cNvPr>
        <xdr:cNvSpPr/>
      </xdr:nvSpPr>
      <xdr:spPr>
        <a:xfrm>
          <a:off x="7810500" y="1051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84632</xdr:rowOff>
    </xdr:from>
    <xdr:to>
      <xdr:col>45</xdr:col>
      <xdr:colOff>177800</xdr:colOff>
      <xdr:row>61</xdr:row>
      <xdr:rowOff>112026</xdr:rowOff>
    </xdr:to>
    <xdr:cxnSp macro="">
      <xdr:nvCxnSpPr>
        <xdr:cNvPr id="227" name="直線コネクタ 226">
          <a:extLst>
            <a:ext uri="{FF2B5EF4-FFF2-40B4-BE49-F238E27FC236}">
              <a16:creationId xmlns:a16="http://schemas.microsoft.com/office/drawing/2014/main" id="{711F4370-4F33-416D-8832-CF98CB56354A}"/>
            </a:ext>
          </a:extLst>
        </xdr:cNvPr>
        <xdr:cNvCxnSpPr/>
      </xdr:nvCxnSpPr>
      <xdr:spPr>
        <a:xfrm flipV="1">
          <a:off x="7861300" y="10543082"/>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28" name="n_1aveValue【橋りょう・トンネル】&#10;一人当たり有形固定資産（償却資産）額">
          <a:extLst>
            <a:ext uri="{FF2B5EF4-FFF2-40B4-BE49-F238E27FC236}">
              <a16:creationId xmlns:a16="http://schemas.microsoft.com/office/drawing/2014/main" id="{0A34B5A4-052A-4031-A825-3A518226BCAC}"/>
            </a:ext>
          </a:extLst>
        </xdr:cNvPr>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29" name="n_2aveValue【橋りょう・トンネル】&#10;一人当たり有形固定資産（償却資産）額">
          <a:extLst>
            <a:ext uri="{FF2B5EF4-FFF2-40B4-BE49-F238E27FC236}">
              <a16:creationId xmlns:a16="http://schemas.microsoft.com/office/drawing/2014/main" id="{C7EB869E-CE08-488A-B7A6-454BB8EA5BA0}"/>
            </a:ext>
          </a:extLst>
        </xdr:cNvPr>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30" name="n_3aveValue【橋りょう・トンネル】&#10;一人当たり有形固定資産（償却資産）額">
          <a:extLst>
            <a:ext uri="{FF2B5EF4-FFF2-40B4-BE49-F238E27FC236}">
              <a16:creationId xmlns:a16="http://schemas.microsoft.com/office/drawing/2014/main" id="{0625B6E9-DECC-4C84-B3DF-BC04BCC7CA4D}"/>
            </a:ext>
          </a:extLst>
        </xdr:cNvPr>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31" name="n_4aveValue【橋りょう・トンネル】&#10;一人当たり有形固定資産（償却資産）額">
          <a:extLst>
            <a:ext uri="{FF2B5EF4-FFF2-40B4-BE49-F238E27FC236}">
              <a16:creationId xmlns:a16="http://schemas.microsoft.com/office/drawing/2014/main" id="{33F76370-F5D6-4907-881B-033C3485D6AC}"/>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148526</xdr:rowOff>
    </xdr:from>
    <xdr:ext cx="599010" cy="259045"/>
    <xdr:sp macro="" textlink="">
      <xdr:nvSpPr>
        <xdr:cNvPr id="232" name="n_1mainValue【橋りょう・トンネル】&#10;一人当たり有形固定資産（償却資産）額">
          <a:extLst>
            <a:ext uri="{FF2B5EF4-FFF2-40B4-BE49-F238E27FC236}">
              <a16:creationId xmlns:a16="http://schemas.microsoft.com/office/drawing/2014/main" id="{63BB4EC6-8676-4CDE-B59D-C67F498362CA}"/>
            </a:ext>
          </a:extLst>
        </xdr:cNvPr>
        <xdr:cNvSpPr txBox="1"/>
      </xdr:nvSpPr>
      <xdr:spPr>
        <a:xfrm>
          <a:off x="9327095" y="1026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151959</xdr:rowOff>
    </xdr:from>
    <xdr:ext cx="599010" cy="259045"/>
    <xdr:sp macro="" textlink="">
      <xdr:nvSpPr>
        <xdr:cNvPr id="233" name="n_2mainValue【橋りょう・トンネル】&#10;一人当たり有形固定資産（償却資産）額">
          <a:extLst>
            <a:ext uri="{FF2B5EF4-FFF2-40B4-BE49-F238E27FC236}">
              <a16:creationId xmlns:a16="http://schemas.microsoft.com/office/drawing/2014/main" id="{9AD0AD62-61CC-4DA2-B631-D31FB598F848}"/>
            </a:ext>
          </a:extLst>
        </xdr:cNvPr>
        <xdr:cNvSpPr txBox="1"/>
      </xdr:nvSpPr>
      <xdr:spPr>
        <a:xfrm>
          <a:off x="8450795" y="1026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7903</xdr:rowOff>
    </xdr:from>
    <xdr:ext cx="599010" cy="259045"/>
    <xdr:sp macro="" textlink="">
      <xdr:nvSpPr>
        <xdr:cNvPr id="234" name="n_3mainValue【橋りょう・トンネル】&#10;一人当たり有形固定資産（償却資産）額">
          <a:extLst>
            <a:ext uri="{FF2B5EF4-FFF2-40B4-BE49-F238E27FC236}">
              <a16:creationId xmlns:a16="http://schemas.microsoft.com/office/drawing/2014/main" id="{D0D76745-E016-43B6-89D8-B999BDC59D5B}"/>
            </a:ext>
          </a:extLst>
        </xdr:cNvPr>
        <xdr:cNvSpPr txBox="1"/>
      </xdr:nvSpPr>
      <xdr:spPr>
        <a:xfrm>
          <a:off x="7561795" y="1029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8842FC8B-BBB9-4028-930D-4CB27138BF8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DE82FE2A-2C02-458E-AD4A-F555215FA2F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7627BBD9-1995-405A-A02F-F610208B053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0F1E4C50-68FD-4B66-87AA-80A7D25DEE0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2CDCF24F-5B2A-4711-A23F-8198B1DEA75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FD244876-0518-497A-93CB-68DE663DF15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8F942027-D59C-4157-B04D-DACD536DF21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479060D0-A7F1-4C36-B435-384A1C46A10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4686BEB2-E159-4E7E-98AE-AC2CDEBCF55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F6A613BB-AC4A-48DC-B816-C3440642F69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a:extLst>
            <a:ext uri="{FF2B5EF4-FFF2-40B4-BE49-F238E27FC236}">
              <a16:creationId xmlns:a16="http://schemas.microsoft.com/office/drawing/2014/main" id="{D1B83C31-F75D-4D61-95FF-63F2F7E0016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7874D124-AC12-4DA8-8973-BA37E9C6CF8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7" name="テキスト ボックス 246">
          <a:extLst>
            <a:ext uri="{FF2B5EF4-FFF2-40B4-BE49-F238E27FC236}">
              <a16:creationId xmlns:a16="http://schemas.microsoft.com/office/drawing/2014/main" id="{C8BCE72C-3944-4F86-A212-E1817682737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55313F46-A524-4512-A23C-43866882E26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id="{A425847F-53AE-4994-9FF3-02A95D9D988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96F770A4-7848-4268-9D3F-D10060E6834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id="{BA2BBFD5-55E6-414E-B51A-11B7C98DB1E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6D97F08D-4AC7-4EFE-A5BA-192B8BE68EF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id="{0067B06F-84F1-4D77-8498-C2169EEBDCE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552644ED-E68D-4018-883F-87B986A87AD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a:extLst>
            <a:ext uri="{FF2B5EF4-FFF2-40B4-BE49-F238E27FC236}">
              <a16:creationId xmlns:a16="http://schemas.microsoft.com/office/drawing/2014/main" id="{009B870A-C63E-425E-BB51-E2C51D80298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A7DBA241-B16C-4FCE-BCED-2E2551AC733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7" name="テキスト ボックス 256">
          <a:extLst>
            <a:ext uri="{FF2B5EF4-FFF2-40B4-BE49-F238E27FC236}">
              <a16:creationId xmlns:a16="http://schemas.microsoft.com/office/drawing/2014/main" id="{73DE6A37-A69C-43B1-9547-78D10FB71E1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a:extLst>
            <a:ext uri="{FF2B5EF4-FFF2-40B4-BE49-F238E27FC236}">
              <a16:creationId xmlns:a16="http://schemas.microsoft.com/office/drawing/2014/main" id="{4F6E3304-3B51-4E8B-B815-B7DBB559D19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59" name="直線コネクタ 258">
          <a:extLst>
            <a:ext uri="{FF2B5EF4-FFF2-40B4-BE49-F238E27FC236}">
              <a16:creationId xmlns:a16="http://schemas.microsoft.com/office/drawing/2014/main" id="{4005D970-824C-43F2-ACA9-3B5144024195}"/>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0" name="【公営住宅】&#10;有形固定資産減価償却率最小値テキスト">
          <a:extLst>
            <a:ext uri="{FF2B5EF4-FFF2-40B4-BE49-F238E27FC236}">
              <a16:creationId xmlns:a16="http://schemas.microsoft.com/office/drawing/2014/main" id="{D75EE0A4-8D24-4CF6-A632-F7444219332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1" name="直線コネクタ 260">
          <a:extLst>
            <a:ext uri="{FF2B5EF4-FFF2-40B4-BE49-F238E27FC236}">
              <a16:creationId xmlns:a16="http://schemas.microsoft.com/office/drawing/2014/main" id="{F485E9A5-C4B3-4ED2-B6D3-2207BE40C51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62" name="【公営住宅】&#10;有形固定資産減価償却率最大値テキスト">
          <a:extLst>
            <a:ext uri="{FF2B5EF4-FFF2-40B4-BE49-F238E27FC236}">
              <a16:creationId xmlns:a16="http://schemas.microsoft.com/office/drawing/2014/main" id="{C5E86E53-0257-4B63-AE72-ABC4A6B77A4A}"/>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63" name="直線コネクタ 262">
          <a:extLst>
            <a:ext uri="{FF2B5EF4-FFF2-40B4-BE49-F238E27FC236}">
              <a16:creationId xmlns:a16="http://schemas.microsoft.com/office/drawing/2014/main" id="{8B9A0744-32CB-4017-959A-D86B60B48920}"/>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64" name="【公営住宅】&#10;有形固定資産減価償却率平均値テキスト">
          <a:extLst>
            <a:ext uri="{FF2B5EF4-FFF2-40B4-BE49-F238E27FC236}">
              <a16:creationId xmlns:a16="http://schemas.microsoft.com/office/drawing/2014/main" id="{763E9452-804B-421E-8615-DBAFE05E01DF}"/>
            </a:ext>
          </a:extLst>
        </xdr:cNvPr>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65" name="フローチャート: 判断 264">
          <a:extLst>
            <a:ext uri="{FF2B5EF4-FFF2-40B4-BE49-F238E27FC236}">
              <a16:creationId xmlns:a16="http://schemas.microsoft.com/office/drawing/2014/main" id="{CE651CA4-7A4F-451F-97DA-878048BBE1FD}"/>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66" name="フローチャート: 判断 265">
          <a:extLst>
            <a:ext uri="{FF2B5EF4-FFF2-40B4-BE49-F238E27FC236}">
              <a16:creationId xmlns:a16="http://schemas.microsoft.com/office/drawing/2014/main" id="{DF73FCDC-70E3-4568-800C-085C1B0465BF}"/>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67" name="フローチャート: 判断 266">
          <a:extLst>
            <a:ext uri="{FF2B5EF4-FFF2-40B4-BE49-F238E27FC236}">
              <a16:creationId xmlns:a16="http://schemas.microsoft.com/office/drawing/2014/main" id="{F9EDBD3C-5DE4-478B-B932-D582CF8D9908}"/>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68" name="フローチャート: 判断 267">
          <a:extLst>
            <a:ext uri="{FF2B5EF4-FFF2-40B4-BE49-F238E27FC236}">
              <a16:creationId xmlns:a16="http://schemas.microsoft.com/office/drawing/2014/main" id="{F4EFF18A-1067-410A-A461-E41C13FFD8CC}"/>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69" name="フローチャート: 判断 268">
          <a:extLst>
            <a:ext uri="{FF2B5EF4-FFF2-40B4-BE49-F238E27FC236}">
              <a16:creationId xmlns:a16="http://schemas.microsoft.com/office/drawing/2014/main" id="{CC2534B8-FFFB-443D-9DCF-DB6134C57A52}"/>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BCE6239C-20D5-4D18-B760-B0556E4C0BD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7A803765-1874-467E-8489-534C8E2710C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F18E2D02-136C-4A96-AF4B-1EDB73DE3EA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347FCC05-2833-4367-A6AE-8705A1EEFE1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80659571-BE5F-4F08-8BEA-95C5D47240F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27305</xdr:rowOff>
    </xdr:from>
    <xdr:to>
      <xdr:col>20</xdr:col>
      <xdr:colOff>38100</xdr:colOff>
      <xdr:row>83</xdr:row>
      <xdr:rowOff>128905</xdr:rowOff>
    </xdr:to>
    <xdr:sp macro="" textlink="">
      <xdr:nvSpPr>
        <xdr:cNvPr id="275" name="楕円 274">
          <a:extLst>
            <a:ext uri="{FF2B5EF4-FFF2-40B4-BE49-F238E27FC236}">
              <a16:creationId xmlns:a16="http://schemas.microsoft.com/office/drawing/2014/main" id="{58AD1A6F-B422-4676-BE72-8286585CDDF2}"/>
            </a:ext>
          </a:extLst>
        </xdr:cNvPr>
        <xdr:cNvSpPr/>
      </xdr:nvSpPr>
      <xdr:spPr>
        <a:xfrm>
          <a:off x="3746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160655</xdr:rowOff>
    </xdr:from>
    <xdr:to>
      <xdr:col>15</xdr:col>
      <xdr:colOff>101600</xdr:colOff>
      <xdr:row>83</xdr:row>
      <xdr:rowOff>90805</xdr:rowOff>
    </xdr:to>
    <xdr:sp macro="" textlink="">
      <xdr:nvSpPr>
        <xdr:cNvPr id="276" name="楕円 275">
          <a:extLst>
            <a:ext uri="{FF2B5EF4-FFF2-40B4-BE49-F238E27FC236}">
              <a16:creationId xmlns:a16="http://schemas.microsoft.com/office/drawing/2014/main" id="{C62EAB5E-3266-4004-A2F3-3952B438B736}"/>
            </a:ext>
          </a:extLst>
        </xdr:cNvPr>
        <xdr:cNvSpPr/>
      </xdr:nvSpPr>
      <xdr:spPr>
        <a:xfrm>
          <a:off x="2857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40005</xdr:rowOff>
    </xdr:from>
    <xdr:to>
      <xdr:col>19</xdr:col>
      <xdr:colOff>177800</xdr:colOff>
      <xdr:row>83</xdr:row>
      <xdr:rowOff>78105</xdr:rowOff>
    </xdr:to>
    <xdr:cxnSp macro="">
      <xdr:nvCxnSpPr>
        <xdr:cNvPr id="277" name="直線コネクタ 276">
          <a:extLst>
            <a:ext uri="{FF2B5EF4-FFF2-40B4-BE49-F238E27FC236}">
              <a16:creationId xmlns:a16="http://schemas.microsoft.com/office/drawing/2014/main" id="{F088B566-3171-481A-AEF3-452290A00A20}"/>
            </a:ext>
          </a:extLst>
        </xdr:cNvPr>
        <xdr:cNvCxnSpPr/>
      </xdr:nvCxnSpPr>
      <xdr:spPr>
        <a:xfrm>
          <a:off x="2908300" y="142703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114936</xdr:rowOff>
    </xdr:from>
    <xdr:to>
      <xdr:col>10</xdr:col>
      <xdr:colOff>165100</xdr:colOff>
      <xdr:row>83</xdr:row>
      <xdr:rowOff>45086</xdr:rowOff>
    </xdr:to>
    <xdr:sp macro="" textlink="">
      <xdr:nvSpPr>
        <xdr:cNvPr id="278" name="楕円 277">
          <a:extLst>
            <a:ext uri="{FF2B5EF4-FFF2-40B4-BE49-F238E27FC236}">
              <a16:creationId xmlns:a16="http://schemas.microsoft.com/office/drawing/2014/main" id="{02455E14-8C81-45B1-8793-D3FF9FF80B42}"/>
            </a:ext>
          </a:extLst>
        </xdr:cNvPr>
        <xdr:cNvSpPr/>
      </xdr:nvSpPr>
      <xdr:spPr>
        <a:xfrm>
          <a:off x="1968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165736</xdr:rowOff>
    </xdr:from>
    <xdr:to>
      <xdr:col>15</xdr:col>
      <xdr:colOff>50800</xdr:colOff>
      <xdr:row>83</xdr:row>
      <xdr:rowOff>40005</xdr:rowOff>
    </xdr:to>
    <xdr:cxnSp macro="">
      <xdr:nvCxnSpPr>
        <xdr:cNvPr id="279" name="直線コネクタ 278">
          <a:extLst>
            <a:ext uri="{FF2B5EF4-FFF2-40B4-BE49-F238E27FC236}">
              <a16:creationId xmlns:a16="http://schemas.microsoft.com/office/drawing/2014/main" id="{371BF3A1-10F8-4F29-AB37-598B7C001DF5}"/>
            </a:ext>
          </a:extLst>
        </xdr:cNvPr>
        <xdr:cNvCxnSpPr/>
      </xdr:nvCxnSpPr>
      <xdr:spPr>
        <a:xfrm>
          <a:off x="2019300" y="142246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280" name="n_1aveValue【公営住宅】&#10;有形固定資産減価償却率">
          <a:extLst>
            <a:ext uri="{FF2B5EF4-FFF2-40B4-BE49-F238E27FC236}">
              <a16:creationId xmlns:a16="http://schemas.microsoft.com/office/drawing/2014/main" id="{C6DD7A48-00A5-4C8C-877E-6B78E3AC6087}"/>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81" name="n_2aveValue【公営住宅】&#10;有形固定資産減価償却率">
          <a:extLst>
            <a:ext uri="{FF2B5EF4-FFF2-40B4-BE49-F238E27FC236}">
              <a16:creationId xmlns:a16="http://schemas.microsoft.com/office/drawing/2014/main" id="{6784C0BD-5300-4638-9A81-F9F4492A0E38}"/>
            </a:ext>
          </a:extLst>
        </xdr:cNvPr>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82" name="n_3aveValue【公営住宅】&#10;有形固定資産減価償却率">
          <a:extLst>
            <a:ext uri="{FF2B5EF4-FFF2-40B4-BE49-F238E27FC236}">
              <a16:creationId xmlns:a16="http://schemas.microsoft.com/office/drawing/2014/main" id="{838F8B54-B5C4-4A07-A13A-2F6BC0020F65}"/>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83" name="n_4aveValue【公営住宅】&#10;有形固定資産減価償却率">
          <a:extLst>
            <a:ext uri="{FF2B5EF4-FFF2-40B4-BE49-F238E27FC236}">
              <a16:creationId xmlns:a16="http://schemas.microsoft.com/office/drawing/2014/main" id="{B0C2CBE2-8889-41D3-9C25-CDA6A816773B}"/>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120032</xdr:rowOff>
    </xdr:from>
    <xdr:ext cx="405111" cy="259045"/>
    <xdr:sp macro="" textlink="">
      <xdr:nvSpPr>
        <xdr:cNvPr id="284" name="n_1mainValue【公営住宅】&#10;有形固定資産減価償却率">
          <a:extLst>
            <a:ext uri="{FF2B5EF4-FFF2-40B4-BE49-F238E27FC236}">
              <a16:creationId xmlns:a16="http://schemas.microsoft.com/office/drawing/2014/main" id="{F7D5BA37-EFDA-4D8F-9859-C1321747BE0F}"/>
            </a:ext>
          </a:extLst>
        </xdr:cNvPr>
        <xdr:cNvSpPr txBox="1"/>
      </xdr:nvSpPr>
      <xdr:spPr>
        <a:xfrm>
          <a:off x="35820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81932</xdr:rowOff>
    </xdr:from>
    <xdr:ext cx="405111" cy="259045"/>
    <xdr:sp macro="" textlink="">
      <xdr:nvSpPr>
        <xdr:cNvPr id="285" name="n_2mainValue【公営住宅】&#10;有形固定資産減価償却率">
          <a:extLst>
            <a:ext uri="{FF2B5EF4-FFF2-40B4-BE49-F238E27FC236}">
              <a16:creationId xmlns:a16="http://schemas.microsoft.com/office/drawing/2014/main" id="{91AC98EC-B60E-41D4-8C06-4F9BB80CCB8C}"/>
            </a:ext>
          </a:extLst>
        </xdr:cNvPr>
        <xdr:cNvSpPr txBox="1"/>
      </xdr:nvSpPr>
      <xdr:spPr>
        <a:xfrm>
          <a:off x="2705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36213</xdr:rowOff>
    </xdr:from>
    <xdr:ext cx="405111" cy="259045"/>
    <xdr:sp macro="" textlink="">
      <xdr:nvSpPr>
        <xdr:cNvPr id="286" name="n_3mainValue【公営住宅】&#10;有形固定資産減価償却率">
          <a:extLst>
            <a:ext uri="{FF2B5EF4-FFF2-40B4-BE49-F238E27FC236}">
              <a16:creationId xmlns:a16="http://schemas.microsoft.com/office/drawing/2014/main" id="{F548B453-312D-4294-9FF5-724A460567A2}"/>
            </a:ext>
          </a:extLst>
        </xdr:cNvPr>
        <xdr:cNvSpPr txBox="1"/>
      </xdr:nvSpPr>
      <xdr:spPr>
        <a:xfrm>
          <a:off x="18167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a:extLst>
            <a:ext uri="{FF2B5EF4-FFF2-40B4-BE49-F238E27FC236}">
              <a16:creationId xmlns:a16="http://schemas.microsoft.com/office/drawing/2014/main" id="{B8FF7CAA-1860-4D60-BE6E-37F9DBC5E94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a:extLst>
            <a:ext uri="{FF2B5EF4-FFF2-40B4-BE49-F238E27FC236}">
              <a16:creationId xmlns:a16="http://schemas.microsoft.com/office/drawing/2014/main" id="{3C86B97D-6BB3-452B-8C33-39494D76870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a:extLst>
            <a:ext uri="{FF2B5EF4-FFF2-40B4-BE49-F238E27FC236}">
              <a16:creationId xmlns:a16="http://schemas.microsoft.com/office/drawing/2014/main" id="{DACE1FB4-105B-4401-B845-17C54723016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a:extLst>
            <a:ext uri="{FF2B5EF4-FFF2-40B4-BE49-F238E27FC236}">
              <a16:creationId xmlns:a16="http://schemas.microsoft.com/office/drawing/2014/main" id="{FDC72E96-2862-4938-A1AA-A1CDF985637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a:extLst>
            <a:ext uri="{FF2B5EF4-FFF2-40B4-BE49-F238E27FC236}">
              <a16:creationId xmlns:a16="http://schemas.microsoft.com/office/drawing/2014/main" id="{3EAD4A34-F751-40A9-84A4-0F63B1267B7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a:extLst>
            <a:ext uri="{FF2B5EF4-FFF2-40B4-BE49-F238E27FC236}">
              <a16:creationId xmlns:a16="http://schemas.microsoft.com/office/drawing/2014/main" id="{711F44D3-2BA4-451B-A146-EAB21903C38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a:extLst>
            <a:ext uri="{FF2B5EF4-FFF2-40B4-BE49-F238E27FC236}">
              <a16:creationId xmlns:a16="http://schemas.microsoft.com/office/drawing/2014/main" id="{A822A969-E2FA-4959-A136-C67A80E9D0C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a:extLst>
            <a:ext uri="{FF2B5EF4-FFF2-40B4-BE49-F238E27FC236}">
              <a16:creationId xmlns:a16="http://schemas.microsoft.com/office/drawing/2014/main" id="{7DA23707-96C1-4252-A947-84A2899B538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a:extLst>
            <a:ext uri="{FF2B5EF4-FFF2-40B4-BE49-F238E27FC236}">
              <a16:creationId xmlns:a16="http://schemas.microsoft.com/office/drawing/2014/main" id="{2C956B7D-47BC-4DF7-A678-FA5185A4A84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a:extLst>
            <a:ext uri="{FF2B5EF4-FFF2-40B4-BE49-F238E27FC236}">
              <a16:creationId xmlns:a16="http://schemas.microsoft.com/office/drawing/2014/main" id="{1DF12188-D092-4042-8647-1A8ECE30377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a:extLst>
            <a:ext uri="{FF2B5EF4-FFF2-40B4-BE49-F238E27FC236}">
              <a16:creationId xmlns:a16="http://schemas.microsoft.com/office/drawing/2014/main" id="{0458FB7A-532B-4958-9E89-E2F2BA559E6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a:extLst>
            <a:ext uri="{FF2B5EF4-FFF2-40B4-BE49-F238E27FC236}">
              <a16:creationId xmlns:a16="http://schemas.microsoft.com/office/drawing/2014/main" id="{A32758C3-8880-4F1C-BF17-122B3C79618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a:extLst>
            <a:ext uri="{FF2B5EF4-FFF2-40B4-BE49-F238E27FC236}">
              <a16:creationId xmlns:a16="http://schemas.microsoft.com/office/drawing/2014/main" id="{CCAA3EFF-4508-4669-8A11-6009CD558E7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0" name="テキスト ボックス 299">
          <a:extLst>
            <a:ext uri="{FF2B5EF4-FFF2-40B4-BE49-F238E27FC236}">
              <a16:creationId xmlns:a16="http://schemas.microsoft.com/office/drawing/2014/main" id="{E8961579-E3C4-4414-8C9C-FB95F3C978F7}"/>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a:extLst>
            <a:ext uri="{FF2B5EF4-FFF2-40B4-BE49-F238E27FC236}">
              <a16:creationId xmlns:a16="http://schemas.microsoft.com/office/drawing/2014/main" id="{13DE25A7-3981-4ACC-9CC0-67D029C4FC7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02" name="テキスト ボックス 301">
          <a:extLst>
            <a:ext uri="{FF2B5EF4-FFF2-40B4-BE49-F238E27FC236}">
              <a16:creationId xmlns:a16="http://schemas.microsoft.com/office/drawing/2014/main" id="{B1DD454F-77E3-4E0F-AF3F-083D3E9E5ECD}"/>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a:extLst>
            <a:ext uri="{FF2B5EF4-FFF2-40B4-BE49-F238E27FC236}">
              <a16:creationId xmlns:a16="http://schemas.microsoft.com/office/drawing/2014/main" id="{2884F012-47E6-42D8-9B60-081C7D0B62E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04" name="テキスト ボックス 303">
          <a:extLst>
            <a:ext uri="{FF2B5EF4-FFF2-40B4-BE49-F238E27FC236}">
              <a16:creationId xmlns:a16="http://schemas.microsoft.com/office/drawing/2014/main" id="{2719D45B-727D-47BA-BF5A-3DCDF9589527}"/>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a:extLst>
            <a:ext uri="{FF2B5EF4-FFF2-40B4-BE49-F238E27FC236}">
              <a16:creationId xmlns:a16="http://schemas.microsoft.com/office/drawing/2014/main" id="{8AD3CD1A-2183-41AA-9C37-5791B12B8FC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6" name="テキスト ボックス 305">
          <a:extLst>
            <a:ext uri="{FF2B5EF4-FFF2-40B4-BE49-F238E27FC236}">
              <a16:creationId xmlns:a16="http://schemas.microsoft.com/office/drawing/2014/main" id="{7B46CC88-27C9-4086-AC0A-98A8C58FE3A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a:extLst>
            <a:ext uri="{FF2B5EF4-FFF2-40B4-BE49-F238E27FC236}">
              <a16:creationId xmlns:a16="http://schemas.microsoft.com/office/drawing/2014/main" id="{27B2A88D-A5AD-4FED-A365-E276441E206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08" name="直線コネクタ 307">
          <a:extLst>
            <a:ext uri="{FF2B5EF4-FFF2-40B4-BE49-F238E27FC236}">
              <a16:creationId xmlns:a16="http://schemas.microsoft.com/office/drawing/2014/main" id="{A3A5DF26-9784-4DF6-A233-92C5EE901A8A}"/>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09" name="【公営住宅】&#10;一人当たり面積最小値テキスト">
          <a:extLst>
            <a:ext uri="{FF2B5EF4-FFF2-40B4-BE49-F238E27FC236}">
              <a16:creationId xmlns:a16="http://schemas.microsoft.com/office/drawing/2014/main" id="{F7D22532-2A75-4FA0-8BF1-E64EE9337B3A}"/>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10" name="直線コネクタ 309">
          <a:extLst>
            <a:ext uri="{FF2B5EF4-FFF2-40B4-BE49-F238E27FC236}">
              <a16:creationId xmlns:a16="http://schemas.microsoft.com/office/drawing/2014/main" id="{50B53953-7A6B-44A0-8001-4BB7C4F6BF1B}"/>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11" name="【公営住宅】&#10;一人当たり面積最大値テキスト">
          <a:extLst>
            <a:ext uri="{FF2B5EF4-FFF2-40B4-BE49-F238E27FC236}">
              <a16:creationId xmlns:a16="http://schemas.microsoft.com/office/drawing/2014/main" id="{EB12F8B2-84EF-4483-B6AA-8831EF557ADC}"/>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12" name="直線コネクタ 311">
          <a:extLst>
            <a:ext uri="{FF2B5EF4-FFF2-40B4-BE49-F238E27FC236}">
              <a16:creationId xmlns:a16="http://schemas.microsoft.com/office/drawing/2014/main" id="{2E9ED8EC-1412-4936-A952-9B8235FB96D8}"/>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13" name="【公営住宅】&#10;一人当たり面積平均値テキスト">
          <a:extLst>
            <a:ext uri="{FF2B5EF4-FFF2-40B4-BE49-F238E27FC236}">
              <a16:creationId xmlns:a16="http://schemas.microsoft.com/office/drawing/2014/main" id="{2D5BDA3B-0E81-431A-9CCD-1F37E9F31423}"/>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14" name="フローチャート: 判断 313">
          <a:extLst>
            <a:ext uri="{FF2B5EF4-FFF2-40B4-BE49-F238E27FC236}">
              <a16:creationId xmlns:a16="http://schemas.microsoft.com/office/drawing/2014/main" id="{76D7F3FB-A1AE-45EF-AF4E-F6EE1D594B2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15" name="フローチャート: 判断 314">
          <a:extLst>
            <a:ext uri="{FF2B5EF4-FFF2-40B4-BE49-F238E27FC236}">
              <a16:creationId xmlns:a16="http://schemas.microsoft.com/office/drawing/2014/main" id="{DF7AF1AD-68C6-40AB-917E-3FE2E9B8892F}"/>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16" name="フローチャート: 判断 315">
          <a:extLst>
            <a:ext uri="{FF2B5EF4-FFF2-40B4-BE49-F238E27FC236}">
              <a16:creationId xmlns:a16="http://schemas.microsoft.com/office/drawing/2014/main" id="{26FB0E37-0594-4A64-B8B0-A60CBA0B53A0}"/>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17" name="フローチャート: 判断 316">
          <a:extLst>
            <a:ext uri="{FF2B5EF4-FFF2-40B4-BE49-F238E27FC236}">
              <a16:creationId xmlns:a16="http://schemas.microsoft.com/office/drawing/2014/main" id="{54356E0B-B93E-428C-B5BC-8D8C472508F3}"/>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18" name="フローチャート: 判断 317">
          <a:extLst>
            <a:ext uri="{FF2B5EF4-FFF2-40B4-BE49-F238E27FC236}">
              <a16:creationId xmlns:a16="http://schemas.microsoft.com/office/drawing/2014/main" id="{DE349831-E0EF-4A14-AB82-869428897283}"/>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AEC0FBE0-A66D-4D36-B20C-1ACE3C47585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681574E7-2BE8-4D74-8F4D-68CEF67965A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9EA1077A-596F-4B60-AD97-200B5689A4C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AF4E7892-030A-416B-B477-A1BB0EF8FAA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A060FFDB-52B5-4F99-839B-B584A267D80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121580</xdr:rowOff>
    </xdr:from>
    <xdr:to>
      <xdr:col>50</xdr:col>
      <xdr:colOff>165100</xdr:colOff>
      <xdr:row>86</xdr:row>
      <xdr:rowOff>51730</xdr:rowOff>
    </xdr:to>
    <xdr:sp macro="" textlink="">
      <xdr:nvSpPr>
        <xdr:cNvPr id="324" name="楕円 323">
          <a:extLst>
            <a:ext uri="{FF2B5EF4-FFF2-40B4-BE49-F238E27FC236}">
              <a16:creationId xmlns:a16="http://schemas.microsoft.com/office/drawing/2014/main" id="{884EACB4-B747-4244-A032-138CEEB5A20E}"/>
            </a:ext>
          </a:extLst>
        </xdr:cNvPr>
        <xdr:cNvSpPr/>
      </xdr:nvSpPr>
      <xdr:spPr>
        <a:xfrm>
          <a:off x="9588500" y="146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121855</xdr:rowOff>
    </xdr:from>
    <xdr:to>
      <xdr:col>46</xdr:col>
      <xdr:colOff>38100</xdr:colOff>
      <xdr:row>86</xdr:row>
      <xdr:rowOff>52005</xdr:rowOff>
    </xdr:to>
    <xdr:sp macro="" textlink="">
      <xdr:nvSpPr>
        <xdr:cNvPr id="325" name="楕円 324">
          <a:extLst>
            <a:ext uri="{FF2B5EF4-FFF2-40B4-BE49-F238E27FC236}">
              <a16:creationId xmlns:a16="http://schemas.microsoft.com/office/drawing/2014/main" id="{6C07D690-0741-4A8A-959F-FB4D06DE72F4}"/>
            </a:ext>
          </a:extLst>
        </xdr:cNvPr>
        <xdr:cNvSpPr/>
      </xdr:nvSpPr>
      <xdr:spPr>
        <a:xfrm>
          <a:off x="8699500" y="1469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930</xdr:rowOff>
    </xdr:from>
    <xdr:to>
      <xdr:col>50</xdr:col>
      <xdr:colOff>114300</xdr:colOff>
      <xdr:row>86</xdr:row>
      <xdr:rowOff>1205</xdr:rowOff>
    </xdr:to>
    <xdr:cxnSp macro="">
      <xdr:nvCxnSpPr>
        <xdr:cNvPr id="326" name="直線コネクタ 325">
          <a:extLst>
            <a:ext uri="{FF2B5EF4-FFF2-40B4-BE49-F238E27FC236}">
              <a16:creationId xmlns:a16="http://schemas.microsoft.com/office/drawing/2014/main" id="{CAFB325C-E49E-4FB2-9BA8-09FC6BF2D359}"/>
            </a:ext>
          </a:extLst>
        </xdr:cNvPr>
        <xdr:cNvCxnSpPr/>
      </xdr:nvCxnSpPr>
      <xdr:spPr>
        <a:xfrm flipV="1">
          <a:off x="8750300" y="14745630"/>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148189</xdr:rowOff>
    </xdr:from>
    <xdr:to>
      <xdr:col>41</xdr:col>
      <xdr:colOff>101600</xdr:colOff>
      <xdr:row>86</xdr:row>
      <xdr:rowOff>78339</xdr:rowOff>
    </xdr:to>
    <xdr:sp macro="" textlink="">
      <xdr:nvSpPr>
        <xdr:cNvPr id="327" name="楕円 326">
          <a:extLst>
            <a:ext uri="{FF2B5EF4-FFF2-40B4-BE49-F238E27FC236}">
              <a16:creationId xmlns:a16="http://schemas.microsoft.com/office/drawing/2014/main" id="{04463B86-B1B5-4553-86A9-7AF8FF0EF4EC}"/>
            </a:ext>
          </a:extLst>
        </xdr:cNvPr>
        <xdr:cNvSpPr/>
      </xdr:nvSpPr>
      <xdr:spPr>
        <a:xfrm>
          <a:off x="7810500" y="1472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1205</xdr:rowOff>
    </xdr:from>
    <xdr:to>
      <xdr:col>45</xdr:col>
      <xdr:colOff>177800</xdr:colOff>
      <xdr:row>86</xdr:row>
      <xdr:rowOff>27539</xdr:rowOff>
    </xdr:to>
    <xdr:cxnSp macro="">
      <xdr:nvCxnSpPr>
        <xdr:cNvPr id="328" name="直線コネクタ 327">
          <a:extLst>
            <a:ext uri="{FF2B5EF4-FFF2-40B4-BE49-F238E27FC236}">
              <a16:creationId xmlns:a16="http://schemas.microsoft.com/office/drawing/2014/main" id="{F6FB7751-BC99-43B1-8A0A-9DE0F7C9899E}"/>
            </a:ext>
          </a:extLst>
        </xdr:cNvPr>
        <xdr:cNvCxnSpPr/>
      </xdr:nvCxnSpPr>
      <xdr:spPr>
        <a:xfrm flipV="1">
          <a:off x="7861300" y="14745905"/>
          <a:ext cx="889000" cy="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29" name="n_1aveValue【公営住宅】&#10;一人当たり面積">
          <a:extLst>
            <a:ext uri="{FF2B5EF4-FFF2-40B4-BE49-F238E27FC236}">
              <a16:creationId xmlns:a16="http://schemas.microsoft.com/office/drawing/2014/main" id="{96EAFAF8-D6D9-4AA2-AC0C-E79D01BEDA10}"/>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30" name="n_2aveValue【公営住宅】&#10;一人当たり面積">
          <a:extLst>
            <a:ext uri="{FF2B5EF4-FFF2-40B4-BE49-F238E27FC236}">
              <a16:creationId xmlns:a16="http://schemas.microsoft.com/office/drawing/2014/main" id="{F2EEE6B7-9389-458C-90BF-8BC4D1DFA81A}"/>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31" name="n_3aveValue【公営住宅】&#10;一人当たり面積">
          <a:extLst>
            <a:ext uri="{FF2B5EF4-FFF2-40B4-BE49-F238E27FC236}">
              <a16:creationId xmlns:a16="http://schemas.microsoft.com/office/drawing/2014/main" id="{47ED55EB-841E-4D00-A3D5-D62C8BBAEC09}"/>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32" name="n_4aveValue【公営住宅】&#10;一人当たり面積">
          <a:extLst>
            <a:ext uri="{FF2B5EF4-FFF2-40B4-BE49-F238E27FC236}">
              <a16:creationId xmlns:a16="http://schemas.microsoft.com/office/drawing/2014/main" id="{79AB11C0-93EB-408F-AFFC-428B6C259A55}"/>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42857</xdr:rowOff>
    </xdr:from>
    <xdr:ext cx="469744" cy="259045"/>
    <xdr:sp macro="" textlink="">
      <xdr:nvSpPr>
        <xdr:cNvPr id="333" name="n_1mainValue【公営住宅】&#10;一人当たり面積">
          <a:extLst>
            <a:ext uri="{FF2B5EF4-FFF2-40B4-BE49-F238E27FC236}">
              <a16:creationId xmlns:a16="http://schemas.microsoft.com/office/drawing/2014/main" id="{6EE4D63E-6976-4B45-A61E-AB62ED3F0233}"/>
            </a:ext>
          </a:extLst>
        </xdr:cNvPr>
        <xdr:cNvSpPr txBox="1"/>
      </xdr:nvSpPr>
      <xdr:spPr>
        <a:xfrm>
          <a:off x="9391727" y="147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43132</xdr:rowOff>
    </xdr:from>
    <xdr:ext cx="469744" cy="259045"/>
    <xdr:sp macro="" textlink="">
      <xdr:nvSpPr>
        <xdr:cNvPr id="334" name="n_2mainValue【公営住宅】&#10;一人当たり面積">
          <a:extLst>
            <a:ext uri="{FF2B5EF4-FFF2-40B4-BE49-F238E27FC236}">
              <a16:creationId xmlns:a16="http://schemas.microsoft.com/office/drawing/2014/main" id="{5C5DF28D-DD16-4416-B9C3-AA4DDEDF6D3F}"/>
            </a:ext>
          </a:extLst>
        </xdr:cNvPr>
        <xdr:cNvSpPr txBox="1"/>
      </xdr:nvSpPr>
      <xdr:spPr>
        <a:xfrm>
          <a:off x="8515427" y="1478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69466</xdr:rowOff>
    </xdr:from>
    <xdr:ext cx="469744" cy="259045"/>
    <xdr:sp macro="" textlink="">
      <xdr:nvSpPr>
        <xdr:cNvPr id="335" name="n_3mainValue【公営住宅】&#10;一人当たり面積">
          <a:extLst>
            <a:ext uri="{FF2B5EF4-FFF2-40B4-BE49-F238E27FC236}">
              <a16:creationId xmlns:a16="http://schemas.microsoft.com/office/drawing/2014/main" id="{B2071E43-6CAB-4267-9545-5A2D49286132}"/>
            </a:ext>
          </a:extLst>
        </xdr:cNvPr>
        <xdr:cNvSpPr txBox="1"/>
      </xdr:nvSpPr>
      <xdr:spPr>
        <a:xfrm>
          <a:off x="7626427" y="1481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a:extLst>
            <a:ext uri="{FF2B5EF4-FFF2-40B4-BE49-F238E27FC236}">
              <a16:creationId xmlns:a16="http://schemas.microsoft.com/office/drawing/2014/main" id="{8D55E51C-A741-4E24-B5B9-CB28FCFBBB9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a:extLst>
            <a:ext uri="{FF2B5EF4-FFF2-40B4-BE49-F238E27FC236}">
              <a16:creationId xmlns:a16="http://schemas.microsoft.com/office/drawing/2014/main" id="{40474F81-2E7E-4426-8DCC-1F686040504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a:extLst>
            <a:ext uri="{FF2B5EF4-FFF2-40B4-BE49-F238E27FC236}">
              <a16:creationId xmlns:a16="http://schemas.microsoft.com/office/drawing/2014/main" id="{18A29375-41B5-40D6-9868-75C074ED93C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a:extLst>
            <a:ext uri="{FF2B5EF4-FFF2-40B4-BE49-F238E27FC236}">
              <a16:creationId xmlns:a16="http://schemas.microsoft.com/office/drawing/2014/main" id="{88097430-C9E3-48CF-889F-1BABAFE7B9D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a:extLst>
            <a:ext uri="{FF2B5EF4-FFF2-40B4-BE49-F238E27FC236}">
              <a16:creationId xmlns:a16="http://schemas.microsoft.com/office/drawing/2014/main" id="{2A5C2F63-7CBE-47B6-BF7C-639668D1361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a:extLst>
            <a:ext uri="{FF2B5EF4-FFF2-40B4-BE49-F238E27FC236}">
              <a16:creationId xmlns:a16="http://schemas.microsoft.com/office/drawing/2014/main" id="{2F94EED0-5CC5-4475-A791-F06496C50C0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a:extLst>
            <a:ext uri="{FF2B5EF4-FFF2-40B4-BE49-F238E27FC236}">
              <a16:creationId xmlns:a16="http://schemas.microsoft.com/office/drawing/2014/main" id="{A879F63F-8EDD-401B-8CAB-496CDE3155F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a:extLst>
            <a:ext uri="{FF2B5EF4-FFF2-40B4-BE49-F238E27FC236}">
              <a16:creationId xmlns:a16="http://schemas.microsoft.com/office/drawing/2014/main" id="{59DB1CE3-5884-4C66-88B9-0EF436463DE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a:extLst>
            <a:ext uri="{FF2B5EF4-FFF2-40B4-BE49-F238E27FC236}">
              <a16:creationId xmlns:a16="http://schemas.microsoft.com/office/drawing/2014/main" id="{9806820F-0625-4EEE-BDE8-489F3E98E19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a:extLst>
            <a:ext uri="{FF2B5EF4-FFF2-40B4-BE49-F238E27FC236}">
              <a16:creationId xmlns:a16="http://schemas.microsoft.com/office/drawing/2014/main" id="{4E0D5D7D-91C1-4C0C-9714-5B7C458FC27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a:extLst>
            <a:ext uri="{FF2B5EF4-FFF2-40B4-BE49-F238E27FC236}">
              <a16:creationId xmlns:a16="http://schemas.microsoft.com/office/drawing/2014/main" id="{C9856BE2-761D-49D8-897B-05BAD24E51D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a:extLst>
            <a:ext uri="{FF2B5EF4-FFF2-40B4-BE49-F238E27FC236}">
              <a16:creationId xmlns:a16="http://schemas.microsoft.com/office/drawing/2014/main" id="{697A1193-8085-4D40-99AC-449F8D590A9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a:extLst>
            <a:ext uri="{FF2B5EF4-FFF2-40B4-BE49-F238E27FC236}">
              <a16:creationId xmlns:a16="http://schemas.microsoft.com/office/drawing/2014/main" id="{D0CA6B31-FC16-41E0-8E51-439C941BF45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a:extLst>
            <a:ext uri="{FF2B5EF4-FFF2-40B4-BE49-F238E27FC236}">
              <a16:creationId xmlns:a16="http://schemas.microsoft.com/office/drawing/2014/main" id="{3F46317B-C3E2-42B4-848D-5CF92674C35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a:extLst>
            <a:ext uri="{FF2B5EF4-FFF2-40B4-BE49-F238E27FC236}">
              <a16:creationId xmlns:a16="http://schemas.microsoft.com/office/drawing/2014/main" id="{C8F84D5D-A5F5-4A2E-BF37-CE3ED91D39D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a:extLst>
            <a:ext uri="{FF2B5EF4-FFF2-40B4-BE49-F238E27FC236}">
              <a16:creationId xmlns:a16="http://schemas.microsoft.com/office/drawing/2014/main" id="{8479A098-0C06-4B41-926D-4D1848C1C71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2" name="正方形/長方形 351">
          <a:extLst>
            <a:ext uri="{FF2B5EF4-FFF2-40B4-BE49-F238E27FC236}">
              <a16:creationId xmlns:a16="http://schemas.microsoft.com/office/drawing/2014/main" id="{55B11902-A65B-459E-AA30-1B8ACCE2748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3" name="正方形/長方形 352">
          <a:extLst>
            <a:ext uri="{FF2B5EF4-FFF2-40B4-BE49-F238E27FC236}">
              <a16:creationId xmlns:a16="http://schemas.microsoft.com/office/drawing/2014/main" id="{B873CC38-3CC2-4B35-97A6-FF6E7D7AA40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4" name="正方形/長方形 353">
          <a:extLst>
            <a:ext uri="{FF2B5EF4-FFF2-40B4-BE49-F238E27FC236}">
              <a16:creationId xmlns:a16="http://schemas.microsoft.com/office/drawing/2014/main" id="{DC5F9048-2775-4297-B0AA-5997B7A0267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5" name="正方形/長方形 354">
          <a:extLst>
            <a:ext uri="{FF2B5EF4-FFF2-40B4-BE49-F238E27FC236}">
              <a16:creationId xmlns:a16="http://schemas.microsoft.com/office/drawing/2014/main" id="{E087208B-9355-4D5E-A4F5-7CF8CC88F32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6" name="正方形/長方形 355">
          <a:extLst>
            <a:ext uri="{FF2B5EF4-FFF2-40B4-BE49-F238E27FC236}">
              <a16:creationId xmlns:a16="http://schemas.microsoft.com/office/drawing/2014/main" id="{9F0A6B57-1214-4C51-AD34-5BBB3B6BEE9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7" name="正方形/長方形 356">
          <a:extLst>
            <a:ext uri="{FF2B5EF4-FFF2-40B4-BE49-F238E27FC236}">
              <a16:creationId xmlns:a16="http://schemas.microsoft.com/office/drawing/2014/main" id="{A008FF23-0AD6-4158-8789-39FAAC77FB4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8" name="正方形/長方形 357">
          <a:extLst>
            <a:ext uri="{FF2B5EF4-FFF2-40B4-BE49-F238E27FC236}">
              <a16:creationId xmlns:a16="http://schemas.microsoft.com/office/drawing/2014/main" id="{0E59379E-750B-4D46-98DC-14892503526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9" name="正方形/長方形 358">
          <a:extLst>
            <a:ext uri="{FF2B5EF4-FFF2-40B4-BE49-F238E27FC236}">
              <a16:creationId xmlns:a16="http://schemas.microsoft.com/office/drawing/2014/main" id="{515EEC46-D821-4838-9C76-481324F61B3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0" name="テキスト ボックス 359">
          <a:extLst>
            <a:ext uri="{FF2B5EF4-FFF2-40B4-BE49-F238E27FC236}">
              <a16:creationId xmlns:a16="http://schemas.microsoft.com/office/drawing/2014/main" id="{B586CE0D-E294-482B-8E06-6EA5F484AAC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1" name="直線コネクタ 360">
          <a:extLst>
            <a:ext uri="{FF2B5EF4-FFF2-40B4-BE49-F238E27FC236}">
              <a16:creationId xmlns:a16="http://schemas.microsoft.com/office/drawing/2014/main" id="{49A54298-AE79-46D0-8D54-69EA08F54CD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2" name="テキスト ボックス 361">
          <a:extLst>
            <a:ext uri="{FF2B5EF4-FFF2-40B4-BE49-F238E27FC236}">
              <a16:creationId xmlns:a16="http://schemas.microsoft.com/office/drawing/2014/main" id="{B257990D-FBA6-4C9D-AF3C-20D5F017189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3" name="直線コネクタ 362">
          <a:extLst>
            <a:ext uri="{FF2B5EF4-FFF2-40B4-BE49-F238E27FC236}">
              <a16:creationId xmlns:a16="http://schemas.microsoft.com/office/drawing/2014/main" id="{2B28CA85-BB0E-49B0-AB06-4E88C5BE07E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4" name="テキスト ボックス 363">
          <a:extLst>
            <a:ext uri="{FF2B5EF4-FFF2-40B4-BE49-F238E27FC236}">
              <a16:creationId xmlns:a16="http://schemas.microsoft.com/office/drawing/2014/main" id="{3133E2CC-A25C-4359-B1D4-61BE3FB4011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5" name="直線コネクタ 364">
          <a:extLst>
            <a:ext uri="{FF2B5EF4-FFF2-40B4-BE49-F238E27FC236}">
              <a16:creationId xmlns:a16="http://schemas.microsoft.com/office/drawing/2014/main" id="{5BFA1F21-0398-4333-8B30-A6704E586E0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6" name="テキスト ボックス 365">
          <a:extLst>
            <a:ext uri="{FF2B5EF4-FFF2-40B4-BE49-F238E27FC236}">
              <a16:creationId xmlns:a16="http://schemas.microsoft.com/office/drawing/2014/main" id="{B5AC1F35-BB83-4D03-A410-4028B2B1C2B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7" name="直線コネクタ 366">
          <a:extLst>
            <a:ext uri="{FF2B5EF4-FFF2-40B4-BE49-F238E27FC236}">
              <a16:creationId xmlns:a16="http://schemas.microsoft.com/office/drawing/2014/main" id="{344D11BD-250D-48F2-BA65-08AA36BA59E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8" name="テキスト ボックス 367">
          <a:extLst>
            <a:ext uri="{FF2B5EF4-FFF2-40B4-BE49-F238E27FC236}">
              <a16:creationId xmlns:a16="http://schemas.microsoft.com/office/drawing/2014/main" id="{7C5DFEAF-CA79-42FF-A27E-4DC6355441C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9" name="直線コネクタ 368">
          <a:extLst>
            <a:ext uri="{FF2B5EF4-FFF2-40B4-BE49-F238E27FC236}">
              <a16:creationId xmlns:a16="http://schemas.microsoft.com/office/drawing/2014/main" id="{1547D0DA-76D8-41F5-839E-76EEF66AF42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0" name="テキスト ボックス 369">
          <a:extLst>
            <a:ext uri="{FF2B5EF4-FFF2-40B4-BE49-F238E27FC236}">
              <a16:creationId xmlns:a16="http://schemas.microsoft.com/office/drawing/2014/main" id="{EAFB52B7-0F43-4EBE-8F38-C5ED1D3C4E5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1" name="直線コネクタ 370">
          <a:extLst>
            <a:ext uri="{FF2B5EF4-FFF2-40B4-BE49-F238E27FC236}">
              <a16:creationId xmlns:a16="http://schemas.microsoft.com/office/drawing/2014/main" id="{575B7D30-3EFF-4E57-89BD-9C94A947579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2" name="テキスト ボックス 371">
          <a:extLst>
            <a:ext uri="{FF2B5EF4-FFF2-40B4-BE49-F238E27FC236}">
              <a16:creationId xmlns:a16="http://schemas.microsoft.com/office/drawing/2014/main" id="{640537C3-CAAC-4A2D-8D1A-7612949DF01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3" name="直線コネクタ 372">
          <a:extLst>
            <a:ext uri="{FF2B5EF4-FFF2-40B4-BE49-F238E27FC236}">
              <a16:creationId xmlns:a16="http://schemas.microsoft.com/office/drawing/2014/main" id="{017A0C02-42EB-4146-87FB-2B557E9C53C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4" name="テキスト ボックス 373">
          <a:extLst>
            <a:ext uri="{FF2B5EF4-FFF2-40B4-BE49-F238E27FC236}">
              <a16:creationId xmlns:a16="http://schemas.microsoft.com/office/drawing/2014/main" id="{3C140E82-0CE8-42DA-8B03-452BB3F5B88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5" name="【認定こども園・幼稚園・保育所】&#10;有形固定資産減価償却率グラフ枠">
          <a:extLst>
            <a:ext uri="{FF2B5EF4-FFF2-40B4-BE49-F238E27FC236}">
              <a16:creationId xmlns:a16="http://schemas.microsoft.com/office/drawing/2014/main" id="{95D36D9B-5790-4660-9883-2D760F5AFDD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76" name="直線コネクタ 375">
          <a:extLst>
            <a:ext uri="{FF2B5EF4-FFF2-40B4-BE49-F238E27FC236}">
              <a16:creationId xmlns:a16="http://schemas.microsoft.com/office/drawing/2014/main" id="{AF2C75D6-8F0D-4BC9-B75B-49087BD19484}"/>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77" name="【認定こども園・幼稚園・保育所】&#10;有形固定資産減価償却率最小値テキスト">
          <a:extLst>
            <a:ext uri="{FF2B5EF4-FFF2-40B4-BE49-F238E27FC236}">
              <a16:creationId xmlns:a16="http://schemas.microsoft.com/office/drawing/2014/main" id="{983E7353-C39C-42DD-B989-F95A8B2FA4F7}"/>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78" name="直線コネクタ 377">
          <a:extLst>
            <a:ext uri="{FF2B5EF4-FFF2-40B4-BE49-F238E27FC236}">
              <a16:creationId xmlns:a16="http://schemas.microsoft.com/office/drawing/2014/main" id="{169062D2-1E9B-412E-8B09-5C44E29B879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79" name="【認定こども園・幼稚園・保育所】&#10;有形固定資産減価償却率最大値テキスト">
          <a:extLst>
            <a:ext uri="{FF2B5EF4-FFF2-40B4-BE49-F238E27FC236}">
              <a16:creationId xmlns:a16="http://schemas.microsoft.com/office/drawing/2014/main" id="{167074C6-A15B-4A29-BFC6-8FC35BDAE6F0}"/>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80" name="直線コネクタ 379">
          <a:extLst>
            <a:ext uri="{FF2B5EF4-FFF2-40B4-BE49-F238E27FC236}">
              <a16:creationId xmlns:a16="http://schemas.microsoft.com/office/drawing/2014/main" id="{0D94774A-C819-4B2D-849B-4B7C5DFDE6BC}"/>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81" name="【認定こども園・幼稚園・保育所】&#10;有形固定資産減価償却率平均値テキスト">
          <a:extLst>
            <a:ext uri="{FF2B5EF4-FFF2-40B4-BE49-F238E27FC236}">
              <a16:creationId xmlns:a16="http://schemas.microsoft.com/office/drawing/2014/main" id="{8AFC1338-9ABA-4894-B66D-B076532129E3}"/>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82" name="フローチャート: 判断 381">
          <a:extLst>
            <a:ext uri="{FF2B5EF4-FFF2-40B4-BE49-F238E27FC236}">
              <a16:creationId xmlns:a16="http://schemas.microsoft.com/office/drawing/2014/main" id="{1EB72ECB-AD5D-443D-8782-8794E0CD8DF2}"/>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383" name="フローチャート: 判断 382">
          <a:extLst>
            <a:ext uri="{FF2B5EF4-FFF2-40B4-BE49-F238E27FC236}">
              <a16:creationId xmlns:a16="http://schemas.microsoft.com/office/drawing/2014/main" id="{B3F148B9-3FEC-44AB-8C6A-BE8F6E056F02}"/>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384" name="フローチャート: 判断 383">
          <a:extLst>
            <a:ext uri="{FF2B5EF4-FFF2-40B4-BE49-F238E27FC236}">
              <a16:creationId xmlns:a16="http://schemas.microsoft.com/office/drawing/2014/main" id="{872F7CA9-5D38-4842-B47D-9F8DD8F458E7}"/>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385" name="フローチャート: 判断 384">
          <a:extLst>
            <a:ext uri="{FF2B5EF4-FFF2-40B4-BE49-F238E27FC236}">
              <a16:creationId xmlns:a16="http://schemas.microsoft.com/office/drawing/2014/main" id="{7FBA30B2-EE55-4661-83FC-120C1AD3D62A}"/>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386" name="フローチャート: 判断 385">
          <a:extLst>
            <a:ext uri="{FF2B5EF4-FFF2-40B4-BE49-F238E27FC236}">
              <a16:creationId xmlns:a16="http://schemas.microsoft.com/office/drawing/2014/main" id="{46457EBE-31F3-49B9-BE70-CC8B3B86AC82}"/>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55A3125C-1BEC-453E-AB10-6F9D36C6CFB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4A4DA666-0117-44AD-9CDD-3B335131B91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7398AA3A-0CDA-467B-99E2-83124360672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3C27250D-816E-42CE-896C-ED636F714D3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98E7D76C-D171-4215-8411-229F2146B73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90170</xdr:rowOff>
    </xdr:from>
    <xdr:to>
      <xdr:col>81</xdr:col>
      <xdr:colOff>101600</xdr:colOff>
      <xdr:row>36</xdr:row>
      <xdr:rowOff>20320</xdr:rowOff>
    </xdr:to>
    <xdr:sp macro="" textlink="">
      <xdr:nvSpPr>
        <xdr:cNvPr id="392" name="楕円 391">
          <a:extLst>
            <a:ext uri="{FF2B5EF4-FFF2-40B4-BE49-F238E27FC236}">
              <a16:creationId xmlns:a16="http://schemas.microsoft.com/office/drawing/2014/main" id="{81137E17-DB37-4DC6-9E64-4DF6DEB099AB}"/>
            </a:ext>
          </a:extLst>
        </xdr:cNvPr>
        <xdr:cNvSpPr/>
      </xdr:nvSpPr>
      <xdr:spPr>
        <a:xfrm>
          <a:off x="15430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27305</xdr:rowOff>
    </xdr:from>
    <xdr:to>
      <xdr:col>76</xdr:col>
      <xdr:colOff>165100</xdr:colOff>
      <xdr:row>36</xdr:row>
      <xdr:rowOff>128905</xdr:rowOff>
    </xdr:to>
    <xdr:sp macro="" textlink="">
      <xdr:nvSpPr>
        <xdr:cNvPr id="393" name="楕円 392">
          <a:extLst>
            <a:ext uri="{FF2B5EF4-FFF2-40B4-BE49-F238E27FC236}">
              <a16:creationId xmlns:a16="http://schemas.microsoft.com/office/drawing/2014/main" id="{1EFA9A4D-71BC-4C79-A31B-B068F513399F}"/>
            </a:ext>
          </a:extLst>
        </xdr:cNvPr>
        <xdr:cNvSpPr/>
      </xdr:nvSpPr>
      <xdr:spPr>
        <a:xfrm>
          <a:off x="14541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140970</xdr:rowOff>
    </xdr:from>
    <xdr:to>
      <xdr:col>81</xdr:col>
      <xdr:colOff>50800</xdr:colOff>
      <xdr:row>36</xdr:row>
      <xdr:rowOff>78105</xdr:rowOff>
    </xdr:to>
    <xdr:cxnSp macro="">
      <xdr:nvCxnSpPr>
        <xdr:cNvPr id="394" name="直線コネクタ 393">
          <a:extLst>
            <a:ext uri="{FF2B5EF4-FFF2-40B4-BE49-F238E27FC236}">
              <a16:creationId xmlns:a16="http://schemas.microsoft.com/office/drawing/2014/main" id="{46B3A096-0D24-48A5-BB79-CF2FAF3C111D}"/>
            </a:ext>
          </a:extLst>
        </xdr:cNvPr>
        <xdr:cNvCxnSpPr/>
      </xdr:nvCxnSpPr>
      <xdr:spPr>
        <a:xfrm flipV="1">
          <a:off x="14592300" y="614172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31115</xdr:rowOff>
    </xdr:from>
    <xdr:to>
      <xdr:col>72</xdr:col>
      <xdr:colOff>38100</xdr:colOff>
      <xdr:row>36</xdr:row>
      <xdr:rowOff>132715</xdr:rowOff>
    </xdr:to>
    <xdr:sp macro="" textlink="">
      <xdr:nvSpPr>
        <xdr:cNvPr id="395" name="楕円 394">
          <a:extLst>
            <a:ext uri="{FF2B5EF4-FFF2-40B4-BE49-F238E27FC236}">
              <a16:creationId xmlns:a16="http://schemas.microsoft.com/office/drawing/2014/main" id="{D0FA5B64-5935-4470-886B-1F3D298559D3}"/>
            </a:ext>
          </a:extLst>
        </xdr:cNvPr>
        <xdr:cNvSpPr/>
      </xdr:nvSpPr>
      <xdr:spPr>
        <a:xfrm>
          <a:off x="13652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78105</xdr:rowOff>
    </xdr:from>
    <xdr:to>
      <xdr:col>76</xdr:col>
      <xdr:colOff>114300</xdr:colOff>
      <xdr:row>36</xdr:row>
      <xdr:rowOff>81915</xdr:rowOff>
    </xdr:to>
    <xdr:cxnSp macro="">
      <xdr:nvCxnSpPr>
        <xdr:cNvPr id="396" name="直線コネクタ 395">
          <a:extLst>
            <a:ext uri="{FF2B5EF4-FFF2-40B4-BE49-F238E27FC236}">
              <a16:creationId xmlns:a16="http://schemas.microsoft.com/office/drawing/2014/main" id="{99FB7196-5458-488F-B3D5-1D98575702B8}"/>
            </a:ext>
          </a:extLst>
        </xdr:cNvPr>
        <xdr:cNvCxnSpPr/>
      </xdr:nvCxnSpPr>
      <xdr:spPr>
        <a:xfrm flipV="1">
          <a:off x="13703300" y="62503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397" name="n_1aveValue【認定こども園・幼稚園・保育所】&#10;有形固定資産減価償却率">
          <a:extLst>
            <a:ext uri="{FF2B5EF4-FFF2-40B4-BE49-F238E27FC236}">
              <a16:creationId xmlns:a16="http://schemas.microsoft.com/office/drawing/2014/main" id="{AD7FCFC0-BDA4-492B-A53D-C069B592DA7D}"/>
            </a:ext>
          </a:extLst>
        </xdr:cNvPr>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398" name="n_2aveValue【認定こども園・幼稚園・保育所】&#10;有形固定資産減価償却率">
          <a:extLst>
            <a:ext uri="{FF2B5EF4-FFF2-40B4-BE49-F238E27FC236}">
              <a16:creationId xmlns:a16="http://schemas.microsoft.com/office/drawing/2014/main" id="{0A4CCDF3-1958-4D3F-A1B1-542E2A03F79E}"/>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399" name="n_3aveValue【認定こども園・幼稚園・保育所】&#10;有形固定資産減価償却率">
          <a:extLst>
            <a:ext uri="{FF2B5EF4-FFF2-40B4-BE49-F238E27FC236}">
              <a16:creationId xmlns:a16="http://schemas.microsoft.com/office/drawing/2014/main" id="{E474D415-9B90-4115-8243-D56F4C35D2CF}"/>
            </a:ext>
          </a:extLst>
        </xdr:cNvPr>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00" name="n_4aveValue【認定こども園・幼稚園・保育所】&#10;有形固定資産減価償却率">
          <a:extLst>
            <a:ext uri="{FF2B5EF4-FFF2-40B4-BE49-F238E27FC236}">
              <a16:creationId xmlns:a16="http://schemas.microsoft.com/office/drawing/2014/main" id="{71B108DC-F25C-4B1A-8BE8-2A4E77E8715C}"/>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36847</xdr:rowOff>
    </xdr:from>
    <xdr:ext cx="405111" cy="259045"/>
    <xdr:sp macro="" textlink="">
      <xdr:nvSpPr>
        <xdr:cNvPr id="401" name="n_1mainValue【認定こども園・幼稚園・保育所】&#10;有形固定資産減価償却率">
          <a:extLst>
            <a:ext uri="{FF2B5EF4-FFF2-40B4-BE49-F238E27FC236}">
              <a16:creationId xmlns:a16="http://schemas.microsoft.com/office/drawing/2014/main" id="{6BB1777D-42E2-4E21-8FED-86CD3CFA4019}"/>
            </a:ext>
          </a:extLst>
        </xdr:cNvPr>
        <xdr:cNvSpPr txBox="1"/>
      </xdr:nvSpPr>
      <xdr:spPr>
        <a:xfrm>
          <a:off x="152660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145432</xdr:rowOff>
    </xdr:from>
    <xdr:ext cx="405111" cy="259045"/>
    <xdr:sp macro="" textlink="">
      <xdr:nvSpPr>
        <xdr:cNvPr id="402" name="n_2mainValue【認定こども園・幼稚園・保育所】&#10;有形固定資産減価償却率">
          <a:extLst>
            <a:ext uri="{FF2B5EF4-FFF2-40B4-BE49-F238E27FC236}">
              <a16:creationId xmlns:a16="http://schemas.microsoft.com/office/drawing/2014/main" id="{3BCD6E07-081E-4756-BBBF-D7362BE348CF}"/>
            </a:ext>
          </a:extLst>
        </xdr:cNvPr>
        <xdr:cNvSpPr txBox="1"/>
      </xdr:nvSpPr>
      <xdr:spPr>
        <a:xfrm>
          <a:off x="14389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149242</xdr:rowOff>
    </xdr:from>
    <xdr:ext cx="405111" cy="259045"/>
    <xdr:sp macro="" textlink="">
      <xdr:nvSpPr>
        <xdr:cNvPr id="403" name="n_3mainValue【認定こども園・幼稚園・保育所】&#10;有形固定資産減価償却率">
          <a:extLst>
            <a:ext uri="{FF2B5EF4-FFF2-40B4-BE49-F238E27FC236}">
              <a16:creationId xmlns:a16="http://schemas.microsoft.com/office/drawing/2014/main" id="{33EE12E9-5F2F-4685-9AEB-A4DCEE7EEA6A}"/>
            </a:ext>
          </a:extLst>
        </xdr:cNvPr>
        <xdr:cNvSpPr txBox="1"/>
      </xdr:nvSpPr>
      <xdr:spPr>
        <a:xfrm>
          <a:off x="13500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a:extLst>
            <a:ext uri="{FF2B5EF4-FFF2-40B4-BE49-F238E27FC236}">
              <a16:creationId xmlns:a16="http://schemas.microsoft.com/office/drawing/2014/main" id="{73E74153-4DFD-4DB6-BE55-67CFDAA51B7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a:extLst>
            <a:ext uri="{FF2B5EF4-FFF2-40B4-BE49-F238E27FC236}">
              <a16:creationId xmlns:a16="http://schemas.microsoft.com/office/drawing/2014/main" id="{DAD817EF-C473-48AE-8EFE-41CAE2521B6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a:extLst>
            <a:ext uri="{FF2B5EF4-FFF2-40B4-BE49-F238E27FC236}">
              <a16:creationId xmlns:a16="http://schemas.microsoft.com/office/drawing/2014/main" id="{7D0A4CD0-5790-43B5-A83E-20A17EB8E9C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a:extLst>
            <a:ext uri="{FF2B5EF4-FFF2-40B4-BE49-F238E27FC236}">
              <a16:creationId xmlns:a16="http://schemas.microsoft.com/office/drawing/2014/main" id="{D345E16B-762C-47C2-84B8-0E0311558F9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a:extLst>
            <a:ext uri="{FF2B5EF4-FFF2-40B4-BE49-F238E27FC236}">
              <a16:creationId xmlns:a16="http://schemas.microsoft.com/office/drawing/2014/main" id="{BC3B006A-1F6E-4514-BB1B-F5F46CFF2EB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a:extLst>
            <a:ext uri="{FF2B5EF4-FFF2-40B4-BE49-F238E27FC236}">
              <a16:creationId xmlns:a16="http://schemas.microsoft.com/office/drawing/2014/main" id="{4B0ADF62-B2AC-48A0-9C61-9567FDFC607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a:extLst>
            <a:ext uri="{FF2B5EF4-FFF2-40B4-BE49-F238E27FC236}">
              <a16:creationId xmlns:a16="http://schemas.microsoft.com/office/drawing/2014/main" id="{C1E54976-6C49-4113-9139-B1184C1D0B2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a:extLst>
            <a:ext uri="{FF2B5EF4-FFF2-40B4-BE49-F238E27FC236}">
              <a16:creationId xmlns:a16="http://schemas.microsoft.com/office/drawing/2014/main" id="{19128779-4F4A-4240-B55E-0E772D7DE86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a:extLst>
            <a:ext uri="{FF2B5EF4-FFF2-40B4-BE49-F238E27FC236}">
              <a16:creationId xmlns:a16="http://schemas.microsoft.com/office/drawing/2014/main" id="{8AF807A0-52A2-43BD-BE3A-6E52415790F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a:extLst>
            <a:ext uri="{FF2B5EF4-FFF2-40B4-BE49-F238E27FC236}">
              <a16:creationId xmlns:a16="http://schemas.microsoft.com/office/drawing/2014/main" id="{DF34EF36-2C99-4B4D-B944-AD34DA504CF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4" name="直線コネクタ 413">
          <a:extLst>
            <a:ext uri="{FF2B5EF4-FFF2-40B4-BE49-F238E27FC236}">
              <a16:creationId xmlns:a16="http://schemas.microsoft.com/office/drawing/2014/main" id="{972E97CA-D397-427A-9A54-DC961AB26A1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5" name="テキスト ボックス 414">
          <a:extLst>
            <a:ext uri="{FF2B5EF4-FFF2-40B4-BE49-F238E27FC236}">
              <a16:creationId xmlns:a16="http://schemas.microsoft.com/office/drawing/2014/main" id="{7A049046-035A-4CE8-8B9C-8785A8A3953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6" name="直線コネクタ 415">
          <a:extLst>
            <a:ext uri="{FF2B5EF4-FFF2-40B4-BE49-F238E27FC236}">
              <a16:creationId xmlns:a16="http://schemas.microsoft.com/office/drawing/2014/main" id="{C68D26D5-556D-4D23-B491-78913184111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7" name="テキスト ボックス 416">
          <a:extLst>
            <a:ext uri="{FF2B5EF4-FFF2-40B4-BE49-F238E27FC236}">
              <a16:creationId xmlns:a16="http://schemas.microsoft.com/office/drawing/2014/main" id="{AE0CFE8A-EA28-4F01-907D-C105F58ED57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8" name="直線コネクタ 417">
          <a:extLst>
            <a:ext uri="{FF2B5EF4-FFF2-40B4-BE49-F238E27FC236}">
              <a16:creationId xmlns:a16="http://schemas.microsoft.com/office/drawing/2014/main" id="{910BE423-5EAD-4D20-8CF6-4D8A51C0519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9" name="テキスト ボックス 418">
          <a:extLst>
            <a:ext uri="{FF2B5EF4-FFF2-40B4-BE49-F238E27FC236}">
              <a16:creationId xmlns:a16="http://schemas.microsoft.com/office/drawing/2014/main" id="{D7D5D3E3-F172-465C-81BC-7548A6E3442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0" name="直線コネクタ 419">
          <a:extLst>
            <a:ext uri="{FF2B5EF4-FFF2-40B4-BE49-F238E27FC236}">
              <a16:creationId xmlns:a16="http://schemas.microsoft.com/office/drawing/2014/main" id="{C92FA943-7ECB-4E69-BA82-86EB3E1BCE2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1" name="テキスト ボックス 420">
          <a:extLst>
            <a:ext uri="{FF2B5EF4-FFF2-40B4-BE49-F238E27FC236}">
              <a16:creationId xmlns:a16="http://schemas.microsoft.com/office/drawing/2014/main" id="{A6710B5E-1AFC-482F-B9DC-EF0F9B3390B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2" name="直線コネクタ 421">
          <a:extLst>
            <a:ext uri="{FF2B5EF4-FFF2-40B4-BE49-F238E27FC236}">
              <a16:creationId xmlns:a16="http://schemas.microsoft.com/office/drawing/2014/main" id="{409DFED6-C4D2-4D76-9AF2-771BD94D28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3" name="テキスト ボックス 422">
          <a:extLst>
            <a:ext uri="{FF2B5EF4-FFF2-40B4-BE49-F238E27FC236}">
              <a16:creationId xmlns:a16="http://schemas.microsoft.com/office/drawing/2014/main" id="{5DF3B300-013C-4A9B-A6E1-6EB0574B042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4" name="【認定こども園・幼稚園・保育所】&#10;一人当たり面積グラフ枠">
          <a:extLst>
            <a:ext uri="{FF2B5EF4-FFF2-40B4-BE49-F238E27FC236}">
              <a16:creationId xmlns:a16="http://schemas.microsoft.com/office/drawing/2014/main" id="{72D319B6-AC9C-41DF-A9E3-3240E8AD04D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25" name="直線コネクタ 424">
          <a:extLst>
            <a:ext uri="{FF2B5EF4-FFF2-40B4-BE49-F238E27FC236}">
              <a16:creationId xmlns:a16="http://schemas.microsoft.com/office/drawing/2014/main" id="{933DEB5C-48B6-46CA-B6E2-2DC69B916118}"/>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26" name="【認定こども園・幼稚園・保育所】&#10;一人当たり面積最小値テキスト">
          <a:extLst>
            <a:ext uri="{FF2B5EF4-FFF2-40B4-BE49-F238E27FC236}">
              <a16:creationId xmlns:a16="http://schemas.microsoft.com/office/drawing/2014/main" id="{55D5FC46-DBFC-4F85-AEF1-F9E3828818CF}"/>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27" name="直線コネクタ 426">
          <a:extLst>
            <a:ext uri="{FF2B5EF4-FFF2-40B4-BE49-F238E27FC236}">
              <a16:creationId xmlns:a16="http://schemas.microsoft.com/office/drawing/2014/main" id="{FFA6F066-2539-49EC-AA89-5B213B6B5BEB}"/>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8" name="【認定こども園・幼稚園・保育所】&#10;一人当たり面積最大値テキスト">
          <a:extLst>
            <a:ext uri="{FF2B5EF4-FFF2-40B4-BE49-F238E27FC236}">
              <a16:creationId xmlns:a16="http://schemas.microsoft.com/office/drawing/2014/main" id="{360D87CC-BCB8-454D-92A9-9045E3DA2463}"/>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9" name="直線コネクタ 428">
          <a:extLst>
            <a:ext uri="{FF2B5EF4-FFF2-40B4-BE49-F238E27FC236}">
              <a16:creationId xmlns:a16="http://schemas.microsoft.com/office/drawing/2014/main" id="{BB88CFCF-7BF6-429F-B28A-18D46A4500B6}"/>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30" name="【認定こども園・幼稚園・保育所】&#10;一人当たり面積平均値テキスト">
          <a:extLst>
            <a:ext uri="{FF2B5EF4-FFF2-40B4-BE49-F238E27FC236}">
              <a16:creationId xmlns:a16="http://schemas.microsoft.com/office/drawing/2014/main" id="{12D265D5-B65A-43F2-8A66-07290D915462}"/>
            </a:ext>
          </a:extLst>
        </xdr:cNvPr>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31" name="フローチャート: 判断 430">
          <a:extLst>
            <a:ext uri="{FF2B5EF4-FFF2-40B4-BE49-F238E27FC236}">
              <a16:creationId xmlns:a16="http://schemas.microsoft.com/office/drawing/2014/main" id="{B5953371-3471-484B-B76F-5E053F49B23D}"/>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32" name="フローチャート: 判断 431">
          <a:extLst>
            <a:ext uri="{FF2B5EF4-FFF2-40B4-BE49-F238E27FC236}">
              <a16:creationId xmlns:a16="http://schemas.microsoft.com/office/drawing/2014/main" id="{5B09F558-8954-41D7-9D26-23AEE83AE5CF}"/>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33" name="フローチャート: 判断 432">
          <a:extLst>
            <a:ext uri="{FF2B5EF4-FFF2-40B4-BE49-F238E27FC236}">
              <a16:creationId xmlns:a16="http://schemas.microsoft.com/office/drawing/2014/main" id="{84CBE433-F3BF-4D53-B6D9-CA81FFE2FB19}"/>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34" name="フローチャート: 判断 433">
          <a:extLst>
            <a:ext uri="{FF2B5EF4-FFF2-40B4-BE49-F238E27FC236}">
              <a16:creationId xmlns:a16="http://schemas.microsoft.com/office/drawing/2014/main" id="{88EA68A3-39C5-4E9C-B480-F8EEA5D007C6}"/>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35" name="フローチャート: 判断 434">
          <a:extLst>
            <a:ext uri="{FF2B5EF4-FFF2-40B4-BE49-F238E27FC236}">
              <a16:creationId xmlns:a16="http://schemas.microsoft.com/office/drawing/2014/main" id="{E7563990-9123-4DB1-9F66-E29ECA6CB3BF}"/>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864EF205-3373-4F11-BC96-288B4D78612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D652B76D-2107-4A8C-8CB7-DA6342248DB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D6228309-4327-4F20-83E5-43AA43A7A49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F959DE1C-C011-497E-AFF0-21CA28C89EA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B3F12A5A-4B54-4731-9EA0-D0B7678A4DA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39116</xdr:rowOff>
    </xdr:from>
    <xdr:to>
      <xdr:col>112</xdr:col>
      <xdr:colOff>38100</xdr:colOff>
      <xdr:row>38</xdr:row>
      <xdr:rowOff>140716</xdr:rowOff>
    </xdr:to>
    <xdr:sp macro="" textlink="">
      <xdr:nvSpPr>
        <xdr:cNvPr id="441" name="楕円 440">
          <a:extLst>
            <a:ext uri="{FF2B5EF4-FFF2-40B4-BE49-F238E27FC236}">
              <a16:creationId xmlns:a16="http://schemas.microsoft.com/office/drawing/2014/main" id="{FF5451ED-3D3E-4DB6-B65D-8D0DC4767956}"/>
            </a:ext>
          </a:extLst>
        </xdr:cNvPr>
        <xdr:cNvSpPr/>
      </xdr:nvSpPr>
      <xdr:spPr>
        <a:xfrm>
          <a:off x="21272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75692</xdr:rowOff>
    </xdr:from>
    <xdr:to>
      <xdr:col>107</xdr:col>
      <xdr:colOff>101600</xdr:colOff>
      <xdr:row>39</xdr:row>
      <xdr:rowOff>5842</xdr:rowOff>
    </xdr:to>
    <xdr:sp macro="" textlink="">
      <xdr:nvSpPr>
        <xdr:cNvPr id="442" name="楕円 441">
          <a:extLst>
            <a:ext uri="{FF2B5EF4-FFF2-40B4-BE49-F238E27FC236}">
              <a16:creationId xmlns:a16="http://schemas.microsoft.com/office/drawing/2014/main" id="{3F18B3F9-D2AA-4559-A48F-88254F691BEF}"/>
            </a:ext>
          </a:extLst>
        </xdr:cNvPr>
        <xdr:cNvSpPr/>
      </xdr:nvSpPr>
      <xdr:spPr>
        <a:xfrm>
          <a:off x="20383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89916</xdr:rowOff>
    </xdr:from>
    <xdr:to>
      <xdr:col>111</xdr:col>
      <xdr:colOff>177800</xdr:colOff>
      <xdr:row>38</xdr:row>
      <xdr:rowOff>126492</xdr:rowOff>
    </xdr:to>
    <xdr:cxnSp macro="">
      <xdr:nvCxnSpPr>
        <xdr:cNvPr id="443" name="直線コネクタ 442">
          <a:extLst>
            <a:ext uri="{FF2B5EF4-FFF2-40B4-BE49-F238E27FC236}">
              <a16:creationId xmlns:a16="http://schemas.microsoft.com/office/drawing/2014/main" id="{940A053B-2167-448E-95DC-857ED470EB0F}"/>
            </a:ext>
          </a:extLst>
        </xdr:cNvPr>
        <xdr:cNvCxnSpPr/>
      </xdr:nvCxnSpPr>
      <xdr:spPr>
        <a:xfrm flipV="1">
          <a:off x="20434300" y="66050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89408</xdr:rowOff>
    </xdr:from>
    <xdr:to>
      <xdr:col>102</xdr:col>
      <xdr:colOff>165100</xdr:colOff>
      <xdr:row>39</xdr:row>
      <xdr:rowOff>19558</xdr:rowOff>
    </xdr:to>
    <xdr:sp macro="" textlink="">
      <xdr:nvSpPr>
        <xdr:cNvPr id="444" name="楕円 443">
          <a:extLst>
            <a:ext uri="{FF2B5EF4-FFF2-40B4-BE49-F238E27FC236}">
              <a16:creationId xmlns:a16="http://schemas.microsoft.com/office/drawing/2014/main" id="{634C9E3E-CAA9-41C2-ABED-849253ECEC3C}"/>
            </a:ext>
          </a:extLst>
        </xdr:cNvPr>
        <xdr:cNvSpPr/>
      </xdr:nvSpPr>
      <xdr:spPr>
        <a:xfrm>
          <a:off x="19494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126492</xdr:rowOff>
    </xdr:from>
    <xdr:to>
      <xdr:col>107</xdr:col>
      <xdr:colOff>50800</xdr:colOff>
      <xdr:row>38</xdr:row>
      <xdr:rowOff>140208</xdr:rowOff>
    </xdr:to>
    <xdr:cxnSp macro="">
      <xdr:nvCxnSpPr>
        <xdr:cNvPr id="445" name="直線コネクタ 444">
          <a:extLst>
            <a:ext uri="{FF2B5EF4-FFF2-40B4-BE49-F238E27FC236}">
              <a16:creationId xmlns:a16="http://schemas.microsoft.com/office/drawing/2014/main" id="{0DCEF502-EF53-44C8-B94E-0E72EF75DAD6}"/>
            </a:ext>
          </a:extLst>
        </xdr:cNvPr>
        <xdr:cNvCxnSpPr/>
      </xdr:nvCxnSpPr>
      <xdr:spPr>
        <a:xfrm flipV="1">
          <a:off x="19545300" y="66415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46" name="n_1aveValue【認定こども園・幼稚園・保育所】&#10;一人当たり面積">
          <a:extLst>
            <a:ext uri="{FF2B5EF4-FFF2-40B4-BE49-F238E27FC236}">
              <a16:creationId xmlns:a16="http://schemas.microsoft.com/office/drawing/2014/main" id="{E02D3717-8046-408F-B528-CBF6D484ACEE}"/>
            </a:ext>
          </a:extLst>
        </xdr:cNvPr>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447" name="n_2aveValue【認定こども園・幼稚園・保育所】&#10;一人当たり面積">
          <a:extLst>
            <a:ext uri="{FF2B5EF4-FFF2-40B4-BE49-F238E27FC236}">
              <a16:creationId xmlns:a16="http://schemas.microsoft.com/office/drawing/2014/main" id="{6E4CAA7D-CC22-4E5D-BE96-5C2FEBE6F665}"/>
            </a:ext>
          </a:extLst>
        </xdr:cNvPr>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48" name="n_3aveValue【認定こども園・幼稚園・保育所】&#10;一人当たり面積">
          <a:extLst>
            <a:ext uri="{FF2B5EF4-FFF2-40B4-BE49-F238E27FC236}">
              <a16:creationId xmlns:a16="http://schemas.microsoft.com/office/drawing/2014/main" id="{6AE0D013-8303-4184-A259-38A0AADD7E2A}"/>
            </a:ext>
          </a:extLst>
        </xdr:cNvPr>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49" name="n_4aveValue【認定こども園・幼稚園・保育所】&#10;一人当たり面積">
          <a:extLst>
            <a:ext uri="{FF2B5EF4-FFF2-40B4-BE49-F238E27FC236}">
              <a16:creationId xmlns:a16="http://schemas.microsoft.com/office/drawing/2014/main" id="{79A57E44-283B-408E-A19B-1460BE4CCB4D}"/>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157243</xdr:rowOff>
    </xdr:from>
    <xdr:ext cx="469744" cy="259045"/>
    <xdr:sp macro="" textlink="">
      <xdr:nvSpPr>
        <xdr:cNvPr id="450" name="n_1mainValue【認定こども園・幼稚園・保育所】&#10;一人当たり面積">
          <a:extLst>
            <a:ext uri="{FF2B5EF4-FFF2-40B4-BE49-F238E27FC236}">
              <a16:creationId xmlns:a16="http://schemas.microsoft.com/office/drawing/2014/main" id="{DC66845D-00DC-43C1-9217-8E72CED1A588}"/>
            </a:ext>
          </a:extLst>
        </xdr:cNvPr>
        <xdr:cNvSpPr txBox="1"/>
      </xdr:nvSpPr>
      <xdr:spPr>
        <a:xfrm>
          <a:off x="21075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22369</xdr:rowOff>
    </xdr:from>
    <xdr:ext cx="469744" cy="259045"/>
    <xdr:sp macro="" textlink="">
      <xdr:nvSpPr>
        <xdr:cNvPr id="451" name="n_2mainValue【認定こども園・幼稚園・保育所】&#10;一人当たり面積">
          <a:extLst>
            <a:ext uri="{FF2B5EF4-FFF2-40B4-BE49-F238E27FC236}">
              <a16:creationId xmlns:a16="http://schemas.microsoft.com/office/drawing/2014/main" id="{B0B48C7C-CCB2-4447-AECC-7EDC848FBCF0}"/>
            </a:ext>
          </a:extLst>
        </xdr:cNvPr>
        <xdr:cNvSpPr txBox="1"/>
      </xdr:nvSpPr>
      <xdr:spPr>
        <a:xfrm>
          <a:off x="20199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36085</xdr:rowOff>
    </xdr:from>
    <xdr:ext cx="469744" cy="259045"/>
    <xdr:sp macro="" textlink="">
      <xdr:nvSpPr>
        <xdr:cNvPr id="452" name="n_3mainValue【認定こども園・幼稚園・保育所】&#10;一人当たり面積">
          <a:extLst>
            <a:ext uri="{FF2B5EF4-FFF2-40B4-BE49-F238E27FC236}">
              <a16:creationId xmlns:a16="http://schemas.microsoft.com/office/drawing/2014/main" id="{7A39B313-8F3F-4D7D-970D-26A47B3610A3}"/>
            </a:ext>
          </a:extLst>
        </xdr:cNvPr>
        <xdr:cNvSpPr txBox="1"/>
      </xdr:nvSpPr>
      <xdr:spPr>
        <a:xfrm>
          <a:off x="19310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a:extLst>
            <a:ext uri="{FF2B5EF4-FFF2-40B4-BE49-F238E27FC236}">
              <a16:creationId xmlns:a16="http://schemas.microsoft.com/office/drawing/2014/main" id="{A9483FC6-CE72-44F9-A1CC-08B068531A4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a:extLst>
            <a:ext uri="{FF2B5EF4-FFF2-40B4-BE49-F238E27FC236}">
              <a16:creationId xmlns:a16="http://schemas.microsoft.com/office/drawing/2014/main" id="{D3E04D98-614F-42B4-B363-7A3F558DE23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a:extLst>
            <a:ext uri="{FF2B5EF4-FFF2-40B4-BE49-F238E27FC236}">
              <a16:creationId xmlns:a16="http://schemas.microsoft.com/office/drawing/2014/main" id="{183FA77D-11CF-451E-A20F-45E83207FD3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a:extLst>
            <a:ext uri="{FF2B5EF4-FFF2-40B4-BE49-F238E27FC236}">
              <a16:creationId xmlns:a16="http://schemas.microsoft.com/office/drawing/2014/main" id="{E4519486-1BC3-43BA-BCAB-C07CCDC42A0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a:extLst>
            <a:ext uri="{FF2B5EF4-FFF2-40B4-BE49-F238E27FC236}">
              <a16:creationId xmlns:a16="http://schemas.microsoft.com/office/drawing/2014/main" id="{49BD65BB-7CAE-4E29-90EC-95121ED8604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a:extLst>
            <a:ext uri="{FF2B5EF4-FFF2-40B4-BE49-F238E27FC236}">
              <a16:creationId xmlns:a16="http://schemas.microsoft.com/office/drawing/2014/main" id="{85CCD230-DD6E-4297-8C5A-B66193FB564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a:extLst>
            <a:ext uri="{FF2B5EF4-FFF2-40B4-BE49-F238E27FC236}">
              <a16:creationId xmlns:a16="http://schemas.microsoft.com/office/drawing/2014/main" id="{1D7BF74F-0FFD-44D1-AEAC-B1CD464815D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a:extLst>
            <a:ext uri="{FF2B5EF4-FFF2-40B4-BE49-F238E27FC236}">
              <a16:creationId xmlns:a16="http://schemas.microsoft.com/office/drawing/2014/main" id="{705C5441-F170-42DC-8CC3-2A78056BE1D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a:extLst>
            <a:ext uri="{FF2B5EF4-FFF2-40B4-BE49-F238E27FC236}">
              <a16:creationId xmlns:a16="http://schemas.microsoft.com/office/drawing/2014/main" id="{CCF78468-C740-4B11-B86F-033FF8ABF92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a:extLst>
            <a:ext uri="{FF2B5EF4-FFF2-40B4-BE49-F238E27FC236}">
              <a16:creationId xmlns:a16="http://schemas.microsoft.com/office/drawing/2014/main" id="{B87ECA7F-A15E-455B-90BA-C261A2AD3D8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3" name="テキスト ボックス 462">
          <a:extLst>
            <a:ext uri="{FF2B5EF4-FFF2-40B4-BE49-F238E27FC236}">
              <a16:creationId xmlns:a16="http://schemas.microsoft.com/office/drawing/2014/main" id="{989B4789-2CE2-4528-B31B-FFB2592FB4B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4" name="直線コネクタ 463">
          <a:extLst>
            <a:ext uri="{FF2B5EF4-FFF2-40B4-BE49-F238E27FC236}">
              <a16:creationId xmlns:a16="http://schemas.microsoft.com/office/drawing/2014/main" id="{2CD817DB-ACE3-4D90-AA11-01E04105A2A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65" name="テキスト ボックス 464">
          <a:extLst>
            <a:ext uri="{FF2B5EF4-FFF2-40B4-BE49-F238E27FC236}">
              <a16:creationId xmlns:a16="http://schemas.microsoft.com/office/drawing/2014/main" id="{67212974-7D78-42B0-A7C1-E278CFD8511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6" name="直線コネクタ 465">
          <a:extLst>
            <a:ext uri="{FF2B5EF4-FFF2-40B4-BE49-F238E27FC236}">
              <a16:creationId xmlns:a16="http://schemas.microsoft.com/office/drawing/2014/main" id="{83F5C6E0-34A0-4CFD-997C-D2CE6FA2F8B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7" name="テキスト ボックス 466">
          <a:extLst>
            <a:ext uri="{FF2B5EF4-FFF2-40B4-BE49-F238E27FC236}">
              <a16:creationId xmlns:a16="http://schemas.microsoft.com/office/drawing/2014/main" id="{2C7D6749-D79A-46B1-AD7C-0D7275F7538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8" name="直線コネクタ 467">
          <a:extLst>
            <a:ext uri="{FF2B5EF4-FFF2-40B4-BE49-F238E27FC236}">
              <a16:creationId xmlns:a16="http://schemas.microsoft.com/office/drawing/2014/main" id="{2A96248B-9C2D-474B-8670-FE785C41AD0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9" name="テキスト ボックス 468">
          <a:extLst>
            <a:ext uri="{FF2B5EF4-FFF2-40B4-BE49-F238E27FC236}">
              <a16:creationId xmlns:a16="http://schemas.microsoft.com/office/drawing/2014/main" id="{6A554C7C-6A80-40A4-91B6-02C666D388F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0" name="直線コネクタ 469">
          <a:extLst>
            <a:ext uri="{FF2B5EF4-FFF2-40B4-BE49-F238E27FC236}">
              <a16:creationId xmlns:a16="http://schemas.microsoft.com/office/drawing/2014/main" id="{8D821A8E-52CA-4CC0-BEB8-B495E694959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1" name="テキスト ボックス 470">
          <a:extLst>
            <a:ext uri="{FF2B5EF4-FFF2-40B4-BE49-F238E27FC236}">
              <a16:creationId xmlns:a16="http://schemas.microsoft.com/office/drawing/2014/main" id="{68B3BBFD-737F-4E3B-9AFC-C885FBB792D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2" name="直線コネクタ 471">
          <a:extLst>
            <a:ext uri="{FF2B5EF4-FFF2-40B4-BE49-F238E27FC236}">
              <a16:creationId xmlns:a16="http://schemas.microsoft.com/office/drawing/2014/main" id="{3E2509AB-3D89-409B-A735-E7CE242C937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3" name="テキスト ボックス 472">
          <a:extLst>
            <a:ext uri="{FF2B5EF4-FFF2-40B4-BE49-F238E27FC236}">
              <a16:creationId xmlns:a16="http://schemas.microsoft.com/office/drawing/2014/main" id="{E36C672A-45D2-4194-8555-3E403AFD2BB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a:extLst>
            <a:ext uri="{FF2B5EF4-FFF2-40B4-BE49-F238E27FC236}">
              <a16:creationId xmlns:a16="http://schemas.microsoft.com/office/drawing/2014/main" id="{01148218-9E04-4D32-A46B-E0B2290E0B3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75" name="テキスト ボックス 474">
          <a:extLst>
            <a:ext uri="{FF2B5EF4-FFF2-40B4-BE49-F238E27FC236}">
              <a16:creationId xmlns:a16="http://schemas.microsoft.com/office/drawing/2014/main" id="{0EDCB386-E678-428B-B0FC-3CFE0551453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学校施設】&#10;有形固定資産減価償却率グラフ枠">
          <a:extLst>
            <a:ext uri="{FF2B5EF4-FFF2-40B4-BE49-F238E27FC236}">
              <a16:creationId xmlns:a16="http://schemas.microsoft.com/office/drawing/2014/main" id="{ED379A34-0FF0-4B91-8ACB-35164C980E4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477" name="直線コネクタ 476">
          <a:extLst>
            <a:ext uri="{FF2B5EF4-FFF2-40B4-BE49-F238E27FC236}">
              <a16:creationId xmlns:a16="http://schemas.microsoft.com/office/drawing/2014/main" id="{C14BBFCC-D40C-4F72-958F-D5D19082486B}"/>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478" name="【学校施設】&#10;有形固定資産減価償却率最小値テキスト">
          <a:extLst>
            <a:ext uri="{FF2B5EF4-FFF2-40B4-BE49-F238E27FC236}">
              <a16:creationId xmlns:a16="http://schemas.microsoft.com/office/drawing/2014/main" id="{AD83A158-6541-4884-9218-51A136CD3699}"/>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479" name="直線コネクタ 478">
          <a:extLst>
            <a:ext uri="{FF2B5EF4-FFF2-40B4-BE49-F238E27FC236}">
              <a16:creationId xmlns:a16="http://schemas.microsoft.com/office/drawing/2014/main" id="{599935AC-CDDB-4B06-83AB-8C076F1170EC}"/>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480" name="【学校施設】&#10;有形固定資産減価償却率最大値テキスト">
          <a:extLst>
            <a:ext uri="{FF2B5EF4-FFF2-40B4-BE49-F238E27FC236}">
              <a16:creationId xmlns:a16="http://schemas.microsoft.com/office/drawing/2014/main" id="{CFC20CB5-727F-46CF-A074-75CD027CDA08}"/>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481" name="直線コネクタ 480">
          <a:extLst>
            <a:ext uri="{FF2B5EF4-FFF2-40B4-BE49-F238E27FC236}">
              <a16:creationId xmlns:a16="http://schemas.microsoft.com/office/drawing/2014/main" id="{666DE483-24C4-4DC8-AD9D-F6FB008091B2}"/>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482" name="【学校施設】&#10;有形固定資産減価償却率平均値テキスト">
          <a:extLst>
            <a:ext uri="{FF2B5EF4-FFF2-40B4-BE49-F238E27FC236}">
              <a16:creationId xmlns:a16="http://schemas.microsoft.com/office/drawing/2014/main" id="{6A864A46-3F3C-45F8-ABFF-62FB98D30BB2}"/>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83" name="フローチャート: 判断 482">
          <a:extLst>
            <a:ext uri="{FF2B5EF4-FFF2-40B4-BE49-F238E27FC236}">
              <a16:creationId xmlns:a16="http://schemas.microsoft.com/office/drawing/2014/main" id="{4B80F155-42D5-4BEE-926E-181E4E039519}"/>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84" name="フローチャート: 判断 483">
          <a:extLst>
            <a:ext uri="{FF2B5EF4-FFF2-40B4-BE49-F238E27FC236}">
              <a16:creationId xmlns:a16="http://schemas.microsoft.com/office/drawing/2014/main" id="{BDBEC1DA-246B-4B7B-B5B9-B46CF876A422}"/>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485" name="フローチャート: 判断 484">
          <a:extLst>
            <a:ext uri="{FF2B5EF4-FFF2-40B4-BE49-F238E27FC236}">
              <a16:creationId xmlns:a16="http://schemas.microsoft.com/office/drawing/2014/main" id="{B6AB56D0-273E-45D1-9F6B-11751C897778}"/>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486" name="フローチャート: 判断 485">
          <a:extLst>
            <a:ext uri="{FF2B5EF4-FFF2-40B4-BE49-F238E27FC236}">
              <a16:creationId xmlns:a16="http://schemas.microsoft.com/office/drawing/2014/main" id="{E13E69C2-8A7B-4E50-9B0A-3361680F9E33}"/>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487" name="フローチャート: 判断 486">
          <a:extLst>
            <a:ext uri="{FF2B5EF4-FFF2-40B4-BE49-F238E27FC236}">
              <a16:creationId xmlns:a16="http://schemas.microsoft.com/office/drawing/2014/main" id="{269914BF-6E7D-4259-A668-75CFBFFFA86F}"/>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FEE01494-8D81-49B2-829C-6ECF0F21E3E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AF132266-EBB7-4BF1-9243-18FE28D74A3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A5D1CF23-2FC4-45B9-97F3-533E7C0EAD3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B7BBA90A-47A9-46BF-92F9-198E879085E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2A72C180-530D-4A08-8975-3D19D26FB08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95885</xdr:rowOff>
    </xdr:from>
    <xdr:to>
      <xdr:col>81</xdr:col>
      <xdr:colOff>101600</xdr:colOff>
      <xdr:row>60</xdr:row>
      <xdr:rowOff>26035</xdr:rowOff>
    </xdr:to>
    <xdr:sp macro="" textlink="">
      <xdr:nvSpPr>
        <xdr:cNvPr id="493" name="楕円 492">
          <a:extLst>
            <a:ext uri="{FF2B5EF4-FFF2-40B4-BE49-F238E27FC236}">
              <a16:creationId xmlns:a16="http://schemas.microsoft.com/office/drawing/2014/main" id="{375B23F4-BFD1-4C3F-AB13-C57C012C701A}"/>
            </a:ext>
          </a:extLst>
        </xdr:cNvPr>
        <xdr:cNvSpPr/>
      </xdr:nvSpPr>
      <xdr:spPr>
        <a:xfrm>
          <a:off x="15430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494" name="楕円 493">
          <a:extLst>
            <a:ext uri="{FF2B5EF4-FFF2-40B4-BE49-F238E27FC236}">
              <a16:creationId xmlns:a16="http://schemas.microsoft.com/office/drawing/2014/main" id="{D85D2BA2-8D0E-4428-B166-4BAFFA7A549E}"/>
            </a:ext>
          </a:extLst>
        </xdr:cNvPr>
        <xdr:cNvSpPr/>
      </xdr:nvSpPr>
      <xdr:spPr>
        <a:xfrm>
          <a:off x="14541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127635</xdr:rowOff>
    </xdr:from>
    <xdr:to>
      <xdr:col>81</xdr:col>
      <xdr:colOff>50800</xdr:colOff>
      <xdr:row>59</xdr:row>
      <xdr:rowOff>146685</xdr:rowOff>
    </xdr:to>
    <xdr:cxnSp macro="">
      <xdr:nvCxnSpPr>
        <xdr:cNvPr id="495" name="直線コネクタ 494">
          <a:extLst>
            <a:ext uri="{FF2B5EF4-FFF2-40B4-BE49-F238E27FC236}">
              <a16:creationId xmlns:a16="http://schemas.microsoft.com/office/drawing/2014/main" id="{A4ED2595-BCFB-49AC-9470-81C887CE547E}"/>
            </a:ext>
          </a:extLst>
        </xdr:cNvPr>
        <xdr:cNvCxnSpPr/>
      </xdr:nvCxnSpPr>
      <xdr:spPr>
        <a:xfrm>
          <a:off x="14592300" y="102431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96" name="楕円 495">
          <a:extLst>
            <a:ext uri="{FF2B5EF4-FFF2-40B4-BE49-F238E27FC236}">
              <a16:creationId xmlns:a16="http://schemas.microsoft.com/office/drawing/2014/main" id="{6D4B46EF-0084-460C-992A-F030283350DF}"/>
            </a:ext>
          </a:extLst>
        </xdr:cNvPr>
        <xdr:cNvSpPr/>
      </xdr:nvSpPr>
      <xdr:spPr>
        <a:xfrm>
          <a:off x="13652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102870</xdr:rowOff>
    </xdr:from>
    <xdr:to>
      <xdr:col>76</xdr:col>
      <xdr:colOff>114300</xdr:colOff>
      <xdr:row>59</xdr:row>
      <xdr:rowOff>127635</xdr:rowOff>
    </xdr:to>
    <xdr:cxnSp macro="">
      <xdr:nvCxnSpPr>
        <xdr:cNvPr id="497" name="直線コネクタ 496">
          <a:extLst>
            <a:ext uri="{FF2B5EF4-FFF2-40B4-BE49-F238E27FC236}">
              <a16:creationId xmlns:a16="http://schemas.microsoft.com/office/drawing/2014/main" id="{D1B6EC27-8239-48F7-B3D8-C8CCD970D754}"/>
            </a:ext>
          </a:extLst>
        </xdr:cNvPr>
        <xdr:cNvCxnSpPr/>
      </xdr:nvCxnSpPr>
      <xdr:spPr>
        <a:xfrm>
          <a:off x="13703300" y="102184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498" name="n_1aveValue【学校施設】&#10;有形固定資産減価償却率">
          <a:extLst>
            <a:ext uri="{FF2B5EF4-FFF2-40B4-BE49-F238E27FC236}">
              <a16:creationId xmlns:a16="http://schemas.microsoft.com/office/drawing/2014/main" id="{2B789262-24BE-4E29-B284-FC2DA30766D9}"/>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499" name="n_2aveValue【学校施設】&#10;有形固定資産減価償却率">
          <a:extLst>
            <a:ext uri="{FF2B5EF4-FFF2-40B4-BE49-F238E27FC236}">
              <a16:creationId xmlns:a16="http://schemas.microsoft.com/office/drawing/2014/main" id="{87185B0F-A895-4E93-BA30-B659540EACB6}"/>
            </a:ext>
          </a:extLst>
        </xdr:cNvPr>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00" name="n_3aveValue【学校施設】&#10;有形固定資産減価償却率">
          <a:extLst>
            <a:ext uri="{FF2B5EF4-FFF2-40B4-BE49-F238E27FC236}">
              <a16:creationId xmlns:a16="http://schemas.microsoft.com/office/drawing/2014/main" id="{35837AA0-510A-432F-9547-B01EE1CA86C1}"/>
            </a:ext>
          </a:extLst>
        </xdr:cNvPr>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01" name="n_4aveValue【学校施設】&#10;有形固定資産減価償却率">
          <a:extLst>
            <a:ext uri="{FF2B5EF4-FFF2-40B4-BE49-F238E27FC236}">
              <a16:creationId xmlns:a16="http://schemas.microsoft.com/office/drawing/2014/main" id="{B748EB09-407F-41BD-A60C-F335A272B69A}"/>
            </a:ext>
          </a:extLst>
        </xdr:cNvPr>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42562</xdr:rowOff>
    </xdr:from>
    <xdr:ext cx="405111" cy="259045"/>
    <xdr:sp macro="" textlink="">
      <xdr:nvSpPr>
        <xdr:cNvPr id="502" name="n_1mainValue【学校施設】&#10;有形固定資産減価償却率">
          <a:extLst>
            <a:ext uri="{FF2B5EF4-FFF2-40B4-BE49-F238E27FC236}">
              <a16:creationId xmlns:a16="http://schemas.microsoft.com/office/drawing/2014/main" id="{CB07008F-C470-4341-AA80-7E192BDB7535}"/>
            </a:ext>
          </a:extLst>
        </xdr:cNvPr>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03" name="n_2mainValue【学校施設】&#10;有形固定資産減価償却率">
          <a:extLst>
            <a:ext uri="{FF2B5EF4-FFF2-40B4-BE49-F238E27FC236}">
              <a16:creationId xmlns:a16="http://schemas.microsoft.com/office/drawing/2014/main" id="{F6EA7866-6CC3-48B5-B9DF-1E54F3A9572A}"/>
            </a:ext>
          </a:extLst>
        </xdr:cNvPr>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04" name="n_3mainValue【学校施設】&#10;有形固定資産減価償却率">
          <a:extLst>
            <a:ext uri="{FF2B5EF4-FFF2-40B4-BE49-F238E27FC236}">
              <a16:creationId xmlns:a16="http://schemas.microsoft.com/office/drawing/2014/main" id="{86F3ACE3-D094-4FE0-977B-3C25C017BACB}"/>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5" name="正方形/長方形 504">
          <a:extLst>
            <a:ext uri="{FF2B5EF4-FFF2-40B4-BE49-F238E27FC236}">
              <a16:creationId xmlns:a16="http://schemas.microsoft.com/office/drawing/2014/main" id="{1879AE8C-F0C5-496E-B2DC-DFBECFBFD76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6" name="正方形/長方形 505">
          <a:extLst>
            <a:ext uri="{FF2B5EF4-FFF2-40B4-BE49-F238E27FC236}">
              <a16:creationId xmlns:a16="http://schemas.microsoft.com/office/drawing/2014/main" id="{F12AD71D-A6D9-4994-9206-04E4C6BBD46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7" name="正方形/長方形 506">
          <a:extLst>
            <a:ext uri="{FF2B5EF4-FFF2-40B4-BE49-F238E27FC236}">
              <a16:creationId xmlns:a16="http://schemas.microsoft.com/office/drawing/2014/main" id="{D1E6FBC2-4A47-4F90-85E0-B5383103AC6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8" name="正方形/長方形 507">
          <a:extLst>
            <a:ext uri="{FF2B5EF4-FFF2-40B4-BE49-F238E27FC236}">
              <a16:creationId xmlns:a16="http://schemas.microsoft.com/office/drawing/2014/main" id="{6B5C579A-F859-4AFA-98EF-1C300E6960A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9" name="正方形/長方形 508">
          <a:extLst>
            <a:ext uri="{FF2B5EF4-FFF2-40B4-BE49-F238E27FC236}">
              <a16:creationId xmlns:a16="http://schemas.microsoft.com/office/drawing/2014/main" id="{98A1F07A-021A-4F1F-8FF4-4D69F1B9321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0" name="正方形/長方形 509">
          <a:extLst>
            <a:ext uri="{FF2B5EF4-FFF2-40B4-BE49-F238E27FC236}">
              <a16:creationId xmlns:a16="http://schemas.microsoft.com/office/drawing/2014/main" id="{CB37423D-855C-4C43-8A2B-3624E6FD460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1" name="正方形/長方形 510">
          <a:extLst>
            <a:ext uri="{FF2B5EF4-FFF2-40B4-BE49-F238E27FC236}">
              <a16:creationId xmlns:a16="http://schemas.microsoft.com/office/drawing/2014/main" id="{DF7961DB-C121-454A-A70C-B9BD3D8EF76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2" name="正方形/長方形 511">
          <a:extLst>
            <a:ext uri="{FF2B5EF4-FFF2-40B4-BE49-F238E27FC236}">
              <a16:creationId xmlns:a16="http://schemas.microsoft.com/office/drawing/2014/main" id="{B8F799CA-7B43-48B6-ABA1-430E54EB8B3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3" name="テキスト ボックス 512">
          <a:extLst>
            <a:ext uri="{FF2B5EF4-FFF2-40B4-BE49-F238E27FC236}">
              <a16:creationId xmlns:a16="http://schemas.microsoft.com/office/drawing/2014/main" id="{A6438F71-E018-48F0-AD89-8DB8597BB95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4" name="直線コネクタ 513">
          <a:extLst>
            <a:ext uri="{FF2B5EF4-FFF2-40B4-BE49-F238E27FC236}">
              <a16:creationId xmlns:a16="http://schemas.microsoft.com/office/drawing/2014/main" id="{764ACCB7-4315-4554-B11F-1FA6674BD4C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5" name="直線コネクタ 514">
          <a:extLst>
            <a:ext uri="{FF2B5EF4-FFF2-40B4-BE49-F238E27FC236}">
              <a16:creationId xmlns:a16="http://schemas.microsoft.com/office/drawing/2014/main" id="{671B4CEC-83B7-4EF4-A811-7D68C2D2A5C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6" name="テキスト ボックス 515">
          <a:extLst>
            <a:ext uri="{FF2B5EF4-FFF2-40B4-BE49-F238E27FC236}">
              <a16:creationId xmlns:a16="http://schemas.microsoft.com/office/drawing/2014/main" id="{7C48C35E-1A11-4BD6-A6B9-C4A9535B4FE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7" name="直線コネクタ 516">
          <a:extLst>
            <a:ext uri="{FF2B5EF4-FFF2-40B4-BE49-F238E27FC236}">
              <a16:creationId xmlns:a16="http://schemas.microsoft.com/office/drawing/2014/main" id="{436C483F-AE91-489A-92E7-A6058AAB8CB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8" name="テキスト ボックス 517">
          <a:extLst>
            <a:ext uri="{FF2B5EF4-FFF2-40B4-BE49-F238E27FC236}">
              <a16:creationId xmlns:a16="http://schemas.microsoft.com/office/drawing/2014/main" id="{385CB001-7443-439E-98CE-F1BE9F0C32E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9" name="直線コネクタ 518">
          <a:extLst>
            <a:ext uri="{FF2B5EF4-FFF2-40B4-BE49-F238E27FC236}">
              <a16:creationId xmlns:a16="http://schemas.microsoft.com/office/drawing/2014/main" id="{432E1011-40BC-45CF-A835-AC86FB1F275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0" name="テキスト ボックス 519">
          <a:extLst>
            <a:ext uri="{FF2B5EF4-FFF2-40B4-BE49-F238E27FC236}">
              <a16:creationId xmlns:a16="http://schemas.microsoft.com/office/drawing/2014/main" id="{656438FC-D657-4075-964E-4C3F39B49A3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1" name="直線コネクタ 520">
          <a:extLst>
            <a:ext uri="{FF2B5EF4-FFF2-40B4-BE49-F238E27FC236}">
              <a16:creationId xmlns:a16="http://schemas.microsoft.com/office/drawing/2014/main" id="{A8C5BDEE-FF16-4FB6-A9BF-D8C16CE3BA0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2" name="テキスト ボックス 521">
          <a:extLst>
            <a:ext uri="{FF2B5EF4-FFF2-40B4-BE49-F238E27FC236}">
              <a16:creationId xmlns:a16="http://schemas.microsoft.com/office/drawing/2014/main" id="{6407F741-8123-44D7-846F-8B700F40CB0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3" name="直線コネクタ 522">
          <a:extLst>
            <a:ext uri="{FF2B5EF4-FFF2-40B4-BE49-F238E27FC236}">
              <a16:creationId xmlns:a16="http://schemas.microsoft.com/office/drawing/2014/main" id="{EDE73EF1-CE4B-4B7C-A758-BF79351EA7A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4" name="テキスト ボックス 523">
          <a:extLst>
            <a:ext uri="{FF2B5EF4-FFF2-40B4-BE49-F238E27FC236}">
              <a16:creationId xmlns:a16="http://schemas.microsoft.com/office/drawing/2014/main" id="{9B28B46D-DD8E-4692-B06D-254831B5BFD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5" name="直線コネクタ 524">
          <a:extLst>
            <a:ext uri="{FF2B5EF4-FFF2-40B4-BE49-F238E27FC236}">
              <a16:creationId xmlns:a16="http://schemas.microsoft.com/office/drawing/2014/main" id="{92533350-7E8F-4A33-91B3-5B1D775963F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6" name="テキスト ボックス 525">
          <a:extLst>
            <a:ext uri="{FF2B5EF4-FFF2-40B4-BE49-F238E27FC236}">
              <a16:creationId xmlns:a16="http://schemas.microsoft.com/office/drawing/2014/main" id="{0A4CB865-24E7-4143-9D8D-A24BF1D21D9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7" name="【学校施設】&#10;一人当たり面積グラフ枠">
          <a:extLst>
            <a:ext uri="{FF2B5EF4-FFF2-40B4-BE49-F238E27FC236}">
              <a16:creationId xmlns:a16="http://schemas.microsoft.com/office/drawing/2014/main" id="{657E1BE4-FE8B-4A5C-B05F-5D773BF9189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28" name="直線コネクタ 527">
          <a:extLst>
            <a:ext uri="{FF2B5EF4-FFF2-40B4-BE49-F238E27FC236}">
              <a16:creationId xmlns:a16="http://schemas.microsoft.com/office/drawing/2014/main" id="{6AF5D597-698B-4BF3-A901-EF96747EA063}"/>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29" name="【学校施設】&#10;一人当たり面積最小値テキスト">
          <a:extLst>
            <a:ext uri="{FF2B5EF4-FFF2-40B4-BE49-F238E27FC236}">
              <a16:creationId xmlns:a16="http://schemas.microsoft.com/office/drawing/2014/main" id="{487B8079-4F0F-41D3-954A-446A00AD6311}"/>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30" name="直線コネクタ 529">
          <a:extLst>
            <a:ext uri="{FF2B5EF4-FFF2-40B4-BE49-F238E27FC236}">
              <a16:creationId xmlns:a16="http://schemas.microsoft.com/office/drawing/2014/main" id="{D29F02D4-A317-468E-AD2E-8A6D976CE9BF}"/>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31" name="【学校施設】&#10;一人当たり面積最大値テキスト">
          <a:extLst>
            <a:ext uri="{FF2B5EF4-FFF2-40B4-BE49-F238E27FC236}">
              <a16:creationId xmlns:a16="http://schemas.microsoft.com/office/drawing/2014/main" id="{5E67BBA4-9A29-4A33-9301-7B1765CB6574}"/>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32" name="直線コネクタ 531">
          <a:extLst>
            <a:ext uri="{FF2B5EF4-FFF2-40B4-BE49-F238E27FC236}">
              <a16:creationId xmlns:a16="http://schemas.microsoft.com/office/drawing/2014/main" id="{86BC51FC-8959-4A0B-99FD-96FBE7369CA0}"/>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33" name="【学校施設】&#10;一人当たり面積平均値テキスト">
          <a:extLst>
            <a:ext uri="{FF2B5EF4-FFF2-40B4-BE49-F238E27FC236}">
              <a16:creationId xmlns:a16="http://schemas.microsoft.com/office/drawing/2014/main" id="{A3679AA8-C60E-4DB9-801A-466DAF96435D}"/>
            </a:ext>
          </a:extLst>
        </xdr:cNvPr>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34" name="フローチャート: 判断 533">
          <a:extLst>
            <a:ext uri="{FF2B5EF4-FFF2-40B4-BE49-F238E27FC236}">
              <a16:creationId xmlns:a16="http://schemas.microsoft.com/office/drawing/2014/main" id="{5DF44086-8C28-4AD6-BC08-A83FA4C06F24}"/>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35" name="フローチャート: 判断 534">
          <a:extLst>
            <a:ext uri="{FF2B5EF4-FFF2-40B4-BE49-F238E27FC236}">
              <a16:creationId xmlns:a16="http://schemas.microsoft.com/office/drawing/2014/main" id="{EF5E752D-29D1-4F21-9F76-8872D429A226}"/>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36" name="フローチャート: 判断 535">
          <a:extLst>
            <a:ext uri="{FF2B5EF4-FFF2-40B4-BE49-F238E27FC236}">
              <a16:creationId xmlns:a16="http://schemas.microsoft.com/office/drawing/2014/main" id="{B31AE498-727B-4206-9B5F-F1D46A9BB91C}"/>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37" name="フローチャート: 判断 536">
          <a:extLst>
            <a:ext uri="{FF2B5EF4-FFF2-40B4-BE49-F238E27FC236}">
              <a16:creationId xmlns:a16="http://schemas.microsoft.com/office/drawing/2014/main" id="{42CDEAD9-1C08-41C0-95AA-98BDEFFCB82E}"/>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38" name="フローチャート: 判断 537">
          <a:extLst>
            <a:ext uri="{FF2B5EF4-FFF2-40B4-BE49-F238E27FC236}">
              <a16:creationId xmlns:a16="http://schemas.microsoft.com/office/drawing/2014/main" id="{BE30CC23-A276-4D7C-8118-C6C9371D2A6C}"/>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F0A460AF-8DE0-442D-B52A-80E2597013B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E97A0685-0F8B-45E9-BAE4-DA5671EFFCA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7967A1F8-0C9B-4B06-A809-97269FD6023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6F529F1D-BB93-45E3-9F8F-C0323B055DF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67769FCC-F760-4565-B56C-6B91C8DB1A9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51308</xdr:rowOff>
    </xdr:from>
    <xdr:to>
      <xdr:col>112</xdr:col>
      <xdr:colOff>38100</xdr:colOff>
      <xdr:row>61</xdr:row>
      <xdr:rowOff>152908</xdr:rowOff>
    </xdr:to>
    <xdr:sp macro="" textlink="">
      <xdr:nvSpPr>
        <xdr:cNvPr id="544" name="楕円 543">
          <a:extLst>
            <a:ext uri="{FF2B5EF4-FFF2-40B4-BE49-F238E27FC236}">
              <a16:creationId xmlns:a16="http://schemas.microsoft.com/office/drawing/2014/main" id="{14F4DB30-9719-4BA8-8EEC-D4C3332F6660}"/>
            </a:ext>
          </a:extLst>
        </xdr:cNvPr>
        <xdr:cNvSpPr/>
      </xdr:nvSpPr>
      <xdr:spPr>
        <a:xfrm>
          <a:off x="21272500" y="105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545" name="楕円 544">
          <a:extLst>
            <a:ext uri="{FF2B5EF4-FFF2-40B4-BE49-F238E27FC236}">
              <a16:creationId xmlns:a16="http://schemas.microsoft.com/office/drawing/2014/main" id="{DB23C53D-D1AA-480C-984B-DFACED2570EC}"/>
            </a:ext>
          </a:extLst>
        </xdr:cNvPr>
        <xdr:cNvSpPr/>
      </xdr:nvSpPr>
      <xdr:spPr>
        <a:xfrm>
          <a:off x="20383500" y="1051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102108</xdr:rowOff>
    </xdr:from>
    <xdr:to>
      <xdr:col>111</xdr:col>
      <xdr:colOff>177800</xdr:colOff>
      <xdr:row>61</xdr:row>
      <xdr:rowOff>105918</xdr:rowOff>
    </xdr:to>
    <xdr:cxnSp macro="">
      <xdr:nvCxnSpPr>
        <xdr:cNvPr id="546" name="直線コネクタ 545">
          <a:extLst>
            <a:ext uri="{FF2B5EF4-FFF2-40B4-BE49-F238E27FC236}">
              <a16:creationId xmlns:a16="http://schemas.microsoft.com/office/drawing/2014/main" id="{ED87CB36-811E-47F3-B09B-0BE2CE372CA3}"/>
            </a:ext>
          </a:extLst>
        </xdr:cNvPr>
        <xdr:cNvCxnSpPr/>
      </xdr:nvCxnSpPr>
      <xdr:spPr>
        <a:xfrm flipV="1">
          <a:off x="20434300" y="1056055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127127</xdr:rowOff>
    </xdr:from>
    <xdr:to>
      <xdr:col>102</xdr:col>
      <xdr:colOff>165100</xdr:colOff>
      <xdr:row>62</xdr:row>
      <xdr:rowOff>57277</xdr:rowOff>
    </xdr:to>
    <xdr:sp macro="" textlink="">
      <xdr:nvSpPr>
        <xdr:cNvPr id="547" name="楕円 546">
          <a:extLst>
            <a:ext uri="{FF2B5EF4-FFF2-40B4-BE49-F238E27FC236}">
              <a16:creationId xmlns:a16="http://schemas.microsoft.com/office/drawing/2014/main" id="{90113F0C-D945-4DE3-88FD-7E4093EA25F7}"/>
            </a:ext>
          </a:extLst>
        </xdr:cNvPr>
        <xdr:cNvSpPr/>
      </xdr:nvSpPr>
      <xdr:spPr>
        <a:xfrm>
          <a:off x="19494500" y="1058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105918</xdr:rowOff>
    </xdr:from>
    <xdr:to>
      <xdr:col>107</xdr:col>
      <xdr:colOff>50800</xdr:colOff>
      <xdr:row>62</xdr:row>
      <xdr:rowOff>6477</xdr:rowOff>
    </xdr:to>
    <xdr:cxnSp macro="">
      <xdr:nvCxnSpPr>
        <xdr:cNvPr id="548" name="直線コネクタ 547">
          <a:extLst>
            <a:ext uri="{FF2B5EF4-FFF2-40B4-BE49-F238E27FC236}">
              <a16:creationId xmlns:a16="http://schemas.microsoft.com/office/drawing/2014/main" id="{D61AA988-0398-4CD2-AEFC-987B5AA72D6A}"/>
            </a:ext>
          </a:extLst>
        </xdr:cNvPr>
        <xdr:cNvCxnSpPr/>
      </xdr:nvCxnSpPr>
      <xdr:spPr>
        <a:xfrm flipV="1">
          <a:off x="19545300" y="10564368"/>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549" name="n_1aveValue【学校施設】&#10;一人当たり面積">
          <a:extLst>
            <a:ext uri="{FF2B5EF4-FFF2-40B4-BE49-F238E27FC236}">
              <a16:creationId xmlns:a16="http://schemas.microsoft.com/office/drawing/2014/main" id="{AE9116F8-5084-4FCD-9730-5D2666233120}"/>
            </a:ext>
          </a:extLst>
        </xdr:cNvPr>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550" name="n_2aveValue【学校施設】&#10;一人当たり面積">
          <a:extLst>
            <a:ext uri="{FF2B5EF4-FFF2-40B4-BE49-F238E27FC236}">
              <a16:creationId xmlns:a16="http://schemas.microsoft.com/office/drawing/2014/main" id="{B547B181-9027-4ED2-8E51-80C4BAC22A4D}"/>
            </a:ext>
          </a:extLst>
        </xdr:cNvPr>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51" name="n_3aveValue【学校施設】&#10;一人当たり面積">
          <a:extLst>
            <a:ext uri="{FF2B5EF4-FFF2-40B4-BE49-F238E27FC236}">
              <a16:creationId xmlns:a16="http://schemas.microsoft.com/office/drawing/2014/main" id="{3DDCEB07-9223-46F1-BF69-6612CE71E385}"/>
            </a:ext>
          </a:extLst>
        </xdr:cNvPr>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552" name="n_4aveValue【学校施設】&#10;一人当たり面積">
          <a:extLst>
            <a:ext uri="{FF2B5EF4-FFF2-40B4-BE49-F238E27FC236}">
              <a16:creationId xmlns:a16="http://schemas.microsoft.com/office/drawing/2014/main" id="{22EE0476-DBED-4B7E-9E00-4FBF6FC4528F}"/>
            </a:ext>
          </a:extLst>
        </xdr:cNvPr>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169435</xdr:rowOff>
    </xdr:from>
    <xdr:ext cx="469744" cy="259045"/>
    <xdr:sp macro="" textlink="">
      <xdr:nvSpPr>
        <xdr:cNvPr id="553" name="n_1mainValue【学校施設】&#10;一人当たり面積">
          <a:extLst>
            <a:ext uri="{FF2B5EF4-FFF2-40B4-BE49-F238E27FC236}">
              <a16:creationId xmlns:a16="http://schemas.microsoft.com/office/drawing/2014/main" id="{480C9299-0DDC-4020-86D1-B5E449E67705}"/>
            </a:ext>
          </a:extLst>
        </xdr:cNvPr>
        <xdr:cNvSpPr txBox="1"/>
      </xdr:nvSpPr>
      <xdr:spPr>
        <a:xfrm>
          <a:off x="21075727" y="1028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1795</xdr:rowOff>
    </xdr:from>
    <xdr:ext cx="469744" cy="259045"/>
    <xdr:sp macro="" textlink="">
      <xdr:nvSpPr>
        <xdr:cNvPr id="554" name="n_2mainValue【学校施設】&#10;一人当たり面積">
          <a:extLst>
            <a:ext uri="{FF2B5EF4-FFF2-40B4-BE49-F238E27FC236}">
              <a16:creationId xmlns:a16="http://schemas.microsoft.com/office/drawing/2014/main" id="{8CABC979-E1C1-48D8-BBBF-8C58FE56885D}"/>
            </a:ext>
          </a:extLst>
        </xdr:cNvPr>
        <xdr:cNvSpPr txBox="1"/>
      </xdr:nvSpPr>
      <xdr:spPr>
        <a:xfrm>
          <a:off x="20199427" y="102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48404</xdr:rowOff>
    </xdr:from>
    <xdr:ext cx="469744" cy="259045"/>
    <xdr:sp macro="" textlink="">
      <xdr:nvSpPr>
        <xdr:cNvPr id="555" name="n_3mainValue【学校施設】&#10;一人当たり面積">
          <a:extLst>
            <a:ext uri="{FF2B5EF4-FFF2-40B4-BE49-F238E27FC236}">
              <a16:creationId xmlns:a16="http://schemas.microsoft.com/office/drawing/2014/main" id="{60C734E9-5ADE-40A7-8A07-C15D2E493CBD}"/>
            </a:ext>
          </a:extLst>
        </xdr:cNvPr>
        <xdr:cNvSpPr txBox="1"/>
      </xdr:nvSpPr>
      <xdr:spPr>
        <a:xfrm>
          <a:off x="19310427" y="106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6" name="正方形/長方形 555">
          <a:extLst>
            <a:ext uri="{FF2B5EF4-FFF2-40B4-BE49-F238E27FC236}">
              <a16:creationId xmlns:a16="http://schemas.microsoft.com/office/drawing/2014/main" id="{B3C818A9-6FCB-4620-8FC9-35FF3BD54D6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7" name="正方形/長方形 556">
          <a:extLst>
            <a:ext uri="{FF2B5EF4-FFF2-40B4-BE49-F238E27FC236}">
              <a16:creationId xmlns:a16="http://schemas.microsoft.com/office/drawing/2014/main" id="{069D8A0B-397C-4B08-948C-526692726F8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8" name="正方形/長方形 557">
          <a:extLst>
            <a:ext uri="{FF2B5EF4-FFF2-40B4-BE49-F238E27FC236}">
              <a16:creationId xmlns:a16="http://schemas.microsoft.com/office/drawing/2014/main" id="{ABC7A57B-D14F-4D57-93D6-DFFEAD4B64A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9" name="正方形/長方形 558">
          <a:extLst>
            <a:ext uri="{FF2B5EF4-FFF2-40B4-BE49-F238E27FC236}">
              <a16:creationId xmlns:a16="http://schemas.microsoft.com/office/drawing/2014/main" id="{59747137-48AC-4A55-ADD5-3532687E378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0" name="正方形/長方形 559">
          <a:extLst>
            <a:ext uri="{FF2B5EF4-FFF2-40B4-BE49-F238E27FC236}">
              <a16:creationId xmlns:a16="http://schemas.microsoft.com/office/drawing/2014/main" id="{111D6BF1-C13A-4A65-9947-C457E25DEDE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1" name="正方形/長方形 560">
          <a:extLst>
            <a:ext uri="{FF2B5EF4-FFF2-40B4-BE49-F238E27FC236}">
              <a16:creationId xmlns:a16="http://schemas.microsoft.com/office/drawing/2014/main" id="{616D6F27-7C3E-4D5D-ABD2-50D311A9059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2" name="正方形/長方形 561">
          <a:extLst>
            <a:ext uri="{FF2B5EF4-FFF2-40B4-BE49-F238E27FC236}">
              <a16:creationId xmlns:a16="http://schemas.microsoft.com/office/drawing/2014/main" id="{01D781E9-D778-458F-9F4D-2DDF4F01C95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3" name="正方形/長方形 562">
          <a:extLst>
            <a:ext uri="{FF2B5EF4-FFF2-40B4-BE49-F238E27FC236}">
              <a16:creationId xmlns:a16="http://schemas.microsoft.com/office/drawing/2014/main" id="{FFD66162-40CD-44DE-8292-03FCAADB191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4" name="テキスト ボックス 563">
          <a:extLst>
            <a:ext uri="{FF2B5EF4-FFF2-40B4-BE49-F238E27FC236}">
              <a16:creationId xmlns:a16="http://schemas.microsoft.com/office/drawing/2014/main" id="{B19BF270-F3E3-4D41-A10E-4F4E986FB39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5" name="直線コネクタ 564">
          <a:extLst>
            <a:ext uri="{FF2B5EF4-FFF2-40B4-BE49-F238E27FC236}">
              <a16:creationId xmlns:a16="http://schemas.microsoft.com/office/drawing/2014/main" id="{EFC4BB6B-30F4-4B0D-85F2-1E63596C16D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6" name="テキスト ボックス 565">
          <a:extLst>
            <a:ext uri="{FF2B5EF4-FFF2-40B4-BE49-F238E27FC236}">
              <a16:creationId xmlns:a16="http://schemas.microsoft.com/office/drawing/2014/main" id="{89C02BE4-A22B-43E2-89EF-3599C232B1B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7" name="直線コネクタ 566">
          <a:extLst>
            <a:ext uri="{FF2B5EF4-FFF2-40B4-BE49-F238E27FC236}">
              <a16:creationId xmlns:a16="http://schemas.microsoft.com/office/drawing/2014/main" id="{B028650D-C5E1-4526-B3CD-7F782748C12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68" name="テキスト ボックス 567">
          <a:extLst>
            <a:ext uri="{FF2B5EF4-FFF2-40B4-BE49-F238E27FC236}">
              <a16:creationId xmlns:a16="http://schemas.microsoft.com/office/drawing/2014/main" id="{1B67A448-62B7-47E1-9341-CDB96163939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9" name="直線コネクタ 568">
          <a:extLst>
            <a:ext uri="{FF2B5EF4-FFF2-40B4-BE49-F238E27FC236}">
              <a16:creationId xmlns:a16="http://schemas.microsoft.com/office/drawing/2014/main" id="{EF9FD24C-1B3C-422B-989F-20C07C1F09D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0" name="テキスト ボックス 569">
          <a:extLst>
            <a:ext uri="{FF2B5EF4-FFF2-40B4-BE49-F238E27FC236}">
              <a16:creationId xmlns:a16="http://schemas.microsoft.com/office/drawing/2014/main" id="{0A5FEB61-1A19-4012-B8D1-D53401CC349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1" name="直線コネクタ 570">
          <a:extLst>
            <a:ext uri="{FF2B5EF4-FFF2-40B4-BE49-F238E27FC236}">
              <a16:creationId xmlns:a16="http://schemas.microsoft.com/office/drawing/2014/main" id="{FF145749-77FF-4921-8B2A-13406A8982C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2" name="テキスト ボックス 571">
          <a:extLst>
            <a:ext uri="{FF2B5EF4-FFF2-40B4-BE49-F238E27FC236}">
              <a16:creationId xmlns:a16="http://schemas.microsoft.com/office/drawing/2014/main" id="{F353885A-7C7C-499F-9CB6-08EC7AC64CE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3" name="直線コネクタ 572">
          <a:extLst>
            <a:ext uri="{FF2B5EF4-FFF2-40B4-BE49-F238E27FC236}">
              <a16:creationId xmlns:a16="http://schemas.microsoft.com/office/drawing/2014/main" id="{47D9E253-DB4C-43A5-BA4A-56E976B2B9A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4" name="テキスト ボックス 573">
          <a:extLst>
            <a:ext uri="{FF2B5EF4-FFF2-40B4-BE49-F238E27FC236}">
              <a16:creationId xmlns:a16="http://schemas.microsoft.com/office/drawing/2014/main" id="{DD0BD93D-F5AB-4E18-9AD6-DCF1D8CDDAE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5" name="直線コネクタ 574">
          <a:extLst>
            <a:ext uri="{FF2B5EF4-FFF2-40B4-BE49-F238E27FC236}">
              <a16:creationId xmlns:a16="http://schemas.microsoft.com/office/drawing/2014/main" id="{9C80E222-BA4C-46BD-91EC-C7E9B338D88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6" name="テキスト ボックス 575">
          <a:extLst>
            <a:ext uri="{FF2B5EF4-FFF2-40B4-BE49-F238E27FC236}">
              <a16:creationId xmlns:a16="http://schemas.microsoft.com/office/drawing/2014/main" id="{39B7C439-3F1F-4C43-BB52-D079C6037C3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7" name="直線コネクタ 576">
          <a:extLst>
            <a:ext uri="{FF2B5EF4-FFF2-40B4-BE49-F238E27FC236}">
              <a16:creationId xmlns:a16="http://schemas.microsoft.com/office/drawing/2014/main" id="{49D42CBC-D715-4326-B73F-412081FE024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78" name="テキスト ボックス 577">
          <a:extLst>
            <a:ext uri="{FF2B5EF4-FFF2-40B4-BE49-F238E27FC236}">
              <a16:creationId xmlns:a16="http://schemas.microsoft.com/office/drawing/2014/main" id="{0B725306-B930-49D8-B981-810748575DF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9" name="直線コネクタ 578">
          <a:extLst>
            <a:ext uri="{FF2B5EF4-FFF2-40B4-BE49-F238E27FC236}">
              <a16:creationId xmlns:a16="http://schemas.microsoft.com/office/drawing/2014/main" id="{DD971D9E-090E-48A9-BE69-03E3C4E3CDD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児童館】&#10;有形固定資産減価償却率グラフ枠">
          <a:extLst>
            <a:ext uri="{FF2B5EF4-FFF2-40B4-BE49-F238E27FC236}">
              <a16:creationId xmlns:a16="http://schemas.microsoft.com/office/drawing/2014/main" id="{B7B608D0-B45B-48D4-8DD8-9B9BB57237F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581" name="直線コネクタ 580">
          <a:extLst>
            <a:ext uri="{FF2B5EF4-FFF2-40B4-BE49-F238E27FC236}">
              <a16:creationId xmlns:a16="http://schemas.microsoft.com/office/drawing/2014/main" id="{6C1952E4-0D8C-44BE-B11A-1BE096DEAB6E}"/>
            </a:ext>
          </a:extLst>
        </xdr:cNvPr>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2" name="【児童館】&#10;有形固定資産減価償却率最小値テキスト">
          <a:extLst>
            <a:ext uri="{FF2B5EF4-FFF2-40B4-BE49-F238E27FC236}">
              <a16:creationId xmlns:a16="http://schemas.microsoft.com/office/drawing/2014/main" id="{5E9CC0CA-8AAF-4E15-9C24-DB708433FA7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3" name="直線コネクタ 582">
          <a:extLst>
            <a:ext uri="{FF2B5EF4-FFF2-40B4-BE49-F238E27FC236}">
              <a16:creationId xmlns:a16="http://schemas.microsoft.com/office/drawing/2014/main" id="{F41F32DC-D474-4736-AF4B-5B2912D3E9F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584" name="【児童館】&#10;有形固定資産減価償却率最大値テキスト">
          <a:extLst>
            <a:ext uri="{FF2B5EF4-FFF2-40B4-BE49-F238E27FC236}">
              <a16:creationId xmlns:a16="http://schemas.microsoft.com/office/drawing/2014/main" id="{AEFEA616-2E12-4471-AF67-ABFEABE316A7}"/>
            </a:ext>
          </a:extLst>
        </xdr:cNvPr>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85" name="直線コネクタ 584">
          <a:extLst>
            <a:ext uri="{FF2B5EF4-FFF2-40B4-BE49-F238E27FC236}">
              <a16:creationId xmlns:a16="http://schemas.microsoft.com/office/drawing/2014/main" id="{9FE54C44-201E-447B-8490-634F435A1436}"/>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86" name="【児童館】&#10;有形固定資産減価償却率平均値テキスト">
          <a:extLst>
            <a:ext uri="{FF2B5EF4-FFF2-40B4-BE49-F238E27FC236}">
              <a16:creationId xmlns:a16="http://schemas.microsoft.com/office/drawing/2014/main" id="{91C8AC86-8447-48C3-B361-C32622994DA7}"/>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87" name="フローチャート: 判断 586">
          <a:extLst>
            <a:ext uri="{FF2B5EF4-FFF2-40B4-BE49-F238E27FC236}">
              <a16:creationId xmlns:a16="http://schemas.microsoft.com/office/drawing/2014/main" id="{FA25FE0E-F73A-40B8-8BF2-2569AC9418B5}"/>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88" name="フローチャート: 判断 587">
          <a:extLst>
            <a:ext uri="{FF2B5EF4-FFF2-40B4-BE49-F238E27FC236}">
              <a16:creationId xmlns:a16="http://schemas.microsoft.com/office/drawing/2014/main" id="{7456B78A-9329-4BB9-A37A-0F0714BF8D67}"/>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589" name="フローチャート: 判断 588">
          <a:extLst>
            <a:ext uri="{FF2B5EF4-FFF2-40B4-BE49-F238E27FC236}">
              <a16:creationId xmlns:a16="http://schemas.microsoft.com/office/drawing/2014/main" id="{853776B2-6D7E-4E4D-8D9E-747BC0813866}"/>
            </a:ext>
          </a:extLst>
        </xdr:cNvPr>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590" name="フローチャート: 判断 589">
          <a:extLst>
            <a:ext uri="{FF2B5EF4-FFF2-40B4-BE49-F238E27FC236}">
              <a16:creationId xmlns:a16="http://schemas.microsoft.com/office/drawing/2014/main" id="{CEFC85A1-2BD1-485E-867F-A05901B71DB8}"/>
            </a:ext>
          </a:extLst>
        </xdr:cNvPr>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591" name="フローチャート: 判断 590">
          <a:extLst>
            <a:ext uri="{FF2B5EF4-FFF2-40B4-BE49-F238E27FC236}">
              <a16:creationId xmlns:a16="http://schemas.microsoft.com/office/drawing/2014/main" id="{A9249C16-845E-4D7A-9098-EC4FC5D5C0BB}"/>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8B696BC0-8400-484F-A6DE-B23D673BDB3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1B58D1D7-CE64-4485-BC47-7FA8941B0EA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F3D76878-1C65-463B-9B3B-925C3A289F4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8B2CFD90-96D9-42C0-82F5-1BFDCC2661B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63D5C58F-4791-4EB1-BFD0-63F93BC4832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93436</xdr:rowOff>
    </xdr:from>
    <xdr:to>
      <xdr:col>81</xdr:col>
      <xdr:colOff>101600</xdr:colOff>
      <xdr:row>86</xdr:row>
      <xdr:rowOff>23586</xdr:rowOff>
    </xdr:to>
    <xdr:sp macro="" textlink="">
      <xdr:nvSpPr>
        <xdr:cNvPr id="597" name="楕円 596">
          <a:extLst>
            <a:ext uri="{FF2B5EF4-FFF2-40B4-BE49-F238E27FC236}">
              <a16:creationId xmlns:a16="http://schemas.microsoft.com/office/drawing/2014/main" id="{48B21C16-23C4-4CBA-AE14-D4F9AD49A7A3}"/>
            </a:ext>
          </a:extLst>
        </xdr:cNvPr>
        <xdr:cNvSpPr/>
      </xdr:nvSpPr>
      <xdr:spPr>
        <a:xfrm>
          <a:off x="15430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57513</xdr:rowOff>
    </xdr:from>
    <xdr:to>
      <xdr:col>76</xdr:col>
      <xdr:colOff>165100</xdr:colOff>
      <xdr:row>85</xdr:row>
      <xdr:rowOff>159113</xdr:rowOff>
    </xdr:to>
    <xdr:sp macro="" textlink="">
      <xdr:nvSpPr>
        <xdr:cNvPr id="598" name="楕円 597">
          <a:extLst>
            <a:ext uri="{FF2B5EF4-FFF2-40B4-BE49-F238E27FC236}">
              <a16:creationId xmlns:a16="http://schemas.microsoft.com/office/drawing/2014/main" id="{547AD077-A06B-42B6-9AEF-06602175FFBC}"/>
            </a:ext>
          </a:extLst>
        </xdr:cNvPr>
        <xdr:cNvSpPr/>
      </xdr:nvSpPr>
      <xdr:spPr>
        <a:xfrm>
          <a:off x="14541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108313</xdr:rowOff>
    </xdr:from>
    <xdr:to>
      <xdr:col>81</xdr:col>
      <xdr:colOff>50800</xdr:colOff>
      <xdr:row>85</xdr:row>
      <xdr:rowOff>144236</xdr:rowOff>
    </xdr:to>
    <xdr:cxnSp macro="">
      <xdr:nvCxnSpPr>
        <xdr:cNvPr id="599" name="直線コネクタ 598">
          <a:extLst>
            <a:ext uri="{FF2B5EF4-FFF2-40B4-BE49-F238E27FC236}">
              <a16:creationId xmlns:a16="http://schemas.microsoft.com/office/drawing/2014/main" id="{7846806B-B0D2-45F8-9E65-B5C3B6373424}"/>
            </a:ext>
          </a:extLst>
        </xdr:cNvPr>
        <xdr:cNvCxnSpPr/>
      </xdr:nvCxnSpPr>
      <xdr:spPr>
        <a:xfrm>
          <a:off x="14592300" y="1468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21589</xdr:rowOff>
    </xdr:from>
    <xdr:to>
      <xdr:col>72</xdr:col>
      <xdr:colOff>38100</xdr:colOff>
      <xdr:row>85</xdr:row>
      <xdr:rowOff>123189</xdr:rowOff>
    </xdr:to>
    <xdr:sp macro="" textlink="">
      <xdr:nvSpPr>
        <xdr:cNvPr id="600" name="楕円 599">
          <a:extLst>
            <a:ext uri="{FF2B5EF4-FFF2-40B4-BE49-F238E27FC236}">
              <a16:creationId xmlns:a16="http://schemas.microsoft.com/office/drawing/2014/main" id="{46287994-8BEE-4C0F-A1F6-F7E36A2EEACF}"/>
            </a:ext>
          </a:extLst>
        </xdr:cNvPr>
        <xdr:cNvSpPr/>
      </xdr:nvSpPr>
      <xdr:spPr>
        <a:xfrm>
          <a:off x="1365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72389</xdr:rowOff>
    </xdr:from>
    <xdr:to>
      <xdr:col>76</xdr:col>
      <xdr:colOff>114300</xdr:colOff>
      <xdr:row>85</xdr:row>
      <xdr:rowOff>108313</xdr:rowOff>
    </xdr:to>
    <xdr:cxnSp macro="">
      <xdr:nvCxnSpPr>
        <xdr:cNvPr id="601" name="直線コネクタ 600">
          <a:extLst>
            <a:ext uri="{FF2B5EF4-FFF2-40B4-BE49-F238E27FC236}">
              <a16:creationId xmlns:a16="http://schemas.microsoft.com/office/drawing/2014/main" id="{E2BAD4F7-00F1-4DCB-8711-5AC59FBEA6E8}"/>
            </a:ext>
          </a:extLst>
        </xdr:cNvPr>
        <xdr:cNvCxnSpPr/>
      </xdr:nvCxnSpPr>
      <xdr:spPr>
        <a:xfrm>
          <a:off x="13703300" y="1464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02" name="n_1aveValue【児童館】&#10;有形固定資産減価償却率">
          <a:extLst>
            <a:ext uri="{FF2B5EF4-FFF2-40B4-BE49-F238E27FC236}">
              <a16:creationId xmlns:a16="http://schemas.microsoft.com/office/drawing/2014/main" id="{AFFD14A5-AA5E-419C-BD93-1F0F506E63BE}"/>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03" name="n_2aveValue【児童館】&#10;有形固定資産減価償却率">
          <a:extLst>
            <a:ext uri="{FF2B5EF4-FFF2-40B4-BE49-F238E27FC236}">
              <a16:creationId xmlns:a16="http://schemas.microsoft.com/office/drawing/2014/main" id="{D2346292-EE29-498C-8226-DEFC4574FDFC}"/>
            </a:ext>
          </a:extLst>
        </xdr:cNvPr>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04" name="n_3aveValue【児童館】&#10;有形固定資産減価償却率">
          <a:extLst>
            <a:ext uri="{FF2B5EF4-FFF2-40B4-BE49-F238E27FC236}">
              <a16:creationId xmlns:a16="http://schemas.microsoft.com/office/drawing/2014/main" id="{8C970D7A-7326-46FF-9EE9-0EE1E701D4B6}"/>
            </a:ext>
          </a:extLst>
        </xdr:cNvPr>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05" name="n_4aveValue【児童館】&#10;有形固定資産減価償却率">
          <a:extLst>
            <a:ext uri="{FF2B5EF4-FFF2-40B4-BE49-F238E27FC236}">
              <a16:creationId xmlns:a16="http://schemas.microsoft.com/office/drawing/2014/main" id="{BC1BDC4C-4951-49BD-8F35-97252651063B}"/>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14713</xdr:rowOff>
    </xdr:from>
    <xdr:ext cx="405111" cy="259045"/>
    <xdr:sp macro="" textlink="">
      <xdr:nvSpPr>
        <xdr:cNvPr id="606" name="n_1mainValue【児童館】&#10;有形固定資産減価償却率">
          <a:extLst>
            <a:ext uri="{FF2B5EF4-FFF2-40B4-BE49-F238E27FC236}">
              <a16:creationId xmlns:a16="http://schemas.microsoft.com/office/drawing/2014/main" id="{845CA129-308D-4824-A222-76E5761A650C}"/>
            </a:ext>
          </a:extLst>
        </xdr:cNvPr>
        <xdr:cNvSpPr txBox="1"/>
      </xdr:nvSpPr>
      <xdr:spPr>
        <a:xfrm>
          <a:off x="152660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150240</xdr:rowOff>
    </xdr:from>
    <xdr:ext cx="405111" cy="259045"/>
    <xdr:sp macro="" textlink="">
      <xdr:nvSpPr>
        <xdr:cNvPr id="607" name="n_2mainValue【児童館】&#10;有形固定資産減価償却率">
          <a:extLst>
            <a:ext uri="{FF2B5EF4-FFF2-40B4-BE49-F238E27FC236}">
              <a16:creationId xmlns:a16="http://schemas.microsoft.com/office/drawing/2014/main" id="{B92820B1-D22E-4ADA-A8C5-444D30E06A96}"/>
            </a:ext>
          </a:extLst>
        </xdr:cNvPr>
        <xdr:cNvSpPr txBox="1"/>
      </xdr:nvSpPr>
      <xdr:spPr>
        <a:xfrm>
          <a:off x="14389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114316</xdr:rowOff>
    </xdr:from>
    <xdr:ext cx="405111" cy="259045"/>
    <xdr:sp macro="" textlink="">
      <xdr:nvSpPr>
        <xdr:cNvPr id="608" name="n_3mainValue【児童館】&#10;有形固定資産減価償却率">
          <a:extLst>
            <a:ext uri="{FF2B5EF4-FFF2-40B4-BE49-F238E27FC236}">
              <a16:creationId xmlns:a16="http://schemas.microsoft.com/office/drawing/2014/main" id="{F7B29D88-0CB3-48D7-814C-1EC72237DE62}"/>
            </a:ext>
          </a:extLst>
        </xdr:cNvPr>
        <xdr:cNvSpPr txBox="1"/>
      </xdr:nvSpPr>
      <xdr:spPr>
        <a:xfrm>
          <a:off x="13500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a:extLst>
            <a:ext uri="{FF2B5EF4-FFF2-40B4-BE49-F238E27FC236}">
              <a16:creationId xmlns:a16="http://schemas.microsoft.com/office/drawing/2014/main" id="{9C8E0115-039A-4F5E-A15A-87BE4C06C42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a:extLst>
            <a:ext uri="{FF2B5EF4-FFF2-40B4-BE49-F238E27FC236}">
              <a16:creationId xmlns:a16="http://schemas.microsoft.com/office/drawing/2014/main" id="{FCD62E94-34EB-4674-ACD8-7CD7AE365C6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a:extLst>
            <a:ext uri="{FF2B5EF4-FFF2-40B4-BE49-F238E27FC236}">
              <a16:creationId xmlns:a16="http://schemas.microsoft.com/office/drawing/2014/main" id="{66929575-4EF6-4E1B-B3D5-9FF1D3CDBEF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a:extLst>
            <a:ext uri="{FF2B5EF4-FFF2-40B4-BE49-F238E27FC236}">
              <a16:creationId xmlns:a16="http://schemas.microsoft.com/office/drawing/2014/main" id="{A9AED4AB-9176-4C6B-8CB5-5883C73825C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a:extLst>
            <a:ext uri="{FF2B5EF4-FFF2-40B4-BE49-F238E27FC236}">
              <a16:creationId xmlns:a16="http://schemas.microsoft.com/office/drawing/2014/main" id="{83E2F16D-9C52-4B1B-8D35-A6C028E0070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a:extLst>
            <a:ext uri="{FF2B5EF4-FFF2-40B4-BE49-F238E27FC236}">
              <a16:creationId xmlns:a16="http://schemas.microsoft.com/office/drawing/2014/main" id="{31853D14-DFFC-44C0-B8C9-78A9D510623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a:extLst>
            <a:ext uri="{FF2B5EF4-FFF2-40B4-BE49-F238E27FC236}">
              <a16:creationId xmlns:a16="http://schemas.microsoft.com/office/drawing/2014/main" id="{1DA59015-16E0-40F6-87E1-6482B7D9E0F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a:extLst>
            <a:ext uri="{FF2B5EF4-FFF2-40B4-BE49-F238E27FC236}">
              <a16:creationId xmlns:a16="http://schemas.microsoft.com/office/drawing/2014/main" id="{DD02A0EF-1543-4A36-B7D1-5ED15107D06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a:extLst>
            <a:ext uri="{FF2B5EF4-FFF2-40B4-BE49-F238E27FC236}">
              <a16:creationId xmlns:a16="http://schemas.microsoft.com/office/drawing/2014/main" id="{7AE55249-9DC7-46E0-8C0B-B57CF2FA7EB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a:extLst>
            <a:ext uri="{FF2B5EF4-FFF2-40B4-BE49-F238E27FC236}">
              <a16:creationId xmlns:a16="http://schemas.microsoft.com/office/drawing/2014/main" id="{887D8982-49C5-45A9-B74F-6C747A33C4C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9" name="直線コネクタ 618">
          <a:extLst>
            <a:ext uri="{FF2B5EF4-FFF2-40B4-BE49-F238E27FC236}">
              <a16:creationId xmlns:a16="http://schemas.microsoft.com/office/drawing/2014/main" id="{C1E9EB85-063A-48EE-869A-C8B7A3AD492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0" name="テキスト ボックス 619">
          <a:extLst>
            <a:ext uri="{FF2B5EF4-FFF2-40B4-BE49-F238E27FC236}">
              <a16:creationId xmlns:a16="http://schemas.microsoft.com/office/drawing/2014/main" id="{950D6677-C400-4EAE-979E-0A46F807C88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1" name="直線コネクタ 620">
          <a:extLst>
            <a:ext uri="{FF2B5EF4-FFF2-40B4-BE49-F238E27FC236}">
              <a16:creationId xmlns:a16="http://schemas.microsoft.com/office/drawing/2014/main" id="{2211562A-7B4E-469C-8922-02D51FE98EB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2" name="テキスト ボックス 621">
          <a:extLst>
            <a:ext uri="{FF2B5EF4-FFF2-40B4-BE49-F238E27FC236}">
              <a16:creationId xmlns:a16="http://schemas.microsoft.com/office/drawing/2014/main" id="{09357FFB-18FA-458E-BB69-F90C795C3BD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3" name="直線コネクタ 622">
          <a:extLst>
            <a:ext uri="{FF2B5EF4-FFF2-40B4-BE49-F238E27FC236}">
              <a16:creationId xmlns:a16="http://schemas.microsoft.com/office/drawing/2014/main" id="{206C6B87-DBDB-434B-A455-0859DED7380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4" name="テキスト ボックス 623">
          <a:extLst>
            <a:ext uri="{FF2B5EF4-FFF2-40B4-BE49-F238E27FC236}">
              <a16:creationId xmlns:a16="http://schemas.microsoft.com/office/drawing/2014/main" id="{78B3A2EF-6316-49CD-9E53-6995C178DD1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5" name="直線コネクタ 624">
          <a:extLst>
            <a:ext uri="{FF2B5EF4-FFF2-40B4-BE49-F238E27FC236}">
              <a16:creationId xmlns:a16="http://schemas.microsoft.com/office/drawing/2014/main" id="{C930F937-15B1-4F69-A0BE-F3567251CBC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6" name="テキスト ボックス 625">
          <a:extLst>
            <a:ext uri="{FF2B5EF4-FFF2-40B4-BE49-F238E27FC236}">
              <a16:creationId xmlns:a16="http://schemas.microsoft.com/office/drawing/2014/main" id="{F0699E13-00E9-490B-BB5D-66E0F0E8938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a:extLst>
            <a:ext uri="{FF2B5EF4-FFF2-40B4-BE49-F238E27FC236}">
              <a16:creationId xmlns:a16="http://schemas.microsoft.com/office/drawing/2014/main" id="{14945D6B-11ED-40A4-B39D-C70A36FE816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a:extLst>
            <a:ext uri="{FF2B5EF4-FFF2-40B4-BE49-F238E27FC236}">
              <a16:creationId xmlns:a16="http://schemas.microsoft.com/office/drawing/2014/main" id="{C272374F-9B70-4528-A0FC-657DD0462A1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児童館】&#10;一人当たり面積グラフ枠">
          <a:extLst>
            <a:ext uri="{FF2B5EF4-FFF2-40B4-BE49-F238E27FC236}">
              <a16:creationId xmlns:a16="http://schemas.microsoft.com/office/drawing/2014/main" id="{500B1D00-6994-4BC4-80DA-F02739BF317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30" name="直線コネクタ 629">
          <a:extLst>
            <a:ext uri="{FF2B5EF4-FFF2-40B4-BE49-F238E27FC236}">
              <a16:creationId xmlns:a16="http://schemas.microsoft.com/office/drawing/2014/main" id="{43B4232C-0C03-4D7F-B49C-07A935C860AE}"/>
            </a:ext>
          </a:extLst>
        </xdr:cNvPr>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31" name="【児童館】&#10;一人当たり面積最小値テキスト">
          <a:extLst>
            <a:ext uri="{FF2B5EF4-FFF2-40B4-BE49-F238E27FC236}">
              <a16:creationId xmlns:a16="http://schemas.microsoft.com/office/drawing/2014/main" id="{12D224E5-163F-4E02-9EDD-D40FEFD0B8C1}"/>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32" name="直線コネクタ 631">
          <a:extLst>
            <a:ext uri="{FF2B5EF4-FFF2-40B4-BE49-F238E27FC236}">
              <a16:creationId xmlns:a16="http://schemas.microsoft.com/office/drawing/2014/main" id="{4080341F-9EEE-455F-929A-C0BD781ADF19}"/>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33" name="【児童館】&#10;一人当たり面積最大値テキスト">
          <a:extLst>
            <a:ext uri="{FF2B5EF4-FFF2-40B4-BE49-F238E27FC236}">
              <a16:creationId xmlns:a16="http://schemas.microsoft.com/office/drawing/2014/main" id="{420BEF46-9BAC-4DCD-A4E2-13C6D1481A19}"/>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34" name="直線コネクタ 633">
          <a:extLst>
            <a:ext uri="{FF2B5EF4-FFF2-40B4-BE49-F238E27FC236}">
              <a16:creationId xmlns:a16="http://schemas.microsoft.com/office/drawing/2014/main" id="{DA765312-FD2C-454D-8745-4EC7E1857E2C}"/>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635" name="【児童館】&#10;一人当たり面積平均値テキスト">
          <a:extLst>
            <a:ext uri="{FF2B5EF4-FFF2-40B4-BE49-F238E27FC236}">
              <a16:creationId xmlns:a16="http://schemas.microsoft.com/office/drawing/2014/main" id="{1764C651-E93A-4034-A27E-106CB5138139}"/>
            </a:ext>
          </a:extLst>
        </xdr:cNvPr>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36" name="フローチャート: 判断 635">
          <a:extLst>
            <a:ext uri="{FF2B5EF4-FFF2-40B4-BE49-F238E27FC236}">
              <a16:creationId xmlns:a16="http://schemas.microsoft.com/office/drawing/2014/main" id="{BF7D74C5-4877-4928-904F-0F06A0C3648B}"/>
            </a:ext>
          </a:extLst>
        </xdr:cNvPr>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37" name="フローチャート: 判断 636">
          <a:extLst>
            <a:ext uri="{FF2B5EF4-FFF2-40B4-BE49-F238E27FC236}">
              <a16:creationId xmlns:a16="http://schemas.microsoft.com/office/drawing/2014/main" id="{7CD27173-630E-40C9-B61F-F5BFB0D1BC29}"/>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38" name="フローチャート: 判断 637">
          <a:extLst>
            <a:ext uri="{FF2B5EF4-FFF2-40B4-BE49-F238E27FC236}">
              <a16:creationId xmlns:a16="http://schemas.microsoft.com/office/drawing/2014/main" id="{4F645D3B-41DC-4BD8-B2E8-D67036428C4A}"/>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39" name="フローチャート: 判断 638">
          <a:extLst>
            <a:ext uri="{FF2B5EF4-FFF2-40B4-BE49-F238E27FC236}">
              <a16:creationId xmlns:a16="http://schemas.microsoft.com/office/drawing/2014/main" id="{0B5D6E18-D399-4213-A936-ED214AD66469}"/>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40" name="フローチャート: 判断 639">
          <a:extLst>
            <a:ext uri="{FF2B5EF4-FFF2-40B4-BE49-F238E27FC236}">
              <a16:creationId xmlns:a16="http://schemas.microsoft.com/office/drawing/2014/main" id="{66C39871-65DD-4767-87C4-0589E340760E}"/>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53D07F40-CAF2-40E3-AF8F-100E4C038C4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685A7339-51FC-4252-958E-85216BC362E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CE38EE80-C383-4115-BBEB-817C9C9FDB8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37C3E492-CE51-489C-905D-8BA1F59822C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BB9332C7-DE9C-48F5-88EA-C69F62EFE34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646" name="楕円 645">
          <a:extLst>
            <a:ext uri="{FF2B5EF4-FFF2-40B4-BE49-F238E27FC236}">
              <a16:creationId xmlns:a16="http://schemas.microsoft.com/office/drawing/2014/main" id="{438088F3-6BAA-4174-B650-FB7C3A3B1082}"/>
            </a:ext>
          </a:extLst>
        </xdr:cNvPr>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135889</xdr:rowOff>
    </xdr:from>
    <xdr:to>
      <xdr:col>107</xdr:col>
      <xdr:colOff>101600</xdr:colOff>
      <xdr:row>86</xdr:row>
      <xdr:rowOff>66039</xdr:rowOff>
    </xdr:to>
    <xdr:sp macro="" textlink="">
      <xdr:nvSpPr>
        <xdr:cNvPr id="647" name="楕円 646">
          <a:extLst>
            <a:ext uri="{FF2B5EF4-FFF2-40B4-BE49-F238E27FC236}">
              <a16:creationId xmlns:a16="http://schemas.microsoft.com/office/drawing/2014/main" id="{5D06146F-94F9-47C5-96AA-4495B687BAEA}"/>
            </a:ext>
          </a:extLst>
        </xdr:cNvPr>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648" name="直線コネクタ 647">
          <a:extLst>
            <a:ext uri="{FF2B5EF4-FFF2-40B4-BE49-F238E27FC236}">
              <a16:creationId xmlns:a16="http://schemas.microsoft.com/office/drawing/2014/main" id="{FB525993-6BEB-4F0F-AF7C-CDB0DD47FA98}"/>
            </a:ext>
          </a:extLst>
        </xdr:cNvPr>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649" name="楕円 648">
          <a:extLst>
            <a:ext uri="{FF2B5EF4-FFF2-40B4-BE49-F238E27FC236}">
              <a16:creationId xmlns:a16="http://schemas.microsoft.com/office/drawing/2014/main" id="{986BE2F7-36AE-4F0F-B12D-4B93B53363A5}"/>
            </a:ext>
          </a:extLst>
        </xdr:cNvPr>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650" name="直線コネクタ 649">
          <a:extLst>
            <a:ext uri="{FF2B5EF4-FFF2-40B4-BE49-F238E27FC236}">
              <a16:creationId xmlns:a16="http://schemas.microsoft.com/office/drawing/2014/main" id="{CA2861CD-8CE6-4757-BB8A-ECA9EDDB2037}"/>
            </a:ext>
          </a:extLst>
        </xdr:cNvPr>
        <xdr:cNvCxnSpPr/>
      </xdr:nvCxnSpPr>
      <xdr:spPr>
        <a:xfrm>
          <a:off x="19545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651" name="n_1aveValue【児童館】&#10;一人当たり面積">
          <a:extLst>
            <a:ext uri="{FF2B5EF4-FFF2-40B4-BE49-F238E27FC236}">
              <a16:creationId xmlns:a16="http://schemas.microsoft.com/office/drawing/2014/main" id="{E228D6C2-48CD-4234-9202-311A8BB037E7}"/>
            </a:ext>
          </a:extLst>
        </xdr:cNvPr>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652" name="n_2aveValue【児童館】&#10;一人当たり面積">
          <a:extLst>
            <a:ext uri="{FF2B5EF4-FFF2-40B4-BE49-F238E27FC236}">
              <a16:creationId xmlns:a16="http://schemas.microsoft.com/office/drawing/2014/main" id="{1C109A7C-F64A-4561-AD74-E28808F796EF}"/>
            </a:ext>
          </a:extLst>
        </xdr:cNvPr>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653" name="n_3aveValue【児童館】&#10;一人当たり面積">
          <a:extLst>
            <a:ext uri="{FF2B5EF4-FFF2-40B4-BE49-F238E27FC236}">
              <a16:creationId xmlns:a16="http://schemas.microsoft.com/office/drawing/2014/main" id="{513F3E49-C099-4BE1-8927-533DCA824A9F}"/>
            </a:ext>
          </a:extLst>
        </xdr:cNvPr>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654" name="n_4aveValue【児童館】&#10;一人当たり面積">
          <a:extLst>
            <a:ext uri="{FF2B5EF4-FFF2-40B4-BE49-F238E27FC236}">
              <a16:creationId xmlns:a16="http://schemas.microsoft.com/office/drawing/2014/main" id="{E0E4C38C-61CF-408D-B7F3-BF7612A87437}"/>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655" name="n_1mainValue【児童館】&#10;一人当たり面積">
          <a:extLst>
            <a:ext uri="{FF2B5EF4-FFF2-40B4-BE49-F238E27FC236}">
              <a16:creationId xmlns:a16="http://schemas.microsoft.com/office/drawing/2014/main" id="{54A6F6D4-4497-459D-995D-9CEE23573375}"/>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656" name="n_2mainValue【児童館】&#10;一人当たり面積">
          <a:extLst>
            <a:ext uri="{FF2B5EF4-FFF2-40B4-BE49-F238E27FC236}">
              <a16:creationId xmlns:a16="http://schemas.microsoft.com/office/drawing/2014/main" id="{3CE3275D-0102-4FD8-AC4C-A864BDA318EF}"/>
            </a:ext>
          </a:extLst>
        </xdr:cNvPr>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657" name="n_3mainValue【児童館】&#10;一人当たり面積">
          <a:extLst>
            <a:ext uri="{FF2B5EF4-FFF2-40B4-BE49-F238E27FC236}">
              <a16:creationId xmlns:a16="http://schemas.microsoft.com/office/drawing/2014/main" id="{4B8B1A89-42B5-4521-9E97-C3BA0D47DB89}"/>
            </a:ext>
          </a:extLst>
        </xdr:cNvPr>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a:extLst>
            <a:ext uri="{FF2B5EF4-FFF2-40B4-BE49-F238E27FC236}">
              <a16:creationId xmlns:a16="http://schemas.microsoft.com/office/drawing/2014/main" id="{19C6450A-22D0-4223-BBDB-8CE99E65B98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a:extLst>
            <a:ext uri="{FF2B5EF4-FFF2-40B4-BE49-F238E27FC236}">
              <a16:creationId xmlns:a16="http://schemas.microsoft.com/office/drawing/2014/main" id="{1CB56543-F743-4FA4-9D2D-CD044981F62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a:extLst>
            <a:ext uri="{FF2B5EF4-FFF2-40B4-BE49-F238E27FC236}">
              <a16:creationId xmlns:a16="http://schemas.microsoft.com/office/drawing/2014/main" id="{DFAE5449-526C-47FE-9907-70A001A0F11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a:extLst>
            <a:ext uri="{FF2B5EF4-FFF2-40B4-BE49-F238E27FC236}">
              <a16:creationId xmlns:a16="http://schemas.microsoft.com/office/drawing/2014/main" id="{7CBA2957-E987-4BFE-BBAD-690ED4E2E09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a:extLst>
            <a:ext uri="{FF2B5EF4-FFF2-40B4-BE49-F238E27FC236}">
              <a16:creationId xmlns:a16="http://schemas.microsoft.com/office/drawing/2014/main" id="{13E0B025-16B2-4F95-8E03-CA3686AD9A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a:extLst>
            <a:ext uri="{FF2B5EF4-FFF2-40B4-BE49-F238E27FC236}">
              <a16:creationId xmlns:a16="http://schemas.microsoft.com/office/drawing/2014/main" id="{D282C27D-D02B-4645-B508-4D396390F13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a:extLst>
            <a:ext uri="{FF2B5EF4-FFF2-40B4-BE49-F238E27FC236}">
              <a16:creationId xmlns:a16="http://schemas.microsoft.com/office/drawing/2014/main" id="{80BC9108-E529-4D54-8A89-50B8EAF1B99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a:extLst>
            <a:ext uri="{FF2B5EF4-FFF2-40B4-BE49-F238E27FC236}">
              <a16:creationId xmlns:a16="http://schemas.microsoft.com/office/drawing/2014/main" id="{47F60D02-7B74-47C8-95DF-9227EB7944B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a:extLst>
            <a:ext uri="{FF2B5EF4-FFF2-40B4-BE49-F238E27FC236}">
              <a16:creationId xmlns:a16="http://schemas.microsoft.com/office/drawing/2014/main" id="{5348CBAB-D00D-4635-8DE9-A67AF201910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a:extLst>
            <a:ext uri="{FF2B5EF4-FFF2-40B4-BE49-F238E27FC236}">
              <a16:creationId xmlns:a16="http://schemas.microsoft.com/office/drawing/2014/main" id="{EF06D2BC-AA61-4E38-AD8B-D030E1A44B8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8" name="テキスト ボックス 667">
          <a:extLst>
            <a:ext uri="{FF2B5EF4-FFF2-40B4-BE49-F238E27FC236}">
              <a16:creationId xmlns:a16="http://schemas.microsoft.com/office/drawing/2014/main" id="{0F576C36-6D7B-4B9B-B210-4D6C66C1371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69" name="直線コネクタ 668">
          <a:extLst>
            <a:ext uri="{FF2B5EF4-FFF2-40B4-BE49-F238E27FC236}">
              <a16:creationId xmlns:a16="http://schemas.microsoft.com/office/drawing/2014/main" id="{754C6E4E-C5E5-4B0C-A333-8567FBB0D0A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0" name="テキスト ボックス 669">
          <a:extLst>
            <a:ext uri="{FF2B5EF4-FFF2-40B4-BE49-F238E27FC236}">
              <a16:creationId xmlns:a16="http://schemas.microsoft.com/office/drawing/2014/main" id="{5948E782-EA1B-4AC6-8BBA-A25F8DFC86F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1" name="直線コネクタ 670">
          <a:extLst>
            <a:ext uri="{FF2B5EF4-FFF2-40B4-BE49-F238E27FC236}">
              <a16:creationId xmlns:a16="http://schemas.microsoft.com/office/drawing/2014/main" id="{262853A8-D64C-4242-9527-B18F33D7A58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2" name="テキスト ボックス 671">
          <a:extLst>
            <a:ext uri="{FF2B5EF4-FFF2-40B4-BE49-F238E27FC236}">
              <a16:creationId xmlns:a16="http://schemas.microsoft.com/office/drawing/2014/main" id="{C5D9B219-0BD4-4F3C-93E9-E327616C3A5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3" name="直線コネクタ 672">
          <a:extLst>
            <a:ext uri="{FF2B5EF4-FFF2-40B4-BE49-F238E27FC236}">
              <a16:creationId xmlns:a16="http://schemas.microsoft.com/office/drawing/2014/main" id="{BE6CC05E-67DE-4AEA-B9AE-0F41606F648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4" name="テキスト ボックス 673">
          <a:extLst>
            <a:ext uri="{FF2B5EF4-FFF2-40B4-BE49-F238E27FC236}">
              <a16:creationId xmlns:a16="http://schemas.microsoft.com/office/drawing/2014/main" id="{5BA6643B-6EC0-40D4-A028-23CA9B84BBD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5" name="直線コネクタ 674">
          <a:extLst>
            <a:ext uri="{FF2B5EF4-FFF2-40B4-BE49-F238E27FC236}">
              <a16:creationId xmlns:a16="http://schemas.microsoft.com/office/drawing/2014/main" id="{D50648D9-9B48-4E7C-BAE0-1114F668F90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6" name="テキスト ボックス 675">
          <a:extLst>
            <a:ext uri="{FF2B5EF4-FFF2-40B4-BE49-F238E27FC236}">
              <a16:creationId xmlns:a16="http://schemas.microsoft.com/office/drawing/2014/main" id="{BAC5BF6C-5C20-4D04-9449-B882701FB75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7" name="直線コネクタ 676">
          <a:extLst>
            <a:ext uri="{FF2B5EF4-FFF2-40B4-BE49-F238E27FC236}">
              <a16:creationId xmlns:a16="http://schemas.microsoft.com/office/drawing/2014/main" id="{97350580-80C4-4427-BD46-99967C29447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8" name="テキスト ボックス 677">
          <a:extLst>
            <a:ext uri="{FF2B5EF4-FFF2-40B4-BE49-F238E27FC236}">
              <a16:creationId xmlns:a16="http://schemas.microsoft.com/office/drawing/2014/main" id="{20E96AC9-A26B-4C52-AAC4-CAAC9293FE8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9" name="直線コネクタ 678">
          <a:extLst>
            <a:ext uri="{FF2B5EF4-FFF2-40B4-BE49-F238E27FC236}">
              <a16:creationId xmlns:a16="http://schemas.microsoft.com/office/drawing/2014/main" id="{5AB64109-179E-4A7B-98D1-F416DB1935D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0" name="テキスト ボックス 679">
          <a:extLst>
            <a:ext uri="{FF2B5EF4-FFF2-40B4-BE49-F238E27FC236}">
              <a16:creationId xmlns:a16="http://schemas.microsoft.com/office/drawing/2014/main" id="{67C4A264-E801-4082-BAA0-2024636E921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a:extLst>
            <a:ext uri="{FF2B5EF4-FFF2-40B4-BE49-F238E27FC236}">
              <a16:creationId xmlns:a16="http://schemas.microsoft.com/office/drawing/2014/main" id="{802163C5-A5F9-47B2-90D3-72377334CBB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公民館】&#10;有形固定資産減価償却率グラフ枠">
          <a:extLst>
            <a:ext uri="{FF2B5EF4-FFF2-40B4-BE49-F238E27FC236}">
              <a16:creationId xmlns:a16="http://schemas.microsoft.com/office/drawing/2014/main" id="{188C6511-23AB-4C1B-9C34-18DFC70747F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683" name="直線コネクタ 682">
          <a:extLst>
            <a:ext uri="{FF2B5EF4-FFF2-40B4-BE49-F238E27FC236}">
              <a16:creationId xmlns:a16="http://schemas.microsoft.com/office/drawing/2014/main" id="{01704785-B1D1-4A66-941B-0017E8BBA5FA}"/>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84" name="【公民館】&#10;有形固定資産減価償却率最小値テキスト">
          <a:extLst>
            <a:ext uri="{FF2B5EF4-FFF2-40B4-BE49-F238E27FC236}">
              <a16:creationId xmlns:a16="http://schemas.microsoft.com/office/drawing/2014/main" id="{C1192CA5-2796-4627-9917-5CC4E0B9901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85" name="直線コネクタ 684">
          <a:extLst>
            <a:ext uri="{FF2B5EF4-FFF2-40B4-BE49-F238E27FC236}">
              <a16:creationId xmlns:a16="http://schemas.microsoft.com/office/drawing/2014/main" id="{10FE8CE9-5E9D-4BEB-8D71-1CCDCED75EC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86" name="【公民館】&#10;有形固定資産減価償却率最大値テキスト">
          <a:extLst>
            <a:ext uri="{FF2B5EF4-FFF2-40B4-BE49-F238E27FC236}">
              <a16:creationId xmlns:a16="http://schemas.microsoft.com/office/drawing/2014/main" id="{C04955F4-35CF-40D4-873F-6F911EB27F49}"/>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87" name="直線コネクタ 686">
          <a:extLst>
            <a:ext uri="{FF2B5EF4-FFF2-40B4-BE49-F238E27FC236}">
              <a16:creationId xmlns:a16="http://schemas.microsoft.com/office/drawing/2014/main" id="{F5034E22-0E71-454E-A54C-BCD5DDAF076A}"/>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688" name="【公民館】&#10;有形固定資産減価償却率平均値テキスト">
          <a:extLst>
            <a:ext uri="{FF2B5EF4-FFF2-40B4-BE49-F238E27FC236}">
              <a16:creationId xmlns:a16="http://schemas.microsoft.com/office/drawing/2014/main" id="{51D1A8DC-294B-41CB-9BE7-E61725375CA8}"/>
            </a:ext>
          </a:extLst>
        </xdr:cNvPr>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89" name="フローチャート: 判断 688">
          <a:extLst>
            <a:ext uri="{FF2B5EF4-FFF2-40B4-BE49-F238E27FC236}">
              <a16:creationId xmlns:a16="http://schemas.microsoft.com/office/drawing/2014/main" id="{6E4939D7-8D2C-424B-B36D-AFF39DC5750F}"/>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690" name="フローチャート: 判断 689">
          <a:extLst>
            <a:ext uri="{FF2B5EF4-FFF2-40B4-BE49-F238E27FC236}">
              <a16:creationId xmlns:a16="http://schemas.microsoft.com/office/drawing/2014/main" id="{15AD3272-1B4D-476F-9016-A0D35CBC1EC8}"/>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91" name="フローチャート: 判断 690">
          <a:extLst>
            <a:ext uri="{FF2B5EF4-FFF2-40B4-BE49-F238E27FC236}">
              <a16:creationId xmlns:a16="http://schemas.microsoft.com/office/drawing/2014/main" id="{A9D7D3B7-9E60-4A18-A795-3A5FCB36B20A}"/>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692" name="フローチャート: 判断 691">
          <a:extLst>
            <a:ext uri="{FF2B5EF4-FFF2-40B4-BE49-F238E27FC236}">
              <a16:creationId xmlns:a16="http://schemas.microsoft.com/office/drawing/2014/main" id="{BD8CCA44-C4C6-4942-849A-48F4AA1D2749}"/>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693" name="フローチャート: 判断 692">
          <a:extLst>
            <a:ext uri="{FF2B5EF4-FFF2-40B4-BE49-F238E27FC236}">
              <a16:creationId xmlns:a16="http://schemas.microsoft.com/office/drawing/2014/main" id="{CE6C2F08-85FE-4AA2-8CAD-F06916C085DD}"/>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5D111F34-B1AD-49A0-9729-BFBA084A810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1EBCBA1B-0630-4277-9B8F-F11AEA224FC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FF42F4B6-8FAF-4291-BA70-DCE535A983B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33285CDF-B41F-4D58-8EFE-38F1182BF0F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A8516F26-2C35-41EC-AA6E-F2ECE5BFA1F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80918</xdr:rowOff>
    </xdr:from>
    <xdr:to>
      <xdr:col>81</xdr:col>
      <xdr:colOff>101600</xdr:colOff>
      <xdr:row>108</xdr:row>
      <xdr:rowOff>11068</xdr:rowOff>
    </xdr:to>
    <xdr:sp macro="" textlink="">
      <xdr:nvSpPr>
        <xdr:cNvPr id="699" name="楕円 698">
          <a:extLst>
            <a:ext uri="{FF2B5EF4-FFF2-40B4-BE49-F238E27FC236}">
              <a16:creationId xmlns:a16="http://schemas.microsoft.com/office/drawing/2014/main" id="{3E3EB956-86BE-459E-8EF0-2CE0015142C5}"/>
            </a:ext>
          </a:extLst>
        </xdr:cNvPr>
        <xdr:cNvSpPr/>
      </xdr:nvSpPr>
      <xdr:spPr>
        <a:xfrm>
          <a:off x="15430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46627</xdr:rowOff>
    </xdr:from>
    <xdr:to>
      <xdr:col>76</xdr:col>
      <xdr:colOff>165100</xdr:colOff>
      <xdr:row>107</xdr:row>
      <xdr:rowOff>148227</xdr:rowOff>
    </xdr:to>
    <xdr:sp macro="" textlink="">
      <xdr:nvSpPr>
        <xdr:cNvPr id="700" name="楕円 699">
          <a:extLst>
            <a:ext uri="{FF2B5EF4-FFF2-40B4-BE49-F238E27FC236}">
              <a16:creationId xmlns:a16="http://schemas.microsoft.com/office/drawing/2014/main" id="{1BB44D5B-37BE-4531-A388-C146FD5D54F9}"/>
            </a:ext>
          </a:extLst>
        </xdr:cNvPr>
        <xdr:cNvSpPr/>
      </xdr:nvSpPr>
      <xdr:spPr>
        <a:xfrm>
          <a:off x="14541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97427</xdr:rowOff>
    </xdr:from>
    <xdr:to>
      <xdr:col>81</xdr:col>
      <xdr:colOff>50800</xdr:colOff>
      <xdr:row>107</xdr:row>
      <xdr:rowOff>131718</xdr:rowOff>
    </xdr:to>
    <xdr:cxnSp macro="">
      <xdr:nvCxnSpPr>
        <xdr:cNvPr id="701" name="直線コネクタ 700">
          <a:extLst>
            <a:ext uri="{FF2B5EF4-FFF2-40B4-BE49-F238E27FC236}">
              <a16:creationId xmlns:a16="http://schemas.microsoft.com/office/drawing/2014/main" id="{EEE31702-ED6A-41C9-B432-46D310834925}"/>
            </a:ext>
          </a:extLst>
        </xdr:cNvPr>
        <xdr:cNvCxnSpPr/>
      </xdr:nvCxnSpPr>
      <xdr:spPr>
        <a:xfrm>
          <a:off x="14592300" y="1844257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62956</xdr:rowOff>
    </xdr:from>
    <xdr:to>
      <xdr:col>72</xdr:col>
      <xdr:colOff>38100</xdr:colOff>
      <xdr:row>107</xdr:row>
      <xdr:rowOff>164556</xdr:rowOff>
    </xdr:to>
    <xdr:sp macro="" textlink="">
      <xdr:nvSpPr>
        <xdr:cNvPr id="702" name="楕円 701">
          <a:extLst>
            <a:ext uri="{FF2B5EF4-FFF2-40B4-BE49-F238E27FC236}">
              <a16:creationId xmlns:a16="http://schemas.microsoft.com/office/drawing/2014/main" id="{BBA1A62C-AF41-439A-BAC3-25167F359962}"/>
            </a:ext>
          </a:extLst>
        </xdr:cNvPr>
        <xdr:cNvSpPr/>
      </xdr:nvSpPr>
      <xdr:spPr>
        <a:xfrm>
          <a:off x="13652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97427</xdr:rowOff>
    </xdr:from>
    <xdr:to>
      <xdr:col>76</xdr:col>
      <xdr:colOff>114300</xdr:colOff>
      <xdr:row>107</xdr:row>
      <xdr:rowOff>113756</xdr:rowOff>
    </xdr:to>
    <xdr:cxnSp macro="">
      <xdr:nvCxnSpPr>
        <xdr:cNvPr id="703" name="直線コネクタ 702">
          <a:extLst>
            <a:ext uri="{FF2B5EF4-FFF2-40B4-BE49-F238E27FC236}">
              <a16:creationId xmlns:a16="http://schemas.microsoft.com/office/drawing/2014/main" id="{F44B77D2-9E6E-429E-BAFC-930528CC983C}"/>
            </a:ext>
          </a:extLst>
        </xdr:cNvPr>
        <xdr:cNvCxnSpPr/>
      </xdr:nvCxnSpPr>
      <xdr:spPr>
        <a:xfrm flipV="1">
          <a:off x="13703300" y="184425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04" name="n_1aveValue【公民館】&#10;有形固定資産減価償却率">
          <a:extLst>
            <a:ext uri="{FF2B5EF4-FFF2-40B4-BE49-F238E27FC236}">
              <a16:creationId xmlns:a16="http://schemas.microsoft.com/office/drawing/2014/main" id="{FFC807D0-512A-455D-A67F-C956AFCBFED1}"/>
            </a:ext>
          </a:extLst>
        </xdr:cNvPr>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05" name="n_2aveValue【公民館】&#10;有形固定資産減価償却率">
          <a:extLst>
            <a:ext uri="{FF2B5EF4-FFF2-40B4-BE49-F238E27FC236}">
              <a16:creationId xmlns:a16="http://schemas.microsoft.com/office/drawing/2014/main" id="{7F50E7DA-41BD-45C6-A733-47E1CBF8D61E}"/>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06" name="n_3aveValue【公民館】&#10;有形固定資産減価償却率">
          <a:extLst>
            <a:ext uri="{FF2B5EF4-FFF2-40B4-BE49-F238E27FC236}">
              <a16:creationId xmlns:a16="http://schemas.microsoft.com/office/drawing/2014/main" id="{B84C57A5-0C5C-47F8-8AAD-63B20503969C}"/>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07" name="n_4aveValue【公民館】&#10;有形固定資産減価償却率">
          <a:extLst>
            <a:ext uri="{FF2B5EF4-FFF2-40B4-BE49-F238E27FC236}">
              <a16:creationId xmlns:a16="http://schemas.microsoft.com/office/drawing/2014/main" id="{A9E56573-60DF-49D5-A562-8C933E883F4C}"/>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2195</xdr:rowOff>
    </xdr:from>
    <xdr:ext cx="405111" cy="259045"/>
    <xdr:sp macro="" textlink="">
      <xdr:nvSpPr>
        <xdr:cNvPr id="708" name="n_1mainValue【公民館】&#10;有形固定資産減価償却率">
          <a:extLst>
            <a:ext uri="{FF2B5EF4-FFF2-40B4-BE49-F238E27FC236}">
              <a16:creationId xmlns:a16="http://schemas.microsoft.com/office/drawing/2014/main" id="{25B271D1-B079-4D0D-B198-671A92D40657}"/>
            </a:ext>
          </a:extLst>
        </xdr:cNvPr>
        <xdr:cNvSpPr txBox="1"/>
      </xdr:nvSpPr>
      <xdr:spPr>
        <a:xfrm>
          <a:off x="152660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139354</xdr:rowOff>
    </xdr:from>
    <xdr:ext cx="405111" cy="259045"/>
    <xdr:sp macro="" textlink="">
      <xdr:nvSpPr>
        <xdr:cNvPr id="709" name="n_2mainValue【公民館】&#10;有形固定資産減価償却率">
          <a:extLst>
            <a:ext uri="{FF2B5EF4-FFF2-40B4-BE49-F238E27FC236}">
              <a16:creationId xmlns:a16="http://schemas.microsoft.com/office/drawing/2014/main" id="{471FA2AA-F844-48B6-8003-22CC570896DD}"/>
            </a:ext>
          </a:extLst>
        </xdr:cNvPr>
        <xdr:cNvSpPr txBox="1"/>
      </xdr:nvSpPr>
      <xdr:spPr>
        <a:xfrm>
          <a:off x="14389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155683</xdr:rowOff>
    </xdr:from>
    <xdr:ext cx="405111" cy="259045"/>
    <xdr:sp macro="" textlink="">
      <xdr:nvSpPr>
        <xdr:cNvPr id="710" name="n_3mainValue【公民館】&#10;有形固定資産減価償却率">
          <a:extLst>
            <a:ext uri="{FF2B5EF4-FFF2-40B4-BE49-F238E27FC236}">
              <a16:creationId xmlns:a16="http://schemas.microsoft.com/office/drawing/2014/main" id="{544A742B-569B-4832-8B5C-BFF3A3968482}"/>
            </a:ext>
          </a:extLst>
        </xdr:cNvPr>
        <xdr:cNvSpPr txBox="1"/>
      </xdr:nvSpPr>
      <xdr:spPr>
        <a:xfrm>
          <a:off x="13500744"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1" name="正方形/長方形 710">
          <a:extLst>
            <a:ext uri="{FF2B5EF4-FFF2-40B4-BE49-F238E27FC236}">
              <a16:creationId xmlns:a16="http://schemas.microsoft.com/office/drawing/2014/main" id="{A5B891EE-BE79-434E-BF4B-DF2E4ED5111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2" name="正方形/長方形 711">
          <a:extLst>
            <a:ext uri="{FF2B5EF4-FFF2-40B4-BE49-F238E27FC236}">
              <a16:creationId xmlns:a16="http://schemas.microsoft.com/office/drawing/2014/main" id="{77563AC9-9F33-487C-9E37-83009509633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3" name="正方形/長方形 712">
          <a:extLst>
            <a:ext uri="{FF2B5EF4-FFF2-40B4-BE49-F238E27FC236}">
              <a16:creationId xmlns:a16="http://schemas.microsoft.com/office/drawing/2014/main" id="{D81C9076-3272-4A58-B34F-F40A3707C78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4" name="正方形/長方形 713">
          <a:extLst>
            <a:ext uri="{FF2B5EF4-FFF2-40B4-BE49-F238E27FC236}">
              <a16:creationId xmlns:a16="http://schemas.microsoft.com/office/drawing/2014/main" id="{B83ADAE2-6BA0-435E-8641-6397FB272D4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5" name="正方形/長方形 714">
          <a:extLst>
            <a:ext uri="{FF2B5EF4-FFF2-40B4-BE49-F238E27FC236}">
              <a16:creationId xmlns:a16="http://schemas.microsoft.com/office/drawing/2014/main" id="{873933AC-F8DD-4433-A0C2-7E426248EC7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6" name="正方形/長方形 715">
          <a:extLst>
            <a:ext uri="{FF2B5EF4-FFF2-40B4-BE49-F238E27FC236}">
              <a16:creationId xmlns:a16="http://schemas.microsoft.com/office/drawing/2014/main" id="{94B1BF98-275C-4C2D-8C5F-336D078A3D8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7" name="正方形/長方形 716">
          <a:extLst>
            <a:ext uri="{FF2B5EF4-FFF2-40B4-BE49-F238E27FC236}">
              <a16:creationId xmlns:a16="http://schemas.microsoft.com/office/drawing/2014/main" id="{797AFBA0-3AAD-4BEA-8D8B-F60987ADF11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8" name="正方形/長方形 717">
          <a:extLst>
            <a:ext uri="{FF2B5EF4-FFF2-40B4-BE49-F238E27FC236}">
              <a16:creationId xmlns:a16="http://schemas.microsoft.com/office/drawing/2014/main" id="{32033644-E8CA-4B46-9604-20E04740CC3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9" name="テキスト ボックス 718">
          <a:extLst>
            <a:ext uri="{FF2B5EF4-FFF2-40B4-BE49-F238E27FC236}">
              <a16:creationId xmlns:a16="http://schemas.microsoft.com/office/drawing/2014/main" id="{62902DAF-B655-4CBF-98AA-C737229F941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0" name="直線コネクタ 719">
          <a:extLst>
            <a:ext uri="{FF2B5EF4-FFF2-40B4-BE49-F238E27FC236}">
              <a16:creationId xmlns:a16="http://schemas.microsoft.com/office/drawing/2014/main" id="{4687D3C2-03DB-478B-8B05-DEB0DAA5224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1" name="直線コネクタ 720">
          <a:extLst>
            <a:ext uri="{FF2B5EF4-FFF2-40B4-BE49-F238E27FC236}">
              <a16:creationId xmlns:a16="http://schemas.microsoft.com/office/drawing/2014/main" id="{921F6CF9-8423-408B-83EA-D713985481A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2" name="テキスト ボックス 721">
          <a:extLst>
            <a:ext uri="{FF2B5EF4-FFF2-40B4-BE49-F238E27FC236}">
              <a16:creationId xmlns:a16="http://schemas.microsoft.com/office/drawing/2014/main" id="{4C746300-E715-4B36-A128-F598BC0D3A7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3" name="直線コネクタ 722">
          <a:extLst>
            <a:ext uri="{FF2B5EF4-FFF2-40B4-BE49-F238E27FC236}">
              <a16:creationId xmlns:a16="http://schemas.microsoft.com/office/drawing/2014/main" id="{F0F0B9EC-1C95-45C7-AFBE-25D3FE76459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4" name="テキスト ボックス 723">
          <a:extLst>
            <a:ext uri="{FF2B5EF4-FFF2-40B4-BE49-F238E27FC236}">
              <a16:creationId xmlns:a16="http://schemas.microsoft.com/office/drawing/2014/main" id="{4C91CDA0-4777-4D1A-BC8C-291807EC2DC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5" name="直線コネクタ 724">
          <a:extLst>
            <a:ext uri="{FF2B5EF4-FFF2-40B4-BE49-F238E27FC236}">
              <a16:creationId xmlns:a16="http://schemas.microsoft.com/office/drawing/2014/main" id="{3C041AF6-AD7D-43CD-A337-B7C00DEC80D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6" name="テキスト ボックス 725">
          <a:extLst>
            <a:ext uri="{FF2B5EF4-FFF2-40B4-BE49-F238E27FC236}">
              <a16:creationId xmlns:a16="http://schemas.microsoft.com/office/drawing/2014/main" id="{842CFD63-0F26-4765-8D1A-6DBADFE79A5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7" name="直線コネクタ 726">
          <a:extLst>
            <a:ext uri="{FF2B5EF4-FFF2-40B4-BE49-F238E27FC236}">
              <a16:creationId xmlns:a16="http://schemas.microsoft.com/office/drawing/2014/main" id="{AF80C7A3-1362-4A72-9EB4-8F78B220FAB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8" name="テキスト ボックス 727">
          <a:extLst>
            <a:ext uri="{FF2B5EF4-FFF2-40B4-BE49-F238E27FC236}">
              <a16:creationId xmlns:a16="http://schemas.microsoft.com/office/drawing/2014/main" id="{3B05857F-CF91-4EB0-9AE3-AF9FDA1B916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9" name="直線コネクタ 728">
          <a:extLst>
            <a:ext uri="{FF2B5EF4-FFF2-40B4-BE49-F238E27FC236}">
              <a16:creationId xmlns:a16="http://schemas.microsoft.com/office/drawing/2014/main" id="{636A5003-AE01-47F1-A292-55C4D02E576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0" name="テキスト ボックス 729">
          <a:extLst>
            <a:ext uri="{FF2B5EF4-FFF2-40B4-BE49-F238E27FC236}">
              <a16:creationId xmlns:a16="http://schemas.microsoft.com/office/drawing/2014/main" id="{8B30AF0C-A542-4E6A-98A1-703AA2D8EDB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1" name="直線コネクタ 730">
          <a:extLst>
            <a:ext uri="{FF2B5EF4-FFF2-40B4-BE49-F238E27FC236}">
              <a16:creationId xmlns:a16="http://schemas.microsoft.com/office/drawing/2014/main" id="{0C90E709-91D3-45C6-8D25-D7DF907F6AC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2" name="テキスト ボックス 731">
          <a:extLst>
            <a:ext uri="{FF2B5EF4-FFF2-40B4-BE49-F238E27FC236}">
              <a16:creationId xmlns:a16="http://schemas.microsoft.com/office/drawing/2014/main" id="{628499A4-99C4-410B-8A9E-D3374C21E82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3" name="直線コネクタ 732">
          <a:extLst>
            <a:ext uri="{FF2B5EF4-FFF2-40B4-BE49-F238E27FC236}">
              <a16:creationId xmlns:a16="http://schemas.microsoft.com/office/drawing/2014/main" id="{D8BE48A7-98B1-4493-BEC0-E9624D46824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4" name="テキスト ボックス 733">
          <a:extLst>
            <a:ext uri="{FF2B5EF4-FFF2-40B4-BE49-F238E27FC236}">
              <a16:creationId xmlns:a16="http://schemas.microsoft.com/office/drawing/2014/main" id="{2EAE57FF-8D16-43B6-903F-67FE11CD74B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5" name="【公民館】&#10;一人当たり面積グラフ枠">
          <a:extLst>
            <a:ext uri="{FF2B5EF4-FFF2-40B4-BE49-F238E27FC236}">
              <a16:creationId xmlns:a16="http://schemas.microsoft.com/office/drawing/2014/main" id="{244B80BD-725D-4337-9C5E-82677020C36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36" name="直線コネクタ 735">
          <a:extLst>
            <a:ext uri="{FF2B5EF4-FFF2-40B4-BE49-F238E27FC236}">
              <a16:creationId xmlns:a16="http://schemas.microsoft.com/office/drawing/2014/main" id="{2BE10335-5CF3-4638-85D1-8BBD2EFE5027}"/>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37" name="【公民館】&#10;一人当たり面積最小値テキスト">
          <a:extLst>
            <a:ext uri="{FF2B5EF4-FFF2-40B4-BE49-F238E27FC236}">
              <a16:creationId xmlns:a16="http://schemas.microsoft.com/office/drawing/2014/main" id="{049A3F33-5E34-4E57-9FDA-C84AB6ACB965}"/>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38" name="直線コネクタ 737">
          <a:extLst>
            <a:ext uri="{FF2B5EF4-FFF2-40B4-BE49-F238E27FC236}">
              <a16:creationId xmlns:a16="http://schemas.microsoft.com/office/drawing/2014/main" id="{23138037-D922-4E52-8D81-A5161629EFA3}"/>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39" name="【公民館】&#10;一人当たり面積最大値テキスト">
          <a:extLst>
            <a:ext uri="{FF2B5EF4-FFF2-40B4-BE49-F238E27FC236}">
              <a16:creationId xmlns:a16="http://schemas.microsoft.com/office/drawing/2014/main" id="{2DDA3BCF-1357-4D37-A0AD-824C89968B63}"/>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40" name="直線コネクタ 739">
          <a:extLst>
            <a:ext uri="{FF2B5EF4-FFF2-40B4-BE49-F238E27FC236}">
              <a16:creationId xmlns:a16="http://schemas.microsoft.com/office/drawing/2014/main" id="{B5EB5422-8083-431E-94E8-7EDA7D129035}"/>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41" name="【公民館】&#10;一人当たり面積平均値テキスト">
          <a:extLst>
            <a:ext uri="{FF2B5EF4-FFF2-40B4-BE49-F238E27FC236}">
              <a16:creationId xmlns:a16="http://schemas.microsoft.com/office/drawing/2014/main" id="{75CEC890-ECA9-4DF6-A1E7-912A43152D1A}"/>
            </a:ext>
          </a:extLst>
        </xdr:cNvPr>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42" name="フローチャート: 判断 741">
          <a:extLst>
            <a:ext uri="{FF2B5EF4-FFF2-40B4-BE49-F238E27FC236}">
              <a16:creationId xmlns:a16="http://schemas.microsoft.com/office/drawing/2014/main" id="{AABF60D3-503E-4BE4-A55C-3997396FEE4E}"/>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43" name="フローチャート: 判断 742">
          <a:extLst>
            <a:ext uri="{FF2B5EF4-FFF2-40B4-BE49-F238E27FC236}">
              <a16:creationId xmlns:a16="http://schemas.microsoft.com/office/drawing/2014/main" id="{D64CBDF7-D0E5-46BB-8E22-3C32F04EAF5E}"/>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44" name="フローチャート: 判断 743">
          <a:extLst>
            <a:ext uri="{FF2B5EF4-FFF2-40B4-BE49-F238E27FC236}">
              <a16:creationId xmlns:a16="http://schemas.microsoft.com/office/drawing/2014/main" id="{49D368F7-DCA7-4679-8BEB-066A4A57C667}"/>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45" name="フローチャート: 判断 744">
          <a:extLst>
            <a:ext uri="{FF2B5EF4-FFF2-40B4-BE49-F238E27FC236}">
              <a16:creationId xmlns:a16="http://schemas.microsoft.com/office/drawing/2014/main" id="{2C020C5C-A855-4F6F-93DB-3AD92C0D2823}"/>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46" name="フローチャート: 判断 745">
          <a:extLst>
            <a:ext uri="{FF2B5EF4-FFF2-40B4-BE49-F238E27FC236}">
              <a16:creationId xmlns:a16="http://schemas.microsoft.com/office/drawing/2014/main" id="{248FC936-7556-4F28-84DA-A6D2C94D3FFE}"/>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D83153E3-A2B1-48B1-AE58-29C034191F6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2B41532E-E594-4DFB-AC17-8CD338FC750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2157E1B5-DE28-423E-A665-FC1DEAAAD29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41A27C9A-E172-4094-B501-90BEFF07E05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7A7FC504-6ED3-452B-BECF-44CB4DEBE09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164193</xdr:rowOff>
    </xdr:from>
    <xdr:to>
      <xdr:col>112</xdr:col>
      <xdr:colOff>38100</xdr:colOff>
      <xdr:row>107</xdr:row>
      <xdr:rowOff>94343</xdr:rowOff>
    </xdr:to>
    <xdr:sp macro="" textlink="">
      <xdr:nvSpPr>
        <xdr:cNvPr id="752" name="楕円 751">
          <a:extLst>
            <a:ext uri="{FF2B5EF4-FFF2-40B4-BE49-F238E27FC236}">
              <a16:creationId xmlns:a16="http://schemas.microsoft.com/office/drawing/2014/main" id="{562D80AD-A23B-4F88-A41E-1CCA2035EEBE}"/>
            </a:ext>
          </a:extLst>
        </xdr:cNvPr>
        <xdr:cNvSpPr/>
      </xdr:nvSpPr>
      <xdr:spPr>
        <a:xfrm>
          <a:off x="21272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165826</xdr:rowOff>
    </xdr:from>
    <xdr:to>
      <xdr:col>107</xdr:col>
      <xdr:colOff>101600</xdr:colOff>
      <xdr:row>107</xdr:row>
      <xdr:rowOff>95976</xdr:rowOff>
    </xdr:to>
    <xdr:sp macro="" textlink="">
      <xdr:nvSpPr>
        <xdr:cNvPr id="753" name="楕円 752">
          <a:extLst>
            <a:ext uri="{FF2B5EF4-FFF2-40B4-BE49-F238E27FC236}">
              <a16:creationId xmlns:a16="http://schemas.microsoft.com/office/drawing/2014/main" id="{EFA7CA55-DD74-4008-9720-0FD7F3D17E85}"/>
            </a:ext>
          </a:extLst>
        </xdr:cNvPr>
        <xdr:cNvSpPr/>
      </xdr:nvSpPr>
      <xdr:spPr>
        <a:xfrm>
          <a:off x="20383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43543</xdr:rowOff>
    </xdr:from>
    <xdr:to>
      <xdr:col>111</xdr:col>
      <xdr:colOff>177800</xdr:colOff>
      <xdr:row>107</xdr:row>
      <xdr:rowOff>45176</xdr:rowOff>
    </xdr:to>
    <xdr:cxnSp macro="">
      <xdr:nvCxnSpPr>
        <xdr:cNvPr id="754" name="直線コネクタ 753">
          <a:extLst>
            <a:ext uri="{FF2B5EF4-FFF2-40B4-BE49-F238E27FC236}">
              <a16:creationId xmlns:a16="http://schemas.microsoft.com/office/drawing/2014/main" id="{DE8F1D98-B7A3-4AF5-BAEE-E89CC90AE52E}"/>
            </a:ext>
          </a:extLst>
        </xdr:cNvPr>
        <xdr:cNvCxnSpPr/>
      </xdr:nvCxnSpPr>
      <xdr:spPr>
        <a:xfrm flipV="1">
          <a:off x="20434300" y="183886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79284</xdr:rowOff>
    </xdr:from>
    <xdr:to>
      <xdr:col>102</xdr:col>
      <xdr:colOff>165100</xdr:colOff>
      <xdr:row>109</xdr:row>
      <xdr:rowOff>9434</xdr:rowOff>
    </xdr:to>
    <xdr:sp macro="" textlink="">
      <xdr:nvSpPr>
        <xdr:cNvPr id="755" name="楕円 754">
          <a:extLst>
            <a:ext uri="{FF2B5EF4-FFF2-40B4-BE49-F238E27FC236}">
              <a16:creationId xmlns:a16="http://schemas.microsoft.com/office/drawing/2014/main" id="{50C3DC73-F9DB-4465-93B5-F5012A3A72EF}"/>
            </a:ext>
          </a:extLst>
        </xdr:cNvPr>
        <xdr:cNvSpPr/>
      </xdr:nvSpPr>
      <xdr:spPr>
        <a:xfrm>
          <a:off x="19494500" y="1859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45176</xdr:rowOff>
    </xdr:from>
    <xdr:to>
      <xdr:col>107</xdr:col>
      <xdr:colOff>50800</xdr:colOff>
      <xdr:row>108</xdr:row>
      <xdr:rowOff>130084</xdr:rowOff>
    </xdr:to>
    <xdr:cxnSp macro="">
      <xdr:nvCxnSpPr>
        <xdr:cNvPr id="756" name="直線コネクタ 755">
          <a:extLst>
            <a:ext uri="{FF2B5EF4-FFF2-40B4-BE49-F238E27FC236}">
              <a16:creationId xmlns:a16="http://schemas.microsoft.com/office/drawing/2014/main" id="{B4044624-F8A0-46BA-A842-9D74B049393D}"/>
            </a:ext>
          </a:extLst>
        </xdr:cNvPr>
        <xdr:cNvCxnSpPr/>
      </xdr:nvCxnSpPr>
      <xdr:spPr>
        <a:xfrm flipV="1">
          <a:off x="19545300" y="18390326"/>
          <a:ext cx="88900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757" name="n_1aveValue【公民館】&#10;一人当たり面積">
          <a:extLst>
            <a:ext uri="{FF2B5EF4-FFF2-40B4-BE49-F238E27FC236}">
              <a16:creationId xmlns:a16="http://schemas.microsoft.com/office/drawing/2014/main" id="{E7F2A1CB-3BD7-48A0-8DC3-BC376AA0F713}"/>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758" name="n_2aveValue【公民館】&#10;一人当たり面積">
          <a:extLst>
            <a:ext uri="{FF2B5EF4-FFF2-40B4-BE49-F238E27FC236}">
              <a16:creationId xmlns:a16="http://schemas.microsoft.com/office/drawing/2014/main" id="{6F4D0534-8A74-4387-B518-61218D7319C6}"/>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759" name="n_3aveValue【公民館】&#10;一人当たり面積">
          <a:extLst>
            <a:ext uri="{FF2B5EF4-FFF2-40B4-BE49-F238E27FC236}">
              <a16:creationId xmlns:a16="http://schemas.microsoft.com/office/drawing/2014/main" id="{82012953-07C7-446E-A94F-180DA123D9D6}"/>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760" name="n_4aveValue【公民館】&#10;一人当たり面積">
          <a:extLst>
            <a:ext uri="{FF2B5EF4-FFF2-40B4-BE49-F238E27FC236}">
              <a16:creationId xmlns:a16="http://schemas.microsoft.com/office/drawing/2014/main" id="{D91C34DF-4348-4F99-B6B5-364A10FE6200}"/>
            </a:ext>
          </a:extLst>
        </xdr:cNvPr>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85470</xdr:rowOff>
    </xdr:from>
    <xdr:ext cx="469744" cy="259045"/>
    <xdr:sp macro="" textlink="">
      <xdr:nvSpPr>
        <xdr:cNvPr id="761" name="n_1mainValue【公民館】&#10;一人当たり面積">
          <a:extLst>
            <a:ext uri="{FF2B5EF4-FFF2-40B4-BE49-F238E27FC236}">
              <a16:creationId xmlns:a16="http://schemas.microsoft.com/office/drawing/2014/main" id="{8F398EDB-E43E-4A18-BC37-E378A52B4BC4}"/>
            </a:ext>
          </a:extLst>
        </xdr:cNvPr>
        <xdr:cNvSpPr txBox="1"/>
      </xdr:nvSpPr>
      <xdr:spPr>
        <a:xfrm>
          <a:off x="210757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87103</xdr:rowOff>
    </xdr:from>
    <xdr:ext cx="469744" cy="259045"/>
    <xdr:sp macro="" textlink="">
      <xdr:nvSpPr>
        <xdr:cNvPr id="762" name="n_2mainValue【公民館】&#10;一人当たり面積">
          <a:extLst>
            <a:ext uri="{FF2B5EF4-FFF2-40B4-BE49-F238E27FC236}">
              <a16:creationId xmlns:a16="http://schemas.microsoft.com/office/drawing/2014/main" id="{C36A2A03-B738-4F36-B1E5-538AD2303307}"/>
            </a:ext>
          </a:extLst>
        </xdr:cNvPr>
        <xdr:cNvSpPr txBox="1"/>
      </xdr:nvSpPr>
      <xdr:spPr>
        <a:xfrm>
          <a:off x="20199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561</xdr:rowOff>
    </xdr:from>
    <xdr:ext cx="469744" cy="259045"/>
    <xdr:sp macro="" textlink="">
      <xdr:nvSpPr>
        <xdr:cNvPr id="763" name="n_3mainValue【公民館】&#10;一人当たり面積">
          <a:extLst>
            <a:ext uri="{FF2B5EF4-FFF2-40B4-BE49-F238E27FC236}">
              <a16:creationId xmlns:a16="http://schemas.microsoft.com/office/drawing/2014/main" id="{82AEAC5E-931E-492C-9C19-F56F7F2FEDD4}"/>
            </a:ext>
          </a:extLst>
        </xdr:cNvPr>
        <xdr:cNvSpPr txBox="1"/>
      </xdr:nvSpPr>
      <xdr:spPr>
        <a:xfrm>
          <a:off x="19310427" y="1868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D60B9BA3-077C-4FD2-BE65-745BE0570E7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13D2F2B7-9DED-446E-85B5-A9DA21FFED8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05A8F6C4-AEBC-4183-A92E-4AEA02DFF9B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については旧町を結ぶ道路整備を行ったことから、全国平均・兵庫県平均・類似団体と比較して、有形固定資産減価償却率は低くなっている。また、認定こども園等の有形固定資産減価償却率についても、近年、味間認定こども園・たき認定こども園整備事業を実施したことにより、全国平均よりも低い水準となっている。一方で、児童館や公民館については合併後大規模な改修に取り組んでいないため、全国平均・兵庫県平均・類似団体と比較して、有形固定資産減価償却率は高く老朽化が進んでいることから、計画的な改修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なお、令和元年度の各種比率は固定資産台帳を更新作業中のため未入力。</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A484A0D-3A3D-48C6-B1F5-BAA7D35730F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2EF5221-925C-4B9D-92B7-D4E5AFB93EE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F0E20BC-2586-458C-89AE-2B82A96E6AF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3D615D1-599E-457A-AC0A-9181AAD5EA1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兵庫県丹波篠山市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731D649-061A-4BAE-BA5F-E54F014E1A0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31FD073-7841-4307-86BD-B262D8A9E1A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333BB4E-0D6F-40B0-86FF-6C942153AE3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A71A3F2-D39C-488F-998E-C9330C45E70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4E0F85A-5884-4D79-AE7C-70E8DF4889D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BA694DE-40C5-4CB4-A18B-9A210AAE03F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41,362
40,498
377.59
24,853,388
24,373,577
351,142
13,686,106
19,081,513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24B4F88-A4E2-45AB-8D6C-69D1AD1203E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A5FA855-D445-4F18-8082-4349E100274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F438C75-C2FE-4DBE-BC3E-DF0E6871D6A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17.2
160.1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15C1251-E616-44A6-8148-580739B9279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9490683-9D32-4446-9E38-FA257C5C3B5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CE15154-0DB5-43E6-AF1B-B668960A915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039E39F-DBD3-4EB9-941C-3F137319890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2CB3684-FFC2-405E-AA0D-6D8EC0B56AA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6DC7F34-50B2-431D-8354-C5A331524D7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13D8E2A-84B6-450B-9C67-F2542342D19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CC42307-6921-4C6C-AAAF-9F7DBD12959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2E90261-C3B1-4D7E-8914-04266A0E4A0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AD25234-4C0F-4137-80CB-376CCD3105E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38A777D-5D76-4888-AA7D-9BD3517DFA5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8932049-A75D-4816-BD2C-3C47D6B8E90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A4CD1B9-2203-4601-9F22-E6203E1FA0E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DE73096-0F85-474F-A5E6-2389ABF9898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3C4972F-681A-4D25-9A33-128BE3CF3F7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B3ED7CC-A5D8-41DF-BAFB-64590E8651E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0685A37-6170-48F3-9CD3-0496E565581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B60CCD6-2C1C-4FB4-8EE3-800C6AF7CCF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381B015-BBE6-42A5-B1FE-1151F3C65FC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F481143-8C2C-46B9-8175-9ECBD599D22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5504218-39C3-4B6F-90C6-08163E09283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7531106-CB4D-4DD3-A0C8-1F2D278BF67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AE965E8-3D1E-42BD-86B5-B69E602A38D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671BE1E-B8D9-47EA-8741-F3E067119D9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7185905-CBFB-4F36-9C3B-8A363BB3FFD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528E09E-B3ED-4FFD-96E0-EABA818474F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217081A-37B8-44E2-B7F5-A8BC26D87A3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E2E322C-BD2F-413C-866F-6A045DB9F23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4FBCA53-4F37-4CDD-906E-9A964FB0F75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AD1FB77-ACAC-45F6-BCBF-77FADA34823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010F019-7483-469A-988F-9AB71657A2E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0B8FDD4-19C8-4A67-939B-9A0E65F1C85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A46D2E4-BAD9-46BC-83C0-609926D9515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812B6CF-21C3-4F17-8D03-AE1A578DBD6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9B6BD1B-6766-48CD-8FD0-56DDF4E2DF8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44D48AF-9838-4AE0-BD33-E07182EC824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944EDEC-929B-441D-B68B-5126C5E913D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4686F6C-8993-4C68-8589-6E788D64D75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CD490926-DC36-4723-98BB-CD4B13B7C13A}"/>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2C209FA-FB51-409A-A0FF-4DD2A7C64D3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36AFC5E8-7D8E-4BF8-9EF5-2D0BE37C1DB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BDDF7DC8-09EA-4D97-AB2E-655B60918D57}"/>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70A36E21-B000-4207-B4BF-9251AC7E7426}"/>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793D3C7E-A322-4C7A-977A-4EC1B887EAE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AEDB4230-1B29-48A8-8C3D-83DE6946F949}"/>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5358EBDD-E194-4650-A6BF-0539F88FEC38}"/>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a:extLst>
            <a:ext uri="{FF2B5EF4-FFF2-40B4-BE49-F238E27FC236}">
              <a16:creationId xmlns:a16="http://schemas.microsoft.com/office/drawing/2014/main" id="{296F3F56-BB38-41BF-977C-A4D8C7294CB2}"/>
            </a:ext>
          </a:extLst>
        </xdr:cNvPr>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C81EDCEE-CF6B-4481-9344-1854F6F27CA7}"/>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842FDDA6-9E02-4FCB-8872-BB038FE17203}"/>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B44C6C04-07E1-4D26-B303-6092F3C72F23}"/>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FC58CA9A-6655-484C-8456-C9812FB69F2D}"/>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87820A57-EFDC-43C9-9032-8E24B7138324}"/>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A36CDED-1758-4E44-86F9-3E9DA1F2599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756A8F0-3EC2-4BE9-97DE-B5FCAFDA169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10DE697-A37E-4DB7-A462-130F7E628BE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7A574A7-B344-4A0B-938A-38DBFFF8264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A710279-9C2B-4321-9F68-F49973F8E6A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72390</xdr:rowOff>
    </xdr:from>
    <xdr:to>
      <xdr:col>20</xdr:col>
      <xdr:colOff>38100</xdr:colOff>
      <xdr:row>36</xdr:row>
      <xdr:rowOff>2540</xdr:rowOff>
    </xdr:to>
    <xdr:sp macro="" textlink="">
      <xdr:nvSpPr>
        <xdr:cNvPr id="72" name="楕円 71">
          <a:extLst>
            <a:ext uri="{FF2B5EF4-FFF2-40B4-BE49-F238E27FC236}">
              <a16:creationId xmlns:a16="http://schemas.microsoft.com/office/drawing/2014/main" id="{001433C7-BF32-4575-90B0-F9CEF8E506D6}"/>
            </a:ext>
          </a:extLst>
        </xdr:cNvPr>
        <xdr:cNvSpPr/>
      </xdr:nvSpPr>
      <xdr:spPr>
        <a:xfrm>
          <a:off x="37465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46990</xdr:rowOff>
    </xdr:from>
    <xdr:to>
      <xdr:col>15</xdr:col>
      <xdr:colOff>101600</xdr:colOff>
      <xdr:row>35</xdr:row>
      <xdr:rowOff>148590</xdr:rowOff>
    </xdr:to>
    <xdr:sp macro="" textlink="">
      <xdr:nvSpPr>
        <xdr:cNvPr id="73" name="楕円 72">
          <a:extLst>
            <a:ext uri="{FF2B5EF4-FFF2-40B4-BE49-F238E27FC236}">
              <a16:creationId xmlns:a16="http://schemas.microsoft.com/office/drawing/2014/main" id="{BF0D395B-AF78-4C7B-B347-697ED4A509EF}"/>
            </a:ext>
          </a:extLst>
        </xdr:cNvPr>
        <xdr:cNvSpPr/>
      </xdr:nvSpPr>
      <xdr:spPr>
        <a:xfrm>
          <a:off x="2857500" y="60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97790</xdr:rowOff>
    </xdr:from>
    <xdr:to>
      <xdr:col>19</xdr:col>
      <xdr:colOff>177800</xdr:colOff>
      <xdr:row>35</xdr:row>
      <xdr:rowOff>123190</xdr:rowOff>
    </xdr:to>
    <xdr:cxnSp macro="">
      <xdr:nvCxnSpPr>
        <xdr:cNvPr id="74" name="直線コネクタ 73">
          <a:extLst>
            <a:ext uri="{FF2B5EF4-FFF2-40B4-BE49-F238E27FC236}">
              <a16:creationId xmlns:a16="http://schemas.microsoft.com/office/drawing/2014/main" id="{E34E22D9-0025-4CD5-89D6-37BDC342C447}"/>
            </a:ext>
          </a:extLst>
        </xdr:cNvPr>
        <xdr:cNvCxnSpPr/>
      </xdr:nvCxnSpPr>
      <xdr:spPr>
        <a:xfrm>
          <a:off x="2908300" y="609854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19050</xdr:rowOff>
    </xdr:from>
    <xdr:to>
      <xdr:col>10</xdr:col>
      <xdr:colOff>165100</xdr:colOff>
      <xdr:row>35</xdr:row>
      <xdr:rowOff>120650</xdr:rowOff>
    </xdr:to>
    <xdr:sp macro="" textlink="">
      <xdr:nvSpPr>
        <xdr:cNvPr id="75" name="楕円 74">
          <a:extLst>
            <a:ext uri="{FF2B5EF4-FFF2-40B4-BE49-F238E27FC236}">
              <a16:creationId xmlns:a16="http://schemas.microsoft.com/office/drawing/2014/main" id="{8FC03CED-35B1-40D2-9989-8A7EE9AB5101}"/>
            </a:ext>
          </a:extLst>
        </xdr:cNvPr>
        <xdr:cNvSpPr/>
      </xdr:nvSpPr>
      <xdr:spPr>
        <a:xfrm>
          <a:off x="1968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69850</xdr:rowOff>
    </xdr:from>
    <xdr:to>
      <xdr:col>15</xdr:col>
      <xdr:colOff>50800</xdr:colOff>
      <xdr:row>35</xdr:row>
      <xdr:rowOff>97790</xdr:rowOff>
    </xdr:to>
    <xdr:cxnSp macro="">
      <xdr:nvCxnSpPr>
        <xdr:cNvPr id="76" name="直線コネクタ 75">
          <a:extLst>
            <a:ext uri="{FF2B5EF4-FFF2-40B4-BE49-F238E27FC236}">
              <a16:creationId xmlns:a16="http://schemas.microsoft.com/office/drawing/2014/main" id="{2D3111C3-3B36-468F-9A45-719436B146C4}"/>
            </a:ext>
          </a:extLst>
        </xdr:cNvPr>
        <xdr:cNvCxnSpPr/>
      </xdr:nvCxnSpPr>
      <xdr:spPr>
        <a:xfrm>
          <a:off x="2019300" y="60706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77" name="n_1aveValue【図書館】&#10;有形固定資産減価償却率">
          <a:extLst>
            <a:ext uri="{FF2B5EF4-FFF2-40B4-BE49-F238E27FC236}">
              <a16:creationId xmlns:a16="http://schemas.microsoft.com/office/drawing/2014/main" id="{84237F62-A516-4F7C-8259-5607B5F73654}"/>
            </a:ext>
          </a:extLst>
        </xdr:cNvPr>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78" name="n_2aveValue【図書館】&#10;有形固定資産減価償却率">
          <a:extLst>
            <a:ext uri="{FF2B5EF4-FFF2-40B4-BE49-F238E27FC236}">
              <a16:creationId xmlns:a16="http://schemas.microsoft.com/office/drawing/2014/main" id="{E6EBFABB-3399-4769-AA11-9EF1D053979F}"/>
            </a:ext>
          </a:extLst>
        </xdr:cNvPr>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9" name="n_3aveValue【図書館】&#10;有形固定資産減価償却率">
          <a:extLst>
            <a:ext uri="{FF2B5EF4-FFF2-40B4-BE49-F238E27FC236}">
              <a16:creationId xmlns:a16="http://schemas.microsoft.com/office/drawing/2014/main" id="{D88BB35E-7827-4E02-BBCA-92508613FD41}"/>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0" name="n_4aveValue【図書館】&#10;有形固定資産減価償却率">
          <a:extLst>
            <a:ext uri="{FF2B5EF4-FFF2-40B4-BE49-F238E27FC236}">
              <a16:creationId xmlns:a16="http://schemas.microsoft.com/office/drawing/2014/main" id="{35EFEBBB-8A8B-468A-AEA5-FB3DBB1A07D4}"/>
            </a:ext>
          </a:extLst>
        </xdr:cNvPr>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19067</xdr:rowOff>
    </xdr:from>
    <xdr:ext cx="405111" cy="259045"/>
    <xdr:sp macro="" textlink="">
      <xdr:nvSpPr>
        <xdr:cNvPr id="81" name="n_1mainValue【図書館】&#10;有形固定資産減価償却率">
          <a:extLst>
            <a:ext uri="{FF2B5EF4-FFF2-40B4-BE49-F238E27FC236}">
              <a16:creationId xmlns:a16="http://schemas.microsoft.com/office/drawing/2014/main" id="{A10858D3-92A9-4BE6-B6EE-470B95C39F85}"/>
            </a:ext>
          </a:extLst>
        </xdr:cNvPr>
        <xdr:cNvSpPr txBox="1"/>
      </xdr:nvSpPr>
      <xdr:spPr>
        <a:xfrm>
          <a:off x="3582044" y="584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165117</xdr:rowOff>
    </xdr:from>
    <xdr:ext cx="405111" cy="259045"/>
    <xdr:sp macro="" textlink="">
      <xdr:nvSpPr>
        <xdr:cNvPr id="82" name="n_2mainValue【図書館】&#10;有形固定資産減価償却率">
          <a:extLst>
            <a:ext uri="{FF2B5EF4-FFF2-40B4-BE49-F238E27FC236}">
              <a16:creationId xmlns:a16="http://schemas.microsoft.com/office/drawing/2014/main" id="{FB499558-299D-4665-A943-AFEE6CB6F3E5}"/>
            </a:ext>
          </a:extLst>
        </xdr:cNvPr>
        <xdr:cNvSpPr txBox="1"/>
      </xdr:nvSpPr>
      <xdr:spPr>
        <a:xfrm>
          <a:off x="2705744" y="5822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137177</xdr:rowOff>
    </xdr:from>
    <xdr:ext cx="405111" cy="259045"/>
    <xdr:sp macro="" textlink="">
      <xdr:nvSpPr>
        <xdr:cNvPr id="83" name="n_3mainValue【図書館】&#10;有形固定資産減価償却率">
          <a:extLst>
            <a:ext uri="{FF2B5EF4-FFF2-40B4-BE49-F238E27FC236}">
              <a16:creationId xmlns:a16="http://schemas.microsoft.com/office/drawing/2014/main" id="{94FEA199-5887-41F5-AE50-3CAA6C14961F}"/>
            </a:ext>
          </a:extLst>
        </xdr:cNvPr>
        <xdr:cNvSpPr txBox="1"/>
      </xdr:nvSpPr>
      <xdr:spPr>
        <a:xfrm>
          <a:off x="1816744" y="57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99CD1AB8-C4DC-438F-88C9-1A5728D4A7F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68ECE26D-FCA1-4596-923A-EC297F1C74B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129B7BCE-AF34-43DF-96A2-C26083EE3B6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BD46FDAE-A8CF-45B4-BC7E-E563AB9065B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CE00AB47-013E-4188-A496-63AD1E3A2C5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C5C0E9AB-57F7-4000-A2AC-7E0AB340435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487249FD-33A4-4765-B0A7-E287C2FE94B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04ACF82D-A288-4396-9114-B1D82619467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C889B8C7-1E9D-4B47-AA48-CC733942E94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0660B358-E23C-4F53-A8AB-0BE2CFED141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id="{A5E3D382-E82A-4881-9B0C-E5107AA5EF9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id="{88B22EAA-666C-47CD-A180-2B63A152B1B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id="{B1AECC2C-4164-4FC8-B5A6-795A494B490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a:extLst>
            <a:ext uri="{FF2B5EF4-FFF2-40B4-BE49-F238E27FC236}">
              <a16:creationId xmlns:a16="http://schemas.microsoft.com/office/drawing/2014/main" id="{9B1584CD-0C40-4A13-9633-61DED03E336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4B07E74E-BE7E-4BBA-9DF1-2A451694A7B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875E3D04-6D26-4B2B-8842-751CDE7C4A0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id="{3D6D8573-EC4A-46D5-9B4A-89EB6A7C404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a:extLst>
            <a:ext uri="{FF2B5EF4-FFF2-40B4-BE49-F238E27FC236}">
              <a16:creationId xmlns:a16="http://schemas.microsoft.com/office/drawing/2014/main" id="{36CEA618-5528-4E87-82D0-9B0918B53D8F}"/>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id="{B5234E3E-02C6-49EB-8F61-C888C650259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a:extLst>
            <a:ext uri="{FF2B5EF4-FFF2-40B4-BE49-F238E27FC236}">
              <a16:creationId xmlns:a16="http://schemas.microsoft.com/office/drawing/2014/main" id="{EE0C1C0C-DD0B-43C5-A1CC-759DCE1B3404}"/>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FC105994-C0D9-4688-A184-CE59DFFBF3F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81B8F17D-ABF9-40A9-BDF2-D26FE77CED3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D1272725-56F2-488F-A1DB-001710A796A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07" name="直線コネクタ 106">
          <a:extLst>
            <a:ext uri="{FF2B5EF4-FFF2-40B4-BE49-F238E27FC236}">
              <a16:creationId xmlns:a16="http://schemas.microsoft.com/office/drawing/2014/main" id="{B6998BE5-6D46-4971-A4F6-B683B3BBCF45}"/>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08" name="【図書館】&#10;一人当たり面積最小値テキスト">
          <a:extLst>
            <a:ext uri="{FF2B5EF4-FFF2-40B4-BE49-F238E27FC236}">
              <a16:creationId xmlns:a16="http://schemas.microsoft.com/office/drawing/2014/main" id="{3C2AB995-24DC-4D00-A62A-A2CE946A0EB3}"/>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09" name="直線コネクタ 108">
          <a:extLst>
            <a:ext uri="{FF2B5EF4-FFF2-40B4-BE49-F238E27FC236}">
              <a16:creationId xmlns:a16="http://schemas.microsoft.com/office/drawing/2014/main" id="{6A031F44-2A40-402C-B3DC-071401631D9C}"/>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0" name="【図書館】&#10;一人当たり面積最大値テキスト">
          <a:extLst>
            <a:ext uri="{FF2B5EF4-FFF2-40B4-BE49-F238E27FC236}">
              <a16:creationId xmlns:a16="http://schemas.microsoft.com/office/drawing/2014/main" id="{9DA0C864-7E92-4487-98AD-2161851C65A0}"/>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1" name="直線コネクタ 110">
          <a:extLst>
            <a:ext uri="{FF2B5EF4-FFF2-40B4-BE49-F238E27FC236}">
              <a16:creationId xmlns:a16="http://schemas.microsoft.com/office/drawing/2014/main" id="{941436A8-1146-430E-88DE-2385E65F826F}"/>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2" name="【図書館】&#10;一人当たり面積平均値テキスト">
          <a:extLst>
            <a:ext uri="{FF2B5EF4-FFF2-40B4-BE49-F238E27FC236}">
              <a16:creationId xmlns:a16="http://schemas.microsoft.com/office/drawing/2014/main" id="{E2BB7D74-70B5-4EAF-9B33-A7D3C4BC1C23}"/>
            </a:ext>
          </a:extLst>
        </xdr:cNvPr>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3" name="フローチャート: 判断 112">
          <a:extLst>
            <a:ext uri="{FF2B5EF4-FFF2-40B4-BE49-F238E27FC236}">
              <a16:creationId xmlns:a16="http://schemas.microsoft.com/office/drawing/2014/main" id="{82B1716A-FFC4-4C3E-AFA3-8E45852EF7BC}"/>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4" name="フローチャート: 判断 113">
          <a:extLst>
            <a:ext uri="{FF2B5EF4-FFF2-40B4-BE49-F238E27FC236}">
              <a16:creationId xmlns:a16="http://schemas.microsoft.com/office/drawing/2014/main" id="{E4F7F742-39F2-4885-ACAB-2E3C5CD6C65E}"/>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5" name="フローチャート: 判断 114">
          <a:extLst>
            <a:ext uri="{FF2B5EF4-FFF2-40B4-BE49-F238E27FC236}">
              <a16:creationId xmlns:a16="http://schemas.microsoft.com/office/drawing/2014/main" id="{8F5B0EDE-94E0-409D-902D-0F07C8C6566A}"/>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6" name="フローチャート: 判断 115">
          <a:extLst>
            <a:ext uri="{FF2B5EF4-FFF2-40B4-BE49-F238E27FC236}">
              <a16:creationId xmlns:a16="http://schemas.microsoft.com/office/drawing/2014/main" id="{21E1C115-4AF5-4448-9B0E-DA11E58C6EB4}"/>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17" name="フローチャート: 判断 116">
          <a:extLst>
            <a:ext uri="{FF2B5EF4-FFF2-40B4-BE49-F238E27FC236}">
              <a16:creationId xmlns:a16="http://schemas.microsoft.com/office/drawing/2014/main" id="{1AC92115-86DD-4397-BF3D-32214E0B0322}"/>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5AB308E-8243-4892-B7E9-94D6060A1B6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76D72AC-38AA-4128-B89C-D1C86A17C2B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7E196C7-E05B-4015-801A-F0740EC89B4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C34BA6D-C0BE-439E-8972-B83B581CE22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698DAC9-8290-44FD-BE43-F1BCD291EA7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40640</xdr:rowOff>
    </xdr:from>
    <xdr:to>
      <xdr:col>50</xdr:col>
      <xdr:colOff>165100</xdr:colOff>
      <xdr:row>40</xdr:row>
      <xdr:rowOff>142240</xdr:rowOff>
    </xdr:to>
    <xdr:sp macro="" textlink="">
      <xdr:nvSpPr>
        <xdr:cNvPr id="123" name="楕円 122">
          <a:extLst>
            <a:ext uri="{FF2B5EF4-FFF2-40B4-BE49-F238E27FC236}">
              <a16:creationId xmlns:a16="http://schemas.microsoft.com/office/drawing/2014/main" id="{D121A9BD-912B-4FDC-A22C-4E16EF94D9D0}"/>
            </a:ext>
          </a:extLst>
        </xdr:cNvPr>
        <xdr:cNvSpPr/>
      </xdr:nvSpPr>
      <xdr:spPr>
        <a:xfrm>
          <a:off x="9588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24" name="楕円 123">
          <a:extLst>
            <a:ext uri="{FF2B5EF4-FFF2-40B4-BE49-F238E27FC236}">
              <a16:creationId xmlns:a16="http://schemas.microsoft.com/office/drawing/2014/main" id="{421D25B7-27CD-4183-B4BC-F5666B6A1BE0}"/>
            </a:ext>
          </a:extLst>
        </xdr:cNvPr>
        <xdr:cNvSpPr/>
      </xdr:nvSpPr>
      <xdr:spPr>
        <a:xfrm>
          <a:off x="8699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91440</xdr:rowOff>
    </xdr:from>
    <xdr:to>
      <xdr:col>50</xdr:col>
      <xdr:colOff>114300</xdr:colOff>
      <xdr:row>40</xdr:row>
      <xdr:rowOff>95250</xdr:rowOff>
    </xdr:to>
    <xdr:cxnSp macro="">
      <xdr:nvCxnSpPr>
        <xdr:cNvPr id="125" name="直線コネクタ 124">
          <a:extLst>
            <a:ext uri="{FF2B5EF4-FFF2-40B4-BE49-F238E27FC236}">
              <a16:creationId xmlns:a16="http://schemas.microsoft.com/office/drawing/2014/main" id="{4B5A8597-8AB6-41B5-9F87-7122E1A99347}"/>
            </a:ext>
          </a:extLst>
        </xdr:cNvPr>
        <xdr:cNvCxnSpPr/>
      </xdr:nvCxnSpPr>
      <xdr:spPr>
        <a:xfrm flipV="1">
          <a:off x="8750300" y="69494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52070</xdr:rowOff>
    </xdr:from>
    <xdr:to>
      <xdr:col>41</xdr:col>
      <xdr:colOff>101600</xdr:colOff>
      <xdr:row>40</xdr:row>
      <xdr:rowOff>153670</xdr:rowOff>
    </xdr:to>
    <xdr:sp macro="" textlink="">
      <xdr:nvSpPr>
        <xdr:cNvPr id="126" name="楕円 125">
          <a:extLst>
            <a:ext uri="{FF2B5EF4-FFF2-40B4-BE49-F238E27FC236}">
              <a16:creationId xmlns:a16="http://schemas.microsoft.com/office/drawing/2014/main" id="{A3FF4EFD-D0BB-49E0-AEC0-00F27079032E}"/>
            </a:ext>
          </a:extLst>
        </xdr:cNvPr>
        <xdr:cNvSpPr/>
      </xdr:nvSpPr>
      <xdr:spPr>
        <a:xfrm>
          <a:off x="7810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95250</xdr:rowOff>
    </xdr:from>
    <xdr:to>
      <xdr:col>45</xdr:col>
      <xdr:colOff>177800</xdr:colOff>
      <xdr:row>40</xdr:row>
      <xdr:rowOff>102870</xdr:rowOff>
    </xdr:to>
    <xdr:cxnSp macro="">
      <xdr:nvCxnSpPr>
        <xdr:cNvPr id="127" name="直線コネクタ 126">
          <a:extLst>
            <a:ext uri="{FF2B5EF4-FFF2-40B4-BE49-F238E27FC236}">
              <a16:creationId xmlns:a16="http://schemas.microsoft.com/office/drawing/2014/main" id="{ACCC497B-5033-488D-B278-BE3B21A159CA}"/>
            </a:ext>
          </a:extLst>
        </xdr:cNvPr>
        <xdr:cNvCxnSpPr/>
      </xdr:nvCxnSpPr>
      <xdr:spPr>
        <a:xfrm flipV="1">
          <a:off x="7861300" y="6953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28" name="n_1aveValue【図書館】&#10;一人当たり面積">
          <a:extLst>
            <a:ext uri="{FF2B5EF4-FFF2-40B4-BE49-F238E27FC236}">
              <a16:creationId xmlns:a16="http://schemas.microsoft.com/office/drawing/2014/main" id="{727D9ED9-A2F1-4470-A14A-9EE0B029918D}"/>
            </a:ext>
          </a:extLst>
        </xdr:cNvPr>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29" name="n_2aveValue【図書館】&#10;一人当たり面積">
          <a:extLst>
            <a:ext uri="{FF2B5EF4-FFF2-40B4-BE49-F238E27FC236}">
              <a16:creationId xmlns:a16="http://schemas.microsoft.com/office/drawing/2014/main" id="{84E7A014-C063-4A73-8D7B-4EAACB41C0E3}"/>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30" name="n_3aveValue【図書館】&#10;一人当たり面積">
          <a:extLst>
            <a:ext uri="{FF2B5EF4-FFF2-40B4-BE49-F238E27FC236}">
              <a16:creationId xmlns:a16="http://schemas.microsoft.com/office/drawing/2014/main" id="{C0ECD647-26F2-4BD6-ADA5-910948E07973}"/>
            </a:ext>
          </a:extLst>
        </xdr:cNvPr>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1" name="n_4aveValue【図書館】&#10;一人当たり面積">
          <a:extLst>
            <a:ext uri="{FF2B5EF4-FFF2-40B4-BE49-F238E27FC236}">
              <a16:creationId xmlns:a16="http://schemas.microsoft.com/office/drawing/2014/main" id="{A9A7A942-1E3F-4B18-AFCD-F3D1BF400E8C}"/>
            </a:ext>
          </a:extLst>
        </xdr:cNvPr>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158767</xdr:rowOff>
    </xdr:from>
    <xdr:ext cx="469744" cy="259045"/>
    <xdr:sp macro="" textlink="">
      <xdr:nvSpPr>
        <xdr:cNvPr id="132" name="n_1mainValue【図書館】&#10;一人当たり面積">
          <a:extLst>
            <a:ext uri="{FF2B5EF4-FFF2-40B4-BE49-F238E27FC236}">
              <a16:creationId xmlns:a16="http://schemas.microsoft.com/office/drawing/2014/main" id="{E3BA276E-6FE6-4DB5-A384-D9B9F7E85036}"/>
            </a:ext>
          </a:extLst>
        </xdr:cNvPr>
        <xdr:cNvSpPr txBox="1"/>
      </xdr:nvSpPr>
      <xdr:spPr>
        <a:xfrm>
          <a:off x="93917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162577</xdr:rowOff>
    </xdr:from>
    <xdr:ext cx="469744" cy="259045"/>
    <xdr:sp macro="" textlink="">
      <xdr:nvSpPr>
        <xdr:cNvPr id="133" name="n_2mainValue【図書館】&#10;一人当たり面積">
          <a:extLst>
            <a:ext uri="{FF2B5EF4-FFF2-40B4-BE49-F238E27FC236}">
              <a16:creationId xmlns:a16="http://schemas.microsoft.com/office/drawing/2014/main" id="{2884A6DF-B318-4A55-83A8-CE6D0524D3CB}"/>
            </a:ext>
          </a:extLst>
        </xdr:cNvPr>
        <xdr:cNvSpPr txBox="1"/>
      </xdr:nvSpPr>
      <xdr:spPr>
        <a:xfrm>
          <a:off x="8515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170197</xdr:rowOff>
    </xdr:from>
    <xdr:ext cx="469744" cy="259045"/>
    <xdr:sp macro="" textlink="">
      <xdr:nvSpPr>
        <xdr:cNvPr id="134" name="n_3mainValue【図書館】&#10;一人当たり面積">
          <a:extLst>
            <a:ext uri="{FF2B5EF4-FFF2-40B4-BE49-F238E27FC236}">
              <a16:creationId xmlns:a16="http://schemas.microsoft.com/office/drawing/2014/main" id="{EF6A777A-7608-4019-B0A2-11FF452D1440}"/>
            </a:ext>
          </a:extLst>
        </xdr:cNvPr>
        <xdr:cNvSpPr txBox="1"/>
      </xdr:nvSpPr>
      <xdr:spPr>
        <a:xfrm>
          <a:off x="7626427"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60843BFD-68B6-4E2E-B866-BDBFED0ED44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127DF188-AE71-43CC-9A1D-248EA8B1275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5747309B-B8D4-4D8A-991A-B7C8CE031A8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D7716A89-D460-4A32-901D-C0A5B3F1159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47B55B40-B41C-4C63-9182-01D6E12D651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523CDE25-B4C6-4BA2-9A5B-29A29AC828A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8786728A-2681-49D5-8D91-68404D92703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D83D643F-F116-4049-A0D2-8C06DA3A480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4DE7B3D0-A9B2-4079-9DA9-44C1C3E5D1A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F6E960E-238B-4896-A1C0-40EB0EC5782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a:extLst>
            <a:ext uri="{FF2B5EF4-FFF2-40B4-BE49-F238E27FC236}">
              <a16:creationId xmlns:a16="http://schemas.microsoft.com/office/drawing/2014/main" id="{5FC8CF1F-64A6-48B0-8BD4-2310C4B39DD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6DEBC74E-BC49-4B3C-81D7-D3F3EDACC2D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7" name="テキスト ボックス 146">
          <a:extLst>
            <a:ext uri="{FF2B5EF4-FFF2-40B4-BE49-F238E27FC236}">
              <a16:creationId xmlns:a16="http://schemas.microsoft.com/office/drawing/2014/main" id="{8FBE6A37-BD98-48BE-8168-D35169B6733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656C799C-1E16-4688-9077-0EEE4AB9B29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78C5ED22-9FF4-4551-92EA-F84738A4E93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8D5D8574-B4F7-43E8-BA6E-60D827C61CD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A6DE42B1-A013-43A9-9DB9-5B098D4C37C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1075C2A5-E7D6-419B-B547-882CD75B70D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758985C4-04FA-470F-BE42-666C2B49828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97CCEFDC-8461-43B9-8311-37E888BC1DA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a:extLst>
            <a:ext uri="{FF2B5EF4-FFF2-40B4-BE49-F238E27FC236}">
              <a16:creationId xmlns:a16="http://schemas.microsoft.com/office/drawing/2014/main" id="{BEF41B24-164C-48E8-ABC2-E660EF69601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1E909667-FC0D-4AB7-83B8-DFF2579953D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7" name="テキスト ボックス 156">
          <a:extLst>
            <a:ext uri="{FF2B5EF4-FFF2-40B4-BE49-F238E27FC236}">
              <a16:creationId xmlns:a16="http://schemas.microsoft.com/office/drawing/2014/main" id="{C784A750-284A-4ABD-AD68-1142D083183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a:extLst>
            <a:ext uri="{FF2B5EF4-FFF2-40B4-BE49-F238E27FC236}">
              <a16:creationId xmlns:a16="http://schemas.microsoft.com/office/drawing/2014/main" id="{8999F34A-52EF-4A8C-9174-9215DB259E7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59" name="直線コネクタ 158">
          <a:extLst>
            <a:ext uri="{FF2B5EF4-FFF2-40B4-BE49-F238E27FC236}">
              <a16:creationId xmlns:a16="http://schemas.microsoft.com/office/drawing/2014/main" id="{6DA73017-C1D4-4D7E-9DAD-78F7A46FF9CF}"/>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0" name="【体育館・プール】&#10;有形固定資産減価償却率最小値テキスト">
          <a:extLst>
            <a:ext uri="{FF2B5EF4-FFF2-40B4-BE49-F238E27FC236}">
              <a16:creationId xmlns:a16="http://schemas.microsoft.com/office/drawing/2014/main" id="{4F374156-F7D2-4AB9-B538-0C13A3FF6CA7}"/>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1" name="直線コネクタ 160">
          <a:extLst>
            <a:ext uri="{FF2B5EF4-FFF2-40B4-BE49-F238E27FC236}">
              <a16:creationId xmlns:a16="http://schemas.microsoft.com/office/drawing/2014/main" id="{63D60430-69EC-4731-8109-63128EC4A783}"/>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2" name="【体育館・プール】&#10;有形固定資産減価償却率最大値テキスト">
          <a:extLst>
            <a:ext uri="{FF2B5EF4-FFF2-40B4-BE49-F238E27FC236}">
              <a16:creationId xmlns:a16="http://schemas.microsoft.com/office/drawing/2014/main" id="{1191ECDD-A9A5-43CE-934F-24EC562D8C5C}"/>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3" name="直線コネクタ 162">
          <a:extLst>
            <a:ext uri="{FF2B5EF4-FFF2-40B4-BE49-F238E27FC236}">
              <a16:creationId xmlns:a16="http://schemas.microsoft.com/office/drawing/2014/main" id="{BD992774-3480-4B27-AE1C-4E576383B37E}"/>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64" name="【体育館・プール】&#10;有形固定資産減価償却率平均値テキスト">
          <a:extLst>
            <a:ext uri="{FF2B5EF4-FFF2-40B4-BE49-F238E27FC236}">
              <a16:creationId xmlns:a16="http://schemas.microsoft.com/office/drawing/2014/main" id="{38E10FAD-A6BE-4569-8D80-617ACD4B1238}"/>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a:extLst>
            <a:ext uri="{FF2B5EF4-FFF2-40B4-BE49-F238E27FC236}">
              <a16:creationId xmlns:a16="http://schemas.microsoft.com/office/drawing/2014/main" id="{23934CEC-9B81-4C37-9C78-7CA779D0BA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66" name="フローチャート: 判断 165">
          <a:extLst>
            <a:ext uri="{FF2B5EF4-FFF2-40B4-BE49-F238E27FC236}">
              <a16:creationId xmlns:a16="http://schemas.microsoft.com/office/drawing/2014/main" id="{630EE903-59D1-4E56-896F-6AC63E888246}"/>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67" name="フローチャート: 判断 166">
          <a:extLst>
            <a:ext uri="{FF2B5EF4-FFF2-40B4-BE49-F238E27FC236}">
              <a16:creationId xmlns:a16="http://schemas.microsoft.com/office/drawing/2014/main" id="{CA13EE71-6D34-45BD-A3E2-3744A848ADB4}"/>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68" name="フローチャート: 判断 167">
          <a:extLst>
            <a:ext uri="{FF2B5EF4-FFF2-40B4-BE49-F238E27FC236}">
              <a16:creationId xmlns:a16="http://schemas.microsoft.com/office/drawing/2014/main" id="{B4941AE6-AE26-4E68-B8DD-C29E528010AE}"/>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69" name="フローチャート: 判断 168">
          <a:extLst>
            <a:ext uri="{FF2B5EF4-FFF2-40B4-BE49-F238E27FC236}">
              <a16:creationId xmlns:a16="http://schemas.microsoft.com/office/drawing/2014/main" id="{D8AA91AA-D8C1-48FE-A169-C1AB1BBD32F5}"/>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85A3D228-9134-4015-9FAA-DC70606FDC1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8EB62BE7-8A7C-4195-A779-3F68A3BC015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D8125491-75EF-49B2-8700-50979683456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5C557FE2-6737-45FE-8D3D-C997A01140C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73B4228A-8E25-4618-B5E1-BB67984C6ED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46355</xdr:rowOff>
    </xdr:from>
    <xdr:to>
      <xdr:col>20</xdr:col>
      <xdr:colOff>38100</xdr:colOff>
      <xdr:row>58</xdr:row>
      <xdr:rowOff>147955</xdr:rowOff>
    </xdr:to>
    <xdr:sp macro="" textlink="">
      <xdr:nvSpPr>
        <xdr:cNvPr id="175" name="楕円 174">
          <a:extLst>
            <a:ext uri="{FF2B5EF4-FFF2-40B4-BE49-F238E27FC236}">
              <a16:creationId xmlns:a16="http://schemas.microsoft.com/office/drawing/2014/main" id="{CD3A834B-336E-4B4E-871E-FBBB37B1BD80}"/>
            </a:ext>
          </a:extLst>
        </xdr:cNvPr>
        <xdr:cNvSpPr/>
      </xdr:nvSpPr>
      <xdr:spPr>
        <a:xfrm>
          <a:off x="3746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4445</xdr:rowOff>
    </xdr:from>
    <xdr:to>
      <xdr:col>15</xdr:col>
      <xdr:colOff>101600</xdr:colOff>
      <xdr:row>58</xdr:row>
      <xdr:rowOff>106045</xdr:rowOff>
    </xdr:to>
    <xdr:sp macro="" textlink="">
      <xdr:nvSpPr>
        <xdr:cNvPr id="176" name="楕円 175">
          <a:extLst>
            <a:ext uri="{FF2B5EF4-FFF2-40B4-BE49-F238E27FC236}">
              <a16:creationId xmlns:a16="http://schemas.microsoft.com/office/drawing/2014/main" id="{3E2D40EE-8005-43A0-987E-5959A4003FF5}"/>
            </a:ext>
          </a:extLst>
        </xdr:cNvPr>
        <xdr:cNvSpPr/>
      </xdr:nvSpPr>
      <xdr:spPr>
        <a:xfrm>
          <a:off x="2857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55245</xdr:rowOff>
    </xdr:from>
    <xdr:to>
      <xdr:col>19</xdr:col>
      <xdr:colOff>177800</xdr:colOff>
      <xdr:row>58</xdr:row>
      <xdr:rowOff>97155</xdr:rowOff>
    </xdr:to>
    <xdr:cxnSp macro="">
      <xdr:nvCxnSpPr>
        <xdr:cNvPr id="177" name="直線コネクタ 176">
          <a:extLst>
            <a:ext uri="{FF2B5EF4-FFF2-40B4-BE49-F238E27FC236}">
              <a16:creationId xmlns:a16="http://schemas.microsoft.com/office/drawing/2014/main" id="{CBF8B9B8-E53A-4A37-93E9-B6BC06C86CE6}"/>
            </a:ext>
          </a:extLst>
        </xdr:cNvPr>
        <xdr:cNvCxnSpPr/>
      </xdr:nvCxnSpPr>
      <xdr:spPr>
        <a:xfrm>
          <a:off x="2908300" y="99993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130175</xdr:rowOff>
    </xdr:from>
    <xdr:to>
      <xdr:col>10</xdr:col>
      <xdr:colOff>165100</xdr:colOff>
      <xdr:row>58</xdr:row>
      <xdr:rowOff>60325</xdr:rowOff>
    </xdr:to>
    <xdr:sp macro="" textlink="">
      <xdr:nvSpPr>
        <xdr:cNvPr id="178" name="楕円 177">
          <a:extLst>
            <a:ext uri="{FF2B5EF4-FFF2-40B4-BE49-F238E27FC236}">
              <a16:creationId xmlns:a16="http://schemas.microsoft.com/office/drawing/2014/main" id="{F6CD74B7-AF5C-4359-9F5E-36B5CE969258}"/>
            </a:ext>
          </a:extLst>
        </xdr:cNvPr>
        <xdr:cNvSpPr/>
      </xdr:nvSpPr>
      <xdr:spPr>
        <a:xfrm>
          <a:off x="1968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9525</xdr:rowOff>
    </xdr:from>
    <xdr:to>
      <xdr:col>15</xdr:col>
      <xdr:colOff>50800</xdr:colOff>
      <xdr:row>58</xdr:row>
      <xdr:rowOff>55245</xdr:rowOff>
    </xdr:to>
    <xdr:cxnSp macro="">
      <xdr:nvCxnSpPr>
        <xdr:cNvPr id="179" name="直線コネクタ 178">
          <a:extLst>
            <a:ext uri="{FF2B5EF4-FFF2-40B4-BE49-F238E27FC236}">
              <a16:creationId xmlns:a16="http://schemas.microsoft.com/office/drawing/2014/main" id="{8DB879ED-EB49-40DC-A90D-3B540ABCB752}"/>
            </a:ext>
          </a:extLst>
        </xdr:cNvPr>
        <xdr:cNvCxnSpPr/>
      </xdr:nvCxnSpPr>
      <xdr:spPr>
        <a:xfrm>
          <a:off x="2019300" y="99536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80" name="n_1aveValue【体育館・プール】&#10;有形固定資産減価償却率">
          <a:extLst>
            <a:ext uri="{FF2B5EF4-FFF2-40B4-BE49-F238E27FC236}">
              <a16:creationId xmlns:a16="http://schemas.microsoft.com/office/drawing/2014/main" id="{A035B3C2-C51B-40B0-B462-1CE059BB27C4}"/>
            </a:ext>
          </a:extLst>
        </xdr:cNvPr>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81" name="n_2aveValue【体育館・プール】&#10;有形固定資産減価償却率">
          <a:extLst>
            <a:ext uri="{FF2B5EF4-FFF2-40B4-BE49-F238E27FC236}">
              <a16:creationId xmlns:a16="http://schemas.microsoft.com/office/drawing/2014/main" id="{7BF9DA35-083D-4A71-A238-5709050973FA}"/>
            </a:ext>
          </a:extLst>
        </xdr:cNvPr>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82" name="n_3aveValue【体育館・プール】&#10;有形固定資産減価償却率">
          <a:extLst>
            <a:ext uri="{FF2B5EF4-FFF2-40B4-BE49-F238E27FC236}">
              <a16:creationId xmlns:a16="http://schemas.microsoft.com/office/drawing/2014/main" id="{9306139F-9189-47AC-B500-014966CA8223}"/>
            </a:ext>
          </a:extLst>
        </xdr:cNvPr>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83" name="n_4aveValue【体育館・プール】&#10;有形固定資産減価償却率">
          <a:extLst>
            <a:ext uri="{FF2B5EF4-FFF2-40B4-BE49-F238E27FC236}">
              <a16:creationId xmlns:a16="http://schemas.microsoft.com/office/drawing/2014/main" id="{AE16DD8C-FCF7-4D37-9440-1862DB37FBC9}"/>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164482</xdr:rowOff>
    </xdr:from>
    <xdr:ext cx="405111" cy="259045"/>
    <xdr:sp macro="" textlink="">
      <xdr:nvSpPr>
        <xdr:cNvPr id="184" name="n_1mainValue【体育館・プール】&#10;有形固定資産減価償却率">
          <a:extLst>
            <a:ext uri="{FF2B5EF4-FFF2-40B4-BE49-F238E27FC236}">
              <a16:creationId xmlns:a16="http://schemas.microsoft.com/office/drawing/2014/main" id="{9CC7EDF5-F5CF-41EF-808B-BEA3033F635B}"/>
            </a:ext>
          </a:extLst>
        </xdr:cNvPr>
        <xdr:cNvSpPr txBox="1"/>
      </xdr:nvSpPr>
      <xdr:spPr>
        <a:xfrm>
          <a:off x="35820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122572</xdr:rowOff>
    </xdr:from>
    <xdr:ext cx="405111" cy="259045"/>
    <xdr:sp macro="" textlink="">
      <xdr:nvSpPr>
        <xdr:cNvPr id="185" name="n_2mainValue【体育館・プール】&#10;有形固定資産減価償却率">
          <a:extLst>
            <a:ext uri="{FF2B5EF4-FFF2-40B4-BE49-F238E27FC236}">
              <a16:creationId xmlns:a16="http://schemas.microsoft.com/office/drawing/2014/main" id="{3FCAA9F6-7CBB-49F4-820F-B38A41080A5A}"/>
            </a:ext>
          </a:extLst>
        </xdr:cNvPr>
        <xdr:cNvSpPr txBox="1"/>
      </xdr:nvSpPr>
      <xdr:spPr>
        <a:xfrm>
          <a:off x="2705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76852</xdr:rowOff>
    </xdr:from>
    <xdr:ext cx="405111" cy="259045"/>
    <xdr:sp macro="" textlink="">
      <xdr:nvSpPr>
        <xdr:cNvPr id="186" name="n_3mainValue【体育館・プール】&#10;有形固定資産減価償却率">
          <a:extLst>
            <a:ext uri="{FF2B5EF4-FFF2-40B4-BE49-F238E27FC236}">
              <a16:creationId xmlns:a16="http://schemas.microsoft.com/office/drawing/2014/main" id="{8E7EFA9E-27C4-482B-AC4B-33D24FD406A9}"/>
            </a:ext>
          </a:extLst>
        </xdr:cNvPr>
        <xdr:cNvSpPr txBox="1"/>
      </xdr:nvSpPr>
      <xdr:spPr>
        <a:xfrm>
          <a:off x="18167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E290C1D-4330-4E03-A528-376ABDD3E64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3214CA4B-B341-49C8-A19F-15552052D52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475BF51-9761-4509-A270-AB110627A17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CEF37D4B-ABC0-4D74-BB74-C3BB9E18477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90A42423-D689-451F-A670-3B7750517B5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535BD271-899E-420F-85CF-7DBEAC100C5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626BDBF4-98DC-4C87-BBD2-C03D5CA0933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5DD7C75C-B4A2-4BAE-B908-54AF50A3436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245FBEBF-75FD-46C8-AAD7-E7B3239D8F3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6A1E0E03-FA74-4573-97DD-351F02E0AE3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a:extLst>
            <a:ext uri="{FF2B5EF4-FFF2-40B4-BE49-F238E27FC236}">
              <a16:creationId xmlns:a16="http://schemas.microsoft.com/office/drawing/2014/main" id="{3599A3BC-CC35-4470-8AAE-EEC587D8079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8" name="テキスト ボックス 197">
          <a:extLst>
            <a:ext uri="{FF2B5EF4-FFF2-40B4-BE49-F238E27FC236}">
              <a16:creationId xmlns:a16="http://schemas.microsoft.com/office/drawing/2014/main" id="{FEABF388-C638-4DA1-B1A2-545E3E44AC19}"/>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a:extLst>
            <a:ext uri="{FF2B5EF4-FFF2-40B4-BE49-F238E27FC236}">
              <a16:creationId xmlns:a16="http://schemas.microsoft.com/office/drawing/2014/main" id="{21FDEC3B-C8C2-4DC8-A732-2A5625E4473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0" name="テキスト ボックス 199">
          <a:extLst>
            <a:ext uri="{FF2B5EF4-FFF2-40B4-BE49-F238E27FC236}">
              <a16:creationId xmlns:a16="http://schemas.microsoft.com/office/drawing/2014/main" id="{39077FF3-201F-461D-A99E-FA573AF3F8D7}"/>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a:extLst>
            <a:ext uri="{FF2B5EF4-FFF2-40B4-BE49-F238E27FC236}">
              <a16:creationId xmlns:a16="http://schemas.microsoft.com/office/drawing/2014/main" id="{2CDE3ED1-1A37-40D7-87CD-45CE6A4B06A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2" name="テキスト ボックス 201">
          <a:extLst>
            <a:ext uri="{FF2B5EF4-FFF2-40B4-BE49-F238E27FC236}">
              <a16:creationId xmlns:a16="http://schemas.microsoft.com/office/drawing/2014/main" id="{376E89DD-7507-43EA-9ED0-A38A7BE8AB62}"/>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a:extLst>
            <a:ext uri="{FF2B5EF4-FFF2-40B4-BE49-F238E27FC236}">
              <a16:creationId xmlns:a16="http://schemas.microsoft.com/office/drawing/2014/main" id="{3C3E910F-7AEE-4240-9CFC-7A0D9C48C84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4" name="テキスト ボックス 203">
          <a:extLst>
            <a:ext uri="{FF2B5EF4-FFF2-40B4-BE49-F238E27FC236}">
              <a16:creationId xmlns:a16="http://schemas.microsoft.com/office/drawing/2014/main" id="{51464B46-985F-4131-BE38-2FBF0E94035C}"/>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1BE86469-71C6-4A20-94C2-07605B65763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a:extLst>
            <a:ext uri="{FF2B5EF4-FFF2-40B4-BE49-F238E27FC236}">
              <a16:creationId xmlns:a16="http://schemas.microsoft.com/office/drawing/2014/main" id="{A54BDD07-9619-4BA1-AC38-299DFB5E7BE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a:extLst>
            <a:ext uri="{FF2B5EF4-FFF2-40B4-BE49-F238E27FC236}">
              <a16:creationId xmlns:a16="http://schemas.microsoft.com/office/drawing/2014/main" id="{A05DC868-E32E-4490-BA08-8300CA17E0B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08" name="直線コネクタ 207">
          <a:extLst>
            <a:ext uri="{FF2B5EF4-FFF2-40B4-BE49-F238E27FC236}">
              <a16:creationId xmlns:a16="http://schemas.microsoft.com/office/drawing/2014/main" id="{6505EA72-EBE8-4F80-B408-82539FE53BFC}"/>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9" name="【体育館・プール】&#10;一人当たり面積最小値テキスト">
          <a:extLst>
            <a:ext uri="{FF2B5EF4-FFF2-40B4-BE49-F238E27FC236}">
              <a16:creationId xmlns:a16="http://schemas.microsoft.com/office/drawing/2014/main" id="{94680CA8-F92F-4906-8063-D1434CCFBD07}"/>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0" name="直線コネクタ 209">
          <a:extLst>
            <a:ext uri="{FF2B5EF4-FFF2-40B4-BE49-F238E27FC236}">
              <a16:creationId xmlns:a16="http://schemas.microsoft.com/office/drawing/2014/main" id="{7B8DC0C6-5646-46E7-BF0F-FEC6A78FDAAF}"/>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11" name="【体育館・プール】&#10;一人当たり面積最大値テキスト">
          <a:extLst>
            <a:ext uri="{FF2B5EF4-FFF2-40B4-BE49-F238E27FC236}">
              <a16:creationId xmlns:a16="http://schemas.microsoft.com/office/drawing/2014/main" id="{CCBF6E2A-11A4-484F-B982-03F590DA5D93}"/>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12" name="直線コネクタ 211">
          <a:extLst>
            <a:ext uri="{FF2B5EF4-FFF2-40B4-BE49-F238E27FC236}">
              <a16:creationId xmlns:a16="http://schemas.microsoft.com/office/drawing/2014/main" id="{CF10BF7C-E3D4-4E65-8207-EE783AF68E0A}"/>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13" name="【体育館・プール】&#10;一人当たり面積平均値テキスト">
          <a:extLst>
            <a:ext uri="{FF2B5EF4-FFF2-40B4-BE49-F238E27FC236}">
              <a16:creationId xmlns:a16="http://schemas.microsoft.com/office/drawing/2014/main" id="{46AC45D1-EBBC-4F72-85F7-B1EDEFB963A3}"/>
            </a:ext>
          </a:extLst>
        </xdr:cNvPr>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14" name="フローチャート: 判断 213">
          <a:extLst>
            <a:ext uri="{FF2B5EF4-FFF2-40B4-BE49-F238E27FC236}">
              <a16:creationId xmlns:a16="http://schemas.microsoft.com/office/drawing/2014/main" id="{68210C81-E175-4113-BB86-8BFFE5634BD6}"/>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15" name="フローチャート: 判断 214">
          <a:extLst>
            <a:ext uri="{FF2B5EF4-FFF2-40B4-BE49-F238E27FC236}">
              <a16:creationId xmlns:a16="http://schemas.microsoft.com/office/drawing/2014/main" id="{F6E9690A-E7B7-4C5F-8AB5-4E775D057599}"/>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6" name="フローチャート: 判断 215">
          <a:extLst>
            <a:ext uri="{FF2B5EF4-FFF2-40B4-BE49-F238E27FC236}">
              <a16:creationId xmlns:a16="http://schemas.microsoft.com/office/drawing/2014/main" id="{C0391A09-CF86-4E88-ACD7-497CA42FACF9}"/>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17" name="フローチャート: 判断 216">
          <a:extLst>
            <a:ext uri="{FF2B5EF4-FFF2-40B4-BE49-F238E27FC236}">
              <a16:creationId xmlns:a16="http://schemas.microsoft.com/office/drawing/2014/main" id="{53256FB6-4CB8-44E5-AE11-76701F99B291}"/>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18" name="フローチャート: 判断 217">
          <a:extLst>
            <a:ext uri="{FF2B5EF4-FFF2-40B4-BE49-F238E27FC236}">
              <a16:creationId xmlns:a16="http://schemas.microsoft.com/office/drawing/2014/main" id="{20C97A73-9910-48C3-A49A-9E1CF1A67D03}"/>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6B22655F-D715-4ECA-8F7D-77CBE5E8C0E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5F61BCAE-E913-4D20-BFB5-38860069CE6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B9916DD9-0F21-4373-98CF-7E1C8F29C07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CD4A893A-17B1-4DE2-9845-8245E4A4A36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9E8C5F34-33EE-4C32-83BE-41DC6AE3C00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148539</xdr:rowOff>
    </xdr:from>
    <xdr:to>
      <xdr:col>50</xdr:col>
      <xdr:colOff>165100</xdr:colOff>
      <xdr:row>63</xdr:row>
      <xdr:rowOff>78689</xdr:rowOff>
    </xdr:to>
    <xdr:sp macro="" textlink="">
      <xdr:nvSpPr>
        <xdr:cNvPr id="224" name="楕円 223">
          <a:extLst>
            <a:ext uri="{FF2B5EF4-FFF2-40B4-BE49-F238E27FC236}">
              <a16:creationId xmlns:a16="http://schemas.microsoft.com/office/drawing/2014/main" id="{7FC9A2AA-684F-423E-8CDD-6BCDB5E6097E}"/>
            </a:ext>
          </a:extLst>
        </xdr:cNvPr>
        <xdr:cNvSpPr/>
      </xdr:nvSpPr>
      <xdr:spPr>
        <a:xfrm>
          <a:off x="9588500" y="1077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149911</xdr:rowOff>
    </xdr:from>
    <xdr:to>
      <xdr:col>46</xdr:col>
      <xdr:colOff>38100</xdr:colOff>
      <xdr:row>63</xdr:row>
      <xdr:rowOff>80061</xdr:rowOff>
    </xdr:to>
    <xdr:sp macro="" textlink="">
      <xdr:nvSpPr>
        <xdr:cNvPr id="225" name="楕円 224">
          <a:extLst>
            <a:ext uri="{FF2B5EF4-FFF2-40B4-BE49-F238E27FC236}">
              <a16:creationId xmlns:a16="http://schemas.microsoft.com/office/drawing/2014/main" id="{E0F579A6-E5ED-4787-B60D-747BD5CC8800}"/>
            </a:ext>
          </a:extLst>
        </xdr:cNvPr>
        <xdr:cNvSpPr/>
      </xdr:nvSpPr>
      <xdr:spPr>
        <a:xfrm>
          <a:off x="8699500" y="107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27889</xdr:rowOff>
    </xdr:from>
    <xdr:to>
      <xdr:col>50</xdr:col>
      <xdr:colOff>114300</xdr:colOff>
      <xdr:row>63</xdr:row>
      <xdr:rowOff>29261</xdr:rowOff>
    </xdr:to>
    <xdr:cxnSp macro="">
      <xdr:nvCxnSpPr>
        <xdr:cNvPr id="226" name="直線コネクタ 225">
          <a:extLst>
            <a:ext uri="{FF2B5EF4-FFF2-40B4-BE49-F238E27FC236}">
              <a16:creationId xmlns:a16="http://schemas.microsoft.com/office/drawing/2014/main" id="{2D369B69-CF99-4EEF-B477-FA5C038C4298}"/>
            </a:ext>
          </a:extLst>
        </xdr:cNvPr>
        <xdr:cNvCxnSpPr/>
      </xdr:nvCxnSpPr>
      <xdr:spPr>
        <a:xfrm flipV="1">
          <a:off x="8750300" y="1082923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152654</xdr:rowOff>
    </xdr:from>
    <xdr:to>
      <xdr:col>41</xdr:col>
      <xdr:colOff>101600</xdr:colOff>
      <xdr:row>63</xdr:row>
      <xdr:rowOff>82804</xdr:rowOff>
    </xdr:to>
    <xdr:sp macro="" textlink="">
      <xdr:nvSpPr>
        <xdr:cNvPr id="227" name="楕円 226">
          <a:extLst>
            <a:ext uri="{FF2B5EF4-FFF2-40B4-BE49-F238E27FC236}">
              <a16:creationId xmlns:a16="http://schemas.microsoft.com/office/drawing/2014/main" id="{85840868-DCA9-4C87-90EC-57C53CB6932D}"/>
            </a:ext>
          </a:extLst>
        </xdr:cNvPr>
        <xdr:cNvSpPr/>
      </xdr:nvSpPr>
      <xdr:spPr>
        <a:xfrm>
          <a:off x="7810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29261</xdr:rowOff>
    </xdr:from>
    <xdr:to>
      <xdr:col>45</xdr:col>
      <xdr:colOff>177800</xdr:colOff>
      <xdr:row>63</xdr:row>
      <xdr:rowOff>32004</xdr:rowOff>
    </xdr:to>
    <xdr:cxnSp macro="">
      <xdr:nvCxnSpPr>
        <xdr:cNvPr id="228" name="直線コネクタ 227">
          <a:extLst>
            <a:ext uri="{FF2B5EF4-FFF2-40B4-BE49-F238E27FC236}">
              <a16:creationId xmlns:a16="http://schemas.microsoft.com/office/drawing/2014/main" id="{223A3EAE-2F83-41BC-B18D-7C5E11F71A18}"/>
            </a:ext>
          </a:extLst>
        </xdr:cNvPr>
        <xdr:cNvCxnSpPr/>
      </xdr:nvCxnSpPr>
      <xdr:spPr>
        <a:xfrm flipV="1">
          <a:off x="7861300" y="1083061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29" name="n_1aveValue【体育館・プール】&#10;一人当たり面積">
          <a:extLst>
            <a:ext uri="{FF2B5EF4-FFF2-40B4-BE49-F238E27FC236}">
              <a16:creationId xmlns:a16="http://schemas.microsoft.com/office/drawing/2014/main" id="{06CF6A48-F592-45F8-9529-229D1389DEE9}"/>
            </a:ext>
          </a:extLst>
        </xdr:cNvPr>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a:extLst>
            <a:ext uri="{FF2B5EF4-FFF2-40B4-BE49-F238E27FC236}">
              <a16:creationId xmlns:a16="http://schemas.microsoft.com/office/drawing/2014/main" id="{43AD4069-D639-4633-8EA8-A54E9D1A645C}"/>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31" name="n_3aveValue【体育館・プール】&#10;一人当たり面積">
          <a:extLst>
            <a:ext uri="{FF2B5EF4-FFF2-40B4-BE49-F238E27FC236}">
              <a16:creationId xmlns:a16="http://schemas.microsoft.com/office/drawing/2014/main" id="{C868E34C-2319-4C58-AADC-5E6F8A7AEBD4}"/>
            </a:ext>
          </a:extLst>
        </xdr:cNvPr>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32" name="n_4aveValue【体育館・プール】&#10;一人当たり面積">
          <a:extLst>
            <a:ext uri="{FF2B5EF4-FFF2-40B4-BE49-F238E27FC236}">
              <a16:creationId xmlns:a16="http://schemas.microsoft.com/office/drawing/2014/main" id="{C55B36CB-C621-4461-B8FD-D1841967C827}"/>
            </a:ext>
          </a:extLst>
        </xdr:cNvPr>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69816</xdr:rowOff>
    </xdr:from>
    <xdr:ext cx="469744" cy="259045"/>
    <xdr:sp macro="" textlink="">
      <xdr:nvSpPr>
        <xdr:cNvPr id="233" name="n_1mainValue【体育館・プール】&#10;一人当たり面積">
          <a:extLst>
            <a:ext uri="{FF2B5EF4-FFF2-40B4-BE49-F238E27FC236}">
              <a16:creationId xmlns:a16="http://schemas.microsoft.com/office/drawing/2014/main" id="{F1796D61-F084-4EC1-A932-6C2A135C849F}"/>
            </a:ext>
          </a:extLst>
        </xdr:cNvPr>
        <xdr:cNvSpPr txBox="1"/>
      </xdr:nvSpPr>
      <xdr:spPr>
        <a:xfrm>
          <a:off x="9391727" y="1087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71188</xdr:rowOff>
    </xdr:from>
    <xdr:ext cx="469744" cy="259045"/>
    <xdr:sp macro="" textlink="">
      <xdr:nvSpPr>
        <xdr:cNvPr id="234" name="n_2mainValue【体育館・プール】&#10;一人当たり面積">
          <a:extLst>
            <a:ext uri="{FF2B5EF4-FFF2-40B4-BE49-F238E27FC236}">
              <a16:creationId xmlns:a16="http://schemas.microsoft.com/office/drawing/2014/main" id="{43AD778B-0C67-47D4-B9B1-73EB721B128F}"/>
            </a:ext>
          </a:extLst>
        </xdr:cNvPr>
        <xdr:cNvSpPr txBox="1"/>
      </xdr:nvSpPr>
      <xdr:spPr>
        <a:xfrm>
          <a:off x="8515427" y="1087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73931</xdr:rowOff>
    </xdr:from>
    <xdr:ext cx="469744" cy="259045"/>
    <xdr:sp macro="" textlink="">
      <xdr:nvSpPr>
        <xdr:cNvPr id="235" name="n_3mainValue【体育館・プール】&#10;一人当たり面積">
          <a:extLst>
            <a:ext uri="{FF2B5EF4-FFF2-40B4-BE49-F238E27FC236}">
              <a16:creationId xmlns:a16="http://schemas.microsoft.com/office/drawing/2014/main" id="{CCF1D190-05CB-44F5-A09D-A584FC00282F}"/>
            </a:ext>
          </a:extLst>
        </xdr:cNvPr>
        <xdr:cNvSpPr txBox="1"/>
      </xdr:nvSpPr>
      <xdr:spPr>
        <a:xfrm>
          <a:off x="7626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a:extLst>
            <a:ext uri="{FF2B5EF4-FFF2-40B4-BE49-F238E27FC236}">
              <a16:creationId xmlns:a16="http://schemas.microsoft.com/office/drawing/2014/main" id="{B8CED9D9-5F6E-4FC1-B185-7FBE44ECCA2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a:extLst>
            <a:ext uri="{FF2B5EF4-FFF2-40B4-BE49-F238E27FC236}">
              <a16:creationId xmlns:a16="http://schemas.microsoft.com/office/drawing/2014/main" id="{0F506A41-D86B-49B7-8DDB-2839A61EBF4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a:extLst>
            <a:ext uri="{FF2B5EF4-FFF2-40B4-BE49-F238E27FC236}">
              <a16:creationId xmlns:a16="http://schemas.microsoft.com/office/drawing/2014/main" id="{C9B7DBE5-1AE6-4897-A6B6-35981145C95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a:extLst>
            <a:ext uri="{FF2B5EF4-FFF2-40B4-BE49-F238E27FC236}">
              <a16:creationId xmlns:a16="http://schemas.microsoft.com/office/drawing/2014/main" id="{3B840A82-E98B-4418-9702-EFD1D864B91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a:extLst>
            <a:ext uri="{FF2B5EF4-FFF2-40B4-BE49-F238E27FC236}">
              <a16:creationId xmlns:a16="http://schemas.microsoft.com/office/drawing/2014/main" id="{DBE9C822-9872-413E-959B-CA11A7449B7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a:extLst>
            <a:ext uri="{FF2B5EF4-FFF2-40B4-BE49-F238E27FC236}">
              <a16:creationId xmlns:a16="http://schemas.microsoft.com/office/drawing/2014/main" id="{44870A29-EF9A-4B5D-A4A9-A2A25C20B95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a:extLst>
            <a:ext uri="{FF2B5EF4-FFF2-40B4-BE49-F238E27FC236}">
              <a16:creationId xmlns:a16="http://schemas.microsoft.com/office/drawing/2014/main" id="{FB8C543B-0457-40D7-BB35-DC5436D5C7C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a:extLst>
            <a:ext uri="{FF2B5EF4-FFF2-40B4-BE49-F238E27FC236}">
              <a16:creationId xmlns:a16="http://schemas.microsoft.com/office/drawing/2014/main" id="{05DA120E-059C-4501-B273-DE1B5703FE4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a:extLst>
            <a:ext uri="{FF2B5EF4-FFF2-40B4-BE49-F238E27FC236}">
              <a16:creationId xmlns:a16="http://schemas.microsoft.com/office/drawing/2014/main" id="{0673B569-AA70-4DD2-AC9E-22EEF660E72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a:extLst>
            <a:ext uri="{FF2B5EF4-FFF2-40B4-BE49-F238E27FC236}">
              <a16:creationId xmlns:a16="http://schemas.microsoft.com/office/drawing/2014/main" id="{BF1E9682-2A2E-41C5-935F-F445189B977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a:extLst>
            <a:ext uri="{FF2B5EF4-FFF2-40B4-BE49-F238E27FC236}">
              <a16:creationId xmlns:a16="http://schemas.microsoft.com/office/drawing/2014/main" id="{CC77EA10-E0C8-4727-8342-919501B24B6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a:extLst>
            <a:ext uri="{FF2B5EF4-FFF2-40B4-BE49-F238E27FC236}">
              <a16:creationId xmlns:a16="http://schemas.microsoft.com/office/drawing/2014/main" id="{4067F488-24F8-48DD-845C-07A1B4FBFBB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8" name="テキスト ボックス 247">
          <a:extLst>
            <a:ext uri="{FF2B5EF4-FFF2-40B4-BE49-F238E27FC236}">
              <a16:creationId xmlns:a16="http://schemas.microsoft.com/office/drawing/2014/main" id="{23F45FA3-97E5-43EE-A222-78171E8A2F9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a:extLst>
            <a:ext uri="{FF2B5EF4-FFF2-40B4-BE49-F238E27FC236}">
              <a16:creationId xmlns:a16="http://schemas.microsoft.com/office/drawing/2014/main" id="{3C688054-ECC1-4445-A6DB-67B7AD88868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a:extLst>
            <a:ext uri="{FF2B5EF4-FFF2-40B4-BE49-F238E27FC236}">
              <a16:creationId xmlns:a16="http://schemas.microsoft.com/office/drawing/2014/main" id="{4D1F8474-FC4C-4019-A4CF-E295952D1C0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a:extLst>
            <a:ext uri="{FF2B5EF4-FFF2-40B4-BE49-F238E27FC236}">
              <a16:creationId xmlns:a16="http://schemas.microsoft.com/office/drawing/2014/main" id="{2195D343-6653-4D78-ACB8-9C0DBB8D107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a:extLst>
            <a:ext uri="{FF2B5EF4-FFF2-40B4-BE49-F238E27FC236}">
              <a16:creationId xmlns:a16="http://schemas.microsoft.com/office/drawing/2014/main" id="{38F18D08-7C4B-46A4-BB1C-B50C828032E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a:extLst>
            <a:ext uri="{FF2B5EF4-FFF2-40B4-BE49-F238E27FC236}">
              <a16:creationId xmlns:a16="http://schemas.microsoft.com/office/drawing/2014/main" id="{CD12C1FF-3333-464B-8A73-05649ABB72C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a:extLst>
            <a:ext uri="{FF2B5EF4-FFF2-40B4-BE49-F238E27FC236}">
              <a16:creationId xmlns:a16="http://schemas.microsoft.com/office/drawing/2014/main" id="{FB7FBB7E-7F30-4BAA-BB7F-6F9AB2E7B33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a:extLst>
            <a:ext uri="{FF2B5EF4-FFF2-40B4-BE49-F238E27FC236}">
              <a16:creationId xmlns:a16="http://schemas.microsoft.com/office/drawing/2014/main" id="{E13C7354-3F0E-4460-8D12-7FC97EB794B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6" name="テキスト ボックス 255">
          <a:extLst>
            <a:ext uri="{FF2B5EF4-FFF2-40B4-BE49-F238E27FC236}">
              <a16:creationId xmlns:a16="http://schemas.microsoft.com/office/drawing/2014/main" id="{7C3CB123-6B41-471A-897F-F0AC8034903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a:extLst>
            <a:ext uri="{FF2B5EF4-FFF2-40B4-BE49-F238E27FC236}">
              <a16:creationId xmlns:a16="http://schemas.microsoft.com/office/drawing/2014/main" id="{2D0C6B70-04A8-45E1-96FB-8712D65EC5D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8" name="テキスト ボックス 257">
          <a:extLst>
            <a:ext uri="{FF2B5EF4-FFF2-40B4-BE49-F238E27FC236}">
              <a16:creationId xmlns:a16="http://schemas.microsoft.com/office/drawing/2014/main" id="{6B65B549-A428-43DF-8A69-55BDCB69FDC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a:extLst>
            <a:ext uri="{FF2B5EF4-FFF2-40B4-BE49-F238E27FC236}">
              <a16:creationId xmlns:a16="http://schemas.microsoft.com/office/drawing/2014/main" id="{30207184-21CF-4553-A7B2-869E7566064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60" name="直線コネクタ 259">
          <a:extLst>
            <a:ext uri="{FF2B5EF4-FFF2-40B4-BE49-F238E27FC236}">
              <a16:creationId xmlns:a16="http://schemas.microsoft.com/office/drawing/2014/main" id="{EB5968E5-25B9-4004-A199-B134E44EEB00}"/>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1" name="【福祉施設】&#10;有形固定資産減価償却率最小値テキスト">
          <a:extLst>
            <a:ext uri="{FF2B5EF4-FFF2-40B4-BE49-F238E27FC236}">
              <a16:creationId xmlns:a16="http://schemas.microsoft.com/office/drawing/2014/main" id="{1A63F684-8E2F-4FD9-92E4-C7C2B13DD10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2" name="直線コネクタ 261">
          <a:extLst>
            <a:ext uri="{FF2B5EF4-FFF2-40B4-BE49-F238E27FC236}">
              <a16:creationId xmlns:a16="http://schemas.microsoft.com/office/drawing/2014/main" id="{40621BC2-12ED-4B61-837B-ECDF280DD6B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63" name="【福祉施設】&#10;有形固定資産減価償却率最大値テキスト">
          <a:extLst>
            <a:ext uri="{FF2B5EF4-FFF2-40B4-BE49-F238E27FC236}">
              <a16:creationId xmlns:a16="http://schemas.microsoft.com/office/drawing/2014/main" id="{C23E19FD-31DA-4C02-A3A1-4C4B16979BF6}"/>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64" name="直線コネクタ 263">
          <a:extLst>
            <a:ext uri="{FF2B5EF4-FFF2-40B4-BE49-F238E27FC236}">
              <a16:creationId xmlns:a16="http://schemas.microsoft.com/office/drawing/2014/main" id="{BD9ADA41-7755-440A-B706-CB5091A4FE4E}"/>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65" name="【福祉施設】&#10;有形固定資産減価償却率平均値テキスト">
          <a:extLst>
            <a:ext uri="{FF2B5EF4-FFF2-40B4-BE49-F238E27FC236}">
              <a16:creationId xmlns:a16="http://schemas.microsoft.com/office/drawing/2014/main" id="{2FEB34E1-C067-4625-943D-93A0F209CEDF}"/>
            </a:ext>
          </a:extLst>
        </xdr:cNvPr>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66" name="フローチャート: 判断 265">
          <a:extLst>
            <a:ext uri="{FF2B5EF4-FFF2-40B4-BE49-F238E27FC236}">
              <a16:creationId xmlns:a16="http://schemas.microsoft.com/office/drawing/2014/main" id="{9249528A-6BE0-4C6B-A078-E1E7B01AE33B}"/>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67" name="フローチャート: 判断 266">
          <a:extLst>
            <a:ext uri="{FF2B5EF4-FFF2-40B4-BE49-F238E27FC236}">
              <a16:creationId xmlns:a16="http://schemas.microsoft.com/office/drawing/2014/main" id="{926401BE-CAD2-4856-8685-D1B7786E8086}"/>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68" name="フローチャート: 判断 267">
          <a:extLst>
            <a:ext uri="{FF2B5EF4-FFF2-40B4-BE49-F238E27FC236}">
              <a16:creationId xmlns:a16="http://schemas.microsoft.com/office/drawing/2014/main" id="{52B38394-8058-49F3-AD0D-BAB55E2C5085}"/>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69" name="フローチャート: 判断 268">
          <a:extLst>
            <a:ext uri="{FF2B5EF4-FFF2-40B4-BE49-F238E27FC236}">
              <a16:creationId xmlns:a16="http://schemas.microsoft.com/office/drawing/2014/main" id="{543AB7C9-2B0D-44B4-87A6-655949AB613C}"/>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70" name="フローチャート: 判断 269">
          <a:extLst>
            <a:ext uri="{FF2B5EF4-FFF2-40B4-BE49-F238E27FC236}">
              <a16:creationId xmlns:a16="http://schemas.microsoft.com/office/drawing/2014/main" id="{D4F680DE-8047-406F-B8E8-A72664D7365E}"/>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B198270B-A37C-49CF-8FBD-9011C9A806E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BCBFB944-3442-4BD0-88A7-74540E48023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F4E9AD4A-6F33-45B7-A281-D2800F3B297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980CF-BFA8-4226-A3A5-9FB70DA41BF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13829EA6-0847-41AD-AD4E-15ABAD985AA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160655</xdr:rowOff>
    </xdr:from>
    <xdr:to>
      <xdr:col>20</xdr:col>
      <xdr:colOff>38100</xdr:colOff>
      <xdr:row>82</xdr:row>
      <xdr:rowOff>90805</xdr:rowOff>
    </xdr:to>
    <xdr:sp macro="" textlink="">
      <xdr:nvSpPr>
        <xdr:cNvPr id="276" name="楕円 275">
          <a:extLst>
            <a:ext uri="{FF2B5EF4-FFF2-40B4-BE49-F238E27FC236}">
              <a16:creationId xmlns:a16="http://schemas.microsoft.com/office/drawing/2014/main" id="{9A0496C8-29FB-4D41-914B-94C2604AA952}"/>
            </a:ext>
          </a:extLst>
        </xdr:cNvPr>
        <xdr:cNvSpPr/>
      </xdr:nvSpPr>
      <xdr:spPr>
        <a:xfrm>
          <a:off x="3746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77" name="楕円 276">
          <a:extLst>
            <a:ext uri="{FF2B5EF4-FFF2-40B4-BE49-F238E27FC236}">
              <a16:creationId xmlns:a16="http://schemas.microsoft.com/office/drawing/2014/main" id="{82C07B6A-B595-4EAE-AB1D-A02CD77AABD8}"/>
            </a:ext>
          </a:extLst>
        </xdr:cNvPr>
        <xdr:cNvSpPr/>
      </xdr:nvSpPr>
      <xdr:spPr>
        <a:xfrm>
          <a:off x="2857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5714</xdr:rowOff>
    </xdr:from>
    <xdr:to>
      <xdr:col>19</xdr:col>
      <xdr:colOff>177800</xdr:colOff>
      <xdr:row>82</xdr:row>
      <xdr:rowOff>40005</xdr:rowOff>
    </xdr:to>
    <xdr:cxnSp macro="">
      <xdr:nvCxnSpPr>
        <xdr:cNvPr id="278" name="直線コネクタ 277">
          <a:extLst>
            <a:ext uri="{FF2B5EF4-FFF2-40B4-BE49-F238E27FC236}">
              <a16:creationId xmlns:a16="http://schemas.microsoft.com/office/drawing/2014/main" id="{4F165538-455C-43B0-BC6C-6C3C4B9A49CC}"/>
            </a:ext>
          </a:extLst>
        </xdr:cNvPr>
        <xdr:cNvCxnSpPr/>
      </xdr:nvCxnSpPr>
      <xdr:spPr>
        <a:xfrm>
          <a:off x="2908300" y="140646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82550</xdr:rowOff>
    </xdr:from>
    <xdr:to>
      <xdr:col>10</xdr:col>
      <xdr:colOff>165100</xdr:colOff>
      <xdr:row>82</xdr:row>
      <xdr:rowOff>12700</xdr:rowOff>
    </xdr:to>
    <xdr:sp macro="" textlink="">
      <xdr:nvSpPr>
        <xdr:cNvPr id="279" name="楕円 278">
          <a:extLst>
            <a:ext uri="{FF2B5EF4-FFF2-40B4-BE49-F238E27FC236}">
              <a16:creationId xmlns:a16="http://schemas.microsoft.com/office/drawing/2014/main" id="{158621D5-686E-4E5E-891C-1704456A5BA0}"/>
            </a:ext>
          </a:extLst>
        </xdr:cNvPr>
        <xdr:cNvSpPr/>
      </xdr:nvSpPr>
      <xdr:spPr>
        <a:xfrm>
          <a:off x="196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133350</xdr:rowOff>
    </xdr:from>
    <xdr:to>
      <xdr:col>15</xdr:col>
      <xdr:colOff>50800</xdr:colOff>
      <xdr:row>82</xdr:row>
      <xdr:rowOff>5714</xdr:rowOff>
    </xdr:to>
    <xdr:cxnSp macro="">
      <xdr:nvCxnSpPr>
        <xdr:cNvPr id="280" name="直線コネクタ 279">
          <a:extLst>
            <a:ext uri="{FF2B5EF4-FFF2-40B4-BE49-F238E27FC236}">
              <a16:creationId xmlns:a16="http://schemas.microsoft.com/office/drawing/2014/main" id="{08E1F864-37C5-4E00-8B21-C0BC64BB6061}"/>
            </a:ext>
          </a:extLst>
        </xdr:cNvPr>
        <xdr:cNvCxnSpPr/>
      </xdr:nvCxnSpPr>
      <xdr:spPr>
        <a:xfrm>
          <a:off x="2019300" y="140208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81" name="n_1aveValue【福祉施設】&#10;有形固定資産減価償却率">
          <a:extLst>
            <a:ext uri="{FF2B5EF4-FFF2-40B4-BE49-F238E27FC236}">
              <a16:creationId xmlns:a16="http://schemas.microsoft.com/office/drawing/2014/main" id="{716FE7FB-74BE-46C4-B80D-324206710910}"/>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82" name="n_2aveValue【福祉施設】&#10;有形固定資産減価償却率">
          <a:extLst>
            <a:ext uri="{FF2B5EF4-FFF2-40B4-BE49-F238E27FC236}">
              <a16:creationId xmlns:a16="http://schemas.microsoft.com/office/drawing/2014/main" id="{EE0AA42F-D1E9-453A-BCE8-EB10AFBC1344}"/>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83" name="n_3aveValue【福祉施設】&#10;有形固定資産減価償却率">
          <a:extLst>
            <a:ext uri="{FF2B5EF4-FFF2-40B4-BE49-F238E27FC236}">
              <a16:creationId xmlns:a16="http://schemas.microsoft.com/office/drawing/2014/main" id="{1EC8A960-C8EF-469E-88B1-2ACF31C2D59A}"/>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84" name="n_4aveValue【福祉施設】&#10;有形固定資産減価償却率">
          <a:extLst>
            <a:ext uri="{FF2B5EF4-FFF2-40B4-BE49-F238E27FC236}">
              <a16:creationId xmlns:a16="http://schemas.microsoft.com/office/drawing/2014/main" id="{CBA44915-4011-4F3D-8EC9-2FBC553FCB26}"/>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81932</xdr:rowOff>
    </xdr:from>
    <xdr:ext cx="405111" cy="259045"/>
    <xdr:sp macro="" textlink="">
      <xdr:nvSpPr>
        <xdr:cNvPr id="285" name="n_1mainValue【福祉施設】&#10;有形固定資産減価償却率">
          <a:extLst>
            <a:ext uri="{FF2B5EF4-FFF2-40B4-BE49-F238E27FC236}">
              <a16:creationId xmlns:a16="http://schemas.microsoft.com/office/drawing/2014/main" id="{BD1DE41E-08CC-431D-9674-CDCF01EE22C9}"/>
            </a:ext>
          </a:extLst>
        </xdr:cNvPr>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86" name="n_2mainValue【福祉施設】&#10;有形固定資産減価償却率">
          <a:extLst>
            <a:ext uri="{FF2B5EF4-FFF2-40B4-BE49-F238E27FC236}">
              <a16:creationId xmlns:a16="http://schemas.microsoft.com/office/drawing/2014/main" id="{41C69BEF-E081-469B-AA32-6B9B41CA19FD}"/>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3827</xdr:rowOff>
    </xdr:from>
    <xdr:ext cx="405111" cy="259045"/>
    <xdr:sp macro="" textlink="">
      <xdr:nvSpPr>
        <xdr:cNvPr id="287" name="n_3mainValue【福祉施設】&#10;有形固定資産減価償却率">
          <a:extLst>
            <a:ext uri="{FF2B5EF4-FFF2-40B4-BE49-F238E27FC236}">
              <a16:creationId xmlns:a16="http://schemas.microsoft.com/office/drawing/2014/main" id="{F4484A52-7014-4309-88E3-34944325CECC}"/>
            </a:ext>
          </a:extLst>
        </xdr:cNvPr>
        <xdr:cNvSpPr txBox="1"/>
      </xdr:nvSpPr>
      <xdr:spPr>
        <a:xfrm>
          <a:off x="1816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86CF7750-0A4B-4688-B356-F7A7B4ED058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a:extLst>
            <a:ext uri="{FF2B5EF4-FFF2-40B4-BE49-F238E27FC236}">
              <a16:creationId xmlns:a16="http://schemas.microsoft.com/office/drawing/2014/main" id="{D79CA411-8C54-4864-9399-8907223EE79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a:extLst>
            <a:ext uri="{FF2B5EF4-FFF2-40B4-BE49-F238E27FC236}">
              <a16:creationId xmlns:a16="http://schemas.microsoft.com/office/drawing/2014/main" id="{3D12E0FF-03DF-4844-B1F8-AF84199DA79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a:extLst>
            <a:ext uri="{FF2B5EF4-FFF2-40B4-BE49-F238E27FC236}">
              <a16:creationId xmlns:a16="http://schemas.microsoft.com/office/drawing/2014/main" id="{51A58498-08F9-4F52-BE70-72D36B866C1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a:extLst>
            <a:ext uri="{FF2B5EF4-FFF2-40B4-BE49-F238E27FC236}">
              <a16:creationId xmlns:a16="http://schemas.microsoft.com/office/drawing/2014/main" id="{168D09F5-5227-4E63-A0B7-B0C62CF7EFF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a:extLst>
            <a:ext uri="{FF2B5EF4-FFF2-40B4-BE49-F238E27FC236}">
              <a16:creationId xmlns:a16="http://schemas.microsoft.com/office/drawing/2014/main" id="{92529B4B-AE39-44CC-932F-F4A5D91CB8E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a:extLst>
            <a:ext uri="{FF2B5EF4-FFF2-40B4-BE49-F238E27FC236}">
              <a16:creationId xmlns:a16="http://schemas.microsoft.com/office/drawing/2014/main" id="{70600EE2-46AC-407B-A59E-007684B18C6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a:extLst>
            <a:ext uri="{FF2B5EF4-FFF2-40B4-BE49-F238E27FC236}">
              <a16:creationId xmlns:a16="http://schemas.microsoft.com/office/drawing/2014/main" id="{E75BDC69-7DE8-4FE0-A19A-2C461EE9DE9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a:extLst>
            <a:ext uri="{FF2B5EF4-FFF2-40B4-BE49-F238E27FC236}">
              <a16:creationId xmlns:a16="http://schemas.microsoft.com/office/drawing/2014/main" id="{9417C0CA-BC66-4E45-8D55-D1D06CAEED5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a:extLst>
            <a:ext uri="{FF2B5EF4-FFF2-40B4-BE49-F238E27FC236}">
              <a16:creationId xmlns:a16="http://schemas.microsoft.com/office/drawing/2014/main" id="{B919A7A5-AF60-43C9-B684-DE72ED98472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a:extLst>
            <a:ext uri="{FF2B5EF4-FFF2-40B4-BE49-F238E27FC236}">
              <a16:creationId xmlns:a16="http://schemas.microsoft.com/office/drawing/2014/main" id="{6B477471-5DEE-4FB3-855D-C29CE7463FB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a:extLst>
            <a:ext uri="{FF2B5EF4-FFF2-40B4-BE49-F238E27FC236}">
              <a16:creationId xmlns:a16="http://schemas.microsoft.com/office/drawing/2014/main" id="{AEC58A7E-1BD2-4392-BF52-61DDA18FA62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a:extLst>
            <a:ext uri="{FF2B5EF4-FFF2-40B4-BE49-F238E27FC236}">
              <a16:creationId xmlns:a16="http://schemas.microsoft.com/office/drawing/2014/main" id="{A296C97F-B3F7-48E9-BABD-884D560A778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a:extLst>
            <a:ext uri="{FF2B5EF4-FFF2-40B4-BE49-F238E27FC236}">
              <a16:creationId xmlns:a16="http://schemas.microsoft.com/office/drawing/2014/main" id="{E3C96B46-7F98-4C9C-A80E-EB8880CFECE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a:extLst>
            <a:ext uri="{FF2B5EF4-FFF2-40B4-BE49-F238E27FC236}">
              <a16:creationId xmlns:a16="http://schemas.microsoft.com/office/drawing/2014/main" id="{3A810A9B-AC08-424F-88CA-E3E01673FA3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a:extLst>
            <a:ext uri="{FF2B5EF4-FFF2-40B4-BE49-F238E27FC236}">
              <a16:creationId xmlns:a16="http://schemas.microsoft.com/office/drawing/2014/main" id="{E05B9580-BCF4-4B82-A73C-C3AB235ED29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a:extLst>
            <a:ext uri="{FF2B5EF4-FFF2-40B4-BE49-F238E27FC236}">
              <a16:creationId xmlns:a16="http://schemas.microsoft.com/office/drawing/2014/main" id="{97F0E24B-0ADA-41EA-89C8-C8980FB0CD3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a:extLst>
            <a:ext uri="{FF2B5EF4-FFF2-40B4-BE49-F238E27FC236}">
              <a16:creationId xmlns:a16="http://schemas.microsoft.com/office/drawing/2014/main" id="{54531A65-56F9-45EB-95BA-1A249FB7ACA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a:extLst>
            <a:ext uri="{FF2B5EF4-FFF2-40B4-BE49-F238E27FC236}">
              <a16:creationId xmlns:a16="http://schemas.microsoft.com/office/drawing/2014/main" id="{5E66B434-CD60-4117-BD0C-AD34345A8D6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a:extLst>
            <a:ext uri="{FF2B5EF4-FFF2-40B4-BE49-F238E27FC236}">
              <a16:creationId xmlns:a16="http://schemas.microsoft.com/office/drawing/2014/main" id="{38AD4C40-230D-4548-9E78-EC9E5D98266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926E0277-DECA-4AEF-BB55-8B56C21CE4C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11D9AC1D-C41B-4970-9263-CA741B2023E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a:extLst>
            <a:ext uri="{FF2B5EF4-FFF2-40B4-BE49-F238E27FC236}">
              <a16:creationId xmlns:a16="http://schemas.microsoft.com/office/drawing/2014/main" id="{9826AFBF-43D1-457F-AFD4-0E1B68794B9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11" name="直線コネクタ 310">
          <a:extLst>
            <a:ext uri="{FF2B5EF4-FFF2-40B4-BE49-F238E27FC236}">
              <a16:creationId xmlns:a16="http://schemas.microsoft.com/office/drawing/2014/main" id="{EE575AAB-D662-4007-AFF2-B3DEC426A571}"/>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a:extLst>
            <a:ext uri="{FF2B5EF4-FFF2-40B4-BE49-F238E27FC236}">
              <a16:creationId xmlns:a16="http://schemas.microsoft.com/office/drawing/2014/main" id="{B37704F6-1DB6-42F0-A937-1B2A13844C88}"/>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a:extLst>
            <a:ext uri="{FF2B5EF4-FFF2-40B4-BE49-F238E27FC236}">
              <a16:creationId xmlns:a16="http://schemas.microsoft.com/office/drawing/2014/main" id="{B00A0CDD-09DD-461F-B468-DF20B6141C53}"/>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14" name="【福祉施設】&#10;一人当たり面積最大値テキスト">
          <a:extLst>
            <a:ext uri="{FF2B5EF4-FFF2-40B4-BE49-F238E27FC236}">
              <a16:creationId xmlns:a16="http://schemas.microsoft.com/office/drawing/2014/main" id="{2721B0D7-A103-40B5-8181-230DE6340C7A}"/>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15" name="直線コネクタ 314">
          <a:extLst>
            <a:ext uri="{FF2B5EF4-FFF2-40B4-BE49-F238E27FC236}">
              <a16:creationId xmlns:a16="http://schemas.microsoft.com/office/drawing/2014/main" id="{B100CF54-C1E0-4DC1-805A-98938EB1552A}"/>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16" name="【福祉施設】&#10;一人当たり面積平均値テキスト">
          <a:extLst>
            <a:ext uri="{FF2B5EF4-FFF2-40B4-BE49-F238E27FC236}">
              <a16:creationId xmlns:a16="http://schemas.microsoft.com/office/drawing/2014/main" id="{91ABEFAD-74C8-495E-9096-600AFC10219C}"/>
            </a:ext>
          </a:extLst>
        </xdr:cNvPr>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17" name="フローチャート: 判断 316">
          <a:extLst>
            <a:ext uri="{FF2B5EF4-FFF2-40B4-BE49-F238E27FC236}">
              <a16:creationId xmlns:a16="http://schemas.microsoft.com/office/drawing/2014/main" id="{FCB85A1C-1895-4997-9256-805AA4EFCE86}"/>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18" name="フローチャート: 判断 317">
          <a:extLst>
            <a:ext uri="{FF2B5EF4-FFF2-40B4-BE49-F238E27FC236}">
              <a16:creationId xmlns:a16="http://schemas.microsoft.com/office/drawing/2014/main" id="{1FDC92F2-FBAD-43F1-B199-E7DC7B189BDC}"/>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19" name="フローチャート: 判断 318">
          <a:extLst>
            <a:ext uri="{FF2B5EF4-FFF2-40B4-BE49-F238E27FC236}">
              <a16:creationId xmlns:a16="http://schemas.microsoft.com/office/drawing/2014/main" id="{6BFFC5A9-87B8-41CC-8445-B3D6CD7F1445}"/>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20" name="フローチャート: 判断 319">
          <a:extLst>
            <a:ext uri="{FF2B5EF4-FFF2-40B4-BE49-F238E27FC236}">
              <a16:creationId xmlns:a16="http://schemas.microsoft.com/office/drawing/2014/main" id="{4B93AE0A-5B4B-49F6-8AE4-EED62605CB41}"/>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21" name="フローチャート: 判断 320">
          <a:extLst>
            <a:ext uri="{FF2B5EF4-FFF2-40B4-BE49-F238E27FC236}">
              <a16:creationId xmlns:a16="http://schemas.microsoft.com/office/drawing/2014/main" id="{867D7229-E6D7-4D6B-B1B2-145E67415F05}"/>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37B30505-16C5-406D-8999-44E843908B8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C0C02BE0-5D50-4E06-B75B-8CC0961DE5E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A785B7AE-10B3-4624-95EF-80DD80FD531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6D2ED3E0-E04B-4BDA-AAC1-EF2FCFE6183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E49AA5CF-465F-4E47-8C07-8667163F223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104139</xdr:rowOff>
    </xdr:from>
    <xdr:to>
      <xdr:col>50</xdr:col>
      <xdr:colOff>165100</xdr:colOff>
      <xdr:row>85</xdr:row>
      <xdr:rowOff>34289</xdr:rowOff>
    </xdr:to>
    <xdr:sp macro="" textlink="">
      <xdr:nvSpPr>
        <xdr:cNvPr id="327" name="楕円 326">
          <a:extLst>
            <a:ext uri="{FF2B5EF4-FFF2-40B4-BE49-F238E27FC236}">
              <a16:creationId xmlns:a16="http://schemas.microsoft.com/office/drawing/2014/main" id="{B090FC4C-8427-46E6-8AEA-9D5F10F3FCB5}"/>
            </a:ext>
          </a:extLst>
        </xdr:cNvPr>
        <xdr:cNvSpPr/>
      </xdr:nvSpPr>
      <xdr:spPr>
        <a:xfrm>
          <a:off x="95885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106680</xdr:rowOff>
    </xdr:from>
    <xdr:to>
      <xdr:col>46</xdr:col>
      <xdr:colOff>38100</xdr:colOff>
      <xdr:row>85</xdr:row>
      <xdr:rowOff>36830</xdr:rowOff>
    </xdr:to>
    <xdr:sp macro="" textlink="">
      <xdr:nvSpPr>
        <xdr:cNvPr id="328" name="楕円 327">
          <a:extLst>
            <a:ext uri="{FF2B5EF4-FFF2-40B4-BE49-F238E27FC236}">
              <a16:creationId xmlns:a16="http://schemas.microsoft.com/office/drawing/2014/main" id="{7BE9647C-AAD9-49D3-B86B-9AB69FA01239}"/>
            </a:ext>
          </a:extLst>
        </xdr:cNvPr>
        <xdr:cNvSpPr/>
      </xdr:nvSpPr>
      <xdr:spPr>
        <a:xfrm>
          <a:off x="8699500" y="1450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154939</xdr:rowOff>
    </xdr:from>
    <xdr:to>
      <xdr:col>50</xdr:col>
      <xdr:colOff>114300</xdr:colOff>
      <xdr:row>84</xdr:row>
      <xdr:rowOff>157480</xdr:rowOff>
    </xdr:to>
    <xdr:cxnSp macro="">
      <xdr:nvCxnSpPr>
        <xdr:cNvPr id="329" name="直線コネクタ 328">
          <a:extLst>
            <a:ext uri="{FF2B5EF4-FFF2-40B4-BE49-F238E27FC236}">
              <a16:creationId xmlns:a16="http://schemas.microsoft.com/office/drawing/2014/main" id="{96B4E22B-B0ED-4544-9AFB-AD228C8FD692}"/>
            </a:ext>
          </a:extLst>
        </xdr:cNvPr>
        <xdr:cNvCxnSpPr/>
      </xdr:nvCxnSpPr>
      <xdr:spPr>
        <a:xfrm flipV="1">
          <a:off x="8750300" y="145567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12700</xdr:rowOff>
    </xdr:from>
    <xdr:to>
      <xdr:col>41</xdr:col>
      <xdr:colOff>101600</xdr:colOff>
      <xdr:row>85</xdr:row>
      <xdr:rowOff>114300</xdr:rowOff>
    </xdr:to>
    <xdr:sp macro="" textlink="">
      <xdr:nvSpPr>
        <xdr:cNvPr id="330" name="楕円 329">
          <a:extLst>
            <a:ext uri="{FF2B5EF4-FFF2-40B4-BE49-F238E27FC236}">
              <a16:creationId xmlns:a16="http://schemas.microsoft.com/office/drawing/2014/main" id="{8CC6D160-F528-44F0-9099-42C21AED26A2}"/>
            </a:ext>
          </a:extLst>
        </xdr:cNvPr>
        <xdr:cNvSpPr/>
      </xdr:nvSpPr>
      <xdr:spPr>
        <a:xfrm>
          <a:off x="7810500" y="145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157480</xdr:rowOff>
    </xdr:from>
    <xdr:to>
      <xdr:col>45</xdr:col>
      <xdr:colOff>177800</xdr:colOff>
      <xdr:row>85</xdr:row>
      <xdr:rowOff>63500</xdr:rowOff>
    </xdr:to>
    <xdr:cxnSp macro="">
      <xdr:nvCxnSpPr>
        <xdr:cNvPr id="331" name="直線コネクタ 330">
          <a:extLst>
            <a:ext uri="{FF2B5EF4-FFF2-40B4-BE49-F238E27FC236}">
              <a16:creationId xmlns:a16="http://schemas.microsoft.com/office/drawing/2014/main" id="{6BDD216F-E833-4B88-AFBE-D0C640BC1C17}"/>
            </a:ext>
          </a:extLst>
        </xdr:cNvPr>
        <xdr:cNvCxnSpPr/>
      </xdr:nvCxnSpPr>
      <xdr:spPr>
        <a:xfrm flipV="1">
          <a:off x="7861300" y="1455928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139716</xdr:rowOff>
    </xdr:from>
    <xdr:ext cx="469744" cy="259045"/>
    <xdr:sp macro="" textlink="">
      <xdr:nvSpPr>
        <xdr:cNvPr id="332" name="n_1aveValue【福祉施設】&#10;一人当たり面積">
          <a:extLst>
            <a:ext uri="{FF2B5EF4-FFF2-40B4-BE49-F238E27FC236}">
              <a16:creationId xmlns:a16="http://schemas.microsoft.com/office/drawing/2014/main" id="{7F3ED6EF-C034-4A8D-80CE-6FAECD68ACFA}"/>
            </a:ext>
          </a:extLst>
        </xdr:cNvPr>
        <xdr:cNvSpPr txBox="1"/>
      </xdr:nvSpPr>
      <xdr:spPr>
        <a:xfrm>
          <a:off x="93917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142257</xdr:rowOff>
    </xdr:from>
    <xdr:ext cx="469744" cy="259045"/>
    <xdr:sp macro="" textlink="">
      <xdr:nvSpPr>
        <xdr:cNvPr id="333" name="n_2aveValue【福祉施設】&#10;一人当たり面積">
          <a:extLst>
            <a:ext uri="{FF2B5EF4-FFF2-40B4-BE49-F238E27FC236}">
              <a16:creationId xmlns:a16="http://schemas.microsoft.com/office/drawing/2014/main" id="{CD63FE54-C769-445E-8FA6-0E7F23C86D3D}"/>
            </a:ext>
          </a:extLst>
        </xdr:cNvPr>
        <xdr:cNvSpPr txBox="1"/>
      </xdr:nvSpPr>
      <xdr:spPr>
        <a:xfrm>
          <a:off x="85154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334" name="n_3aveValue【福祉施設】&#10;一人当たり面積">
          <a:extLst>
            <a:ext uri="{FF2B5EF4-FFF2-40B4-BE49-F238E27FC236}">
              <a16:creationId xmlns:a16="http://schemas.microsoft.com/office/drawing/2014/main" id="{C1044D32-5DB9-4650-A9F1-8D3A907EEB3B}"/>
            </a:ext>
          </a:extLst>
        </xdr:cNvPr>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35" name="n_4aveValue【福祉施設】&#10;一人当たり面積">
          <a:extLst>
            <a:ext uri="{FF2B5EF4-FFF2-40B4-BE49-F238E27FC236}">
              <a16:creationId xmlns:a16="http://schemas.microsoft.com/office/drawing/2014/main" id="{8D492C7C-4683-48D0-8C76-499C033DD681}"/>
            </a:ext>
          </a:extLst>
        </xdr:cNvPr>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50816</xdr:rowOff>
    </xdr:from>
    <xdr:ext cx="469744" cy="259045"/>
    <xdr:sp macro="" textlink="">
      <xdr:nvSpPr>
        <xdr:cNvPr id="336" name="n_1mainValue【福祉施設】&#10;一人当たり面積">
          <a:extLst>
            <a:ext uri="{FF2B5EF4-FFF2-40B4-BE49-F238E27FC236}">
              <a16:creationId xmlns:a16="http://schemas.microsoft.com/office/drawing/2014/main" id="{A59925D4-BEEF-4A6B-B18A-7A21108B05F1}"/>
            </a:ext>
          </a:extLst>
        </xdr:cNvPr>
        <xdr:cNvSpPr txBox="1"/>
      </xdr:nvSpPr>
      <xdr:spPr>
        <a:xfrm>
          <a:off x="9391727" y="1428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53357</xdr:rowOff>
    </xdr:from>
    <xdr:ext cx="469744" cy="259045"/>
    <xdr:sp macro="" textlink="">
      <xdr:nvSpPr>
        <xdr:cNvPr id="337" name="n_2mainValue【福祉施設】&#10;一人当たり面積">
          <a:extLst>
            <a:ext uri="{FF2B5EF4-FFF2-40B4-BE49-F238E27FC236}">
              <a16:creationId xmlns:a16="http://schemas.microsoft.com/office/drawing/2014/main" id="{C7C18930-C9CF-4873-9826-A2C39E70535F}"/>
            </a:ext>
          </a:extLst>
        </xdr:cNvPr>
        <xdr:cNvSpPr txBox="1"/>
      </xdr:nvSpPr>
      <xdr:spPr>
        <a:xfrm>
          <a:off x="8515427" y="1428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338" name="n_3mainValue【福祉施設】&#10;一人当たり面積">
          <a:extLst>
            <a:ext uri="{FF2B5EF4-FFF2-40B4-BE49-F238E27FC236}">
              <a16:creationId xmlns:a16="http://schemas.microsoft.com/office/drawing/2014/main" id="{CBBA97D1-A02E-413B-9E1C-BFADEA165BD8}"/>
            </a:ext>
          </a:extLst>
        </xdr:cNvPr>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a:extLst>
            <a:ext uri="{FF2B5EF4-FFF2-40B4-BE49-F238E27FC236}">
              <a16:creationId xmlns:a16="http://schemas.microsoft.com/office/drawing/2014/main" id="{C4AD8A6A-05BB-4151-AD24-4E79D525052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a:extLst>
            <a:ext uri="{FF2B5EF4-FFF2-40B4-BE49-F238E27FC236}">
              <a16:creationId xmlns:a16="http://schemas.microsoft.com/office/drawing/2014/main" id="{A7370B9B-4DC6-4086-8BA5-86F3E427C7D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a:extLst>
            <a:ext uri="{FF2B5EF4-FFF2-40B4-BE49-F238E27FC236}">
              <a16:creationId xmlns:a16="http://schemas.microsoft.com/office/drawing/2014/main" id="{4169F34C-A900-43BE-8338-DC7F51FC8E7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a:extLst>
            <a:ext uri="{FF2B5EF4-FFF2-40B4-BE49-F238E27FC236}">
              <a16:creationId xmlns:a16="http://schemas.microsoft.com/office/drawing/2014/main" id="{FAA6B536-37AD-4237-8232-E2C23B62578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a:extLst>
            <a:ext uri="{FF2B5EF4-FFF2-40B4-BE49-F238E27FC236}">
              <a16:creationId xmlns:a16="http://schemas.microsoft.com/office/drawing/2014/main" id="{FC8425ED-9D12-425F-B4F8-81D9AC0DE12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a:extLst>
            <a:ext uri="{FF2B5EF4-FFF2-40B4-BE49-F238E27FC236}">
              <a16:creationId xmlns:a16="http://schemas.microsoft.com/office/drawing/2014/main" id="{A2190927-2096-44C7-BC8A-D4A49D2796D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a:extLst>
            <a:ext uri="{FF2B5EF4-FFF2-40B4-BE49-F238E27FC236}">
              <a16:creationId xmlns:a16="http://schemas.microsoft.com/office/drawing/2014/main" id="{374E8A47-61E3-4FBF-BAB6-2A08EBF34D8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a:extLst>
            <a:ext uri="{FF2B5EF4-FFF2-40B4-BE49-F238E27FC236}">
              <a16:creationId xmlns:a16="http://schemas.microsoft.com/office/drawing/2014/main" id="{D2F62F22-7C0F-41A7-ACC3-9DF29DB27CE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7" name="テキスト ボックス 346">
          <a:extLst>
            <a:ext uri="{FF2B5EF4-FFF2-40B4-BE49-F238E27FC236}">
              <a16:creationId xmlns:a16="http://schemas.microsoft.com/office/drawing/2014/main" id="{533E3358-77E4-428B-86F0-8E0D2CCDE55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8" name="直線コネクタ 347">
          <a:extLst>
            <a:ext uri="{FF2B5EF4-FFF2-40B4-BE49-F238E27FC236}">
              <a16:creationId xmlns:a16="http://schemas.microsoft.com/office/drawing/2014/main" id="{62FB28B3-CB21-4AF7-BB2F-1D6828B9AC2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9" name="テキスト ボックス 348">
          <a:extLst>
            <a:ext uri="{FF2B5EF4-FFF2-40B4-BE49-F238E27FC236}">
              <a16:creationId xmlns:a16="http://schemas.microsoft.com/office/drawing/2014/main" id="{77613321-6F51-4F4C-A09E-7B1A583D420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a:extLst>
            <a:ext uri="{FF2B5EF4-FFF2-40B4-BE49-F238E27FC236}">
              <a16:creationId xmlns:a16="http://schemas.microsoft.com/office/drawing/2014/main" id="{84FF0D3E-37DC-48AD-AAE9-1549AAD1E7E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3BBAE263-96C3-4694-A3D1-2F3EDA71085B}"/>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a:extLst>
            <a:ext uri="{FF2B5EF4-FFF2-40B4-BE49-F238E27FC236}">
              <a16:creationId xmlns:a16="http://schemas.microsoft.com/office/drawing/2014/main" id="{EA28A297-7531-4149-850F-2351FFFB216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a:extLst>
            <a:ext uri="{FF2B5EF4-FFF2-40B4-BE49-F238E27FC236}">
              <a16:creationId xmlns:a16="http://schemas.microsoft.com/office/drawing/2014/main" id="{DF3B49B4-016A-4C14-BEF2-C4A21DFE430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a:extLst>
            <a:ext uri="{FF2B5EF4-FFF2-40B4-BE49-F238E27FC236}">
              <a16:creationId xmlns:a16="http://schemas.microsoft.com/office/drawing/2014/main" id="{89FA2D41-03DD-4992-ACCF-F330608D0EE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a:extLst>
            <a:ext uri="{FF2B5EF4-FFF2-40B4-BE49-F238E27FC236}">
              <a16:creationId xmlns:a16="http://schemas.microsoft.com/office/drawing/2014/main" id="{885FB0CC-A64E-47C6-A486-313168C1788F}"/>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a:extLst>
            <a:ext uri="{FF2B5EF4-FFF2-40B4-BE49-F238E27FC236}">
              <a16:creationId xmlns:a16="http://schemas.microsoft.com/office/drawing/2014/main" id="{CFF156AD-C613-42D1-8F71-3552A47241C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a:extLst>
            <a:ext uri="{FF2B5EF4-FFF2-40B4-BE49-F238E27FC236}">
              <a16:creationId xmlns:a16="http://schemas.microsoft.com/office/drawing/2014/main" id="{65A08125-4D61-45CD-A49F-5940474C34F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a:extLst>
            <a:ext uri="{FF2B5EF4-FFF2-40B4-BE49-F238E27FC236}">
              <a16:creationId xmlns:a16="http://schemas.microsoft.com/office/drawing/2014/main" id="{EF2B5786-913D-4522-ABF1-21620F2AE6E6}"/>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59" name="テキスト ボックス 358">
          <a:extLst>
            <a:ext uri="{FF2B5EF4-FFF2-40B4-BE49-F238E27FC236}">
              <a16:creationId xmlns:a16="http://schemas.microsoft.com/office/drawing/2014/main" id="{207E2EBB-98EE-47A7-A0E7-C327D8454061}"/>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a:extLst>
            <a:ext uri="{FF2B5EF4-FFF2-40B4-BE49-F238E27FC236}">
              <a16:creationId xmlns:a16="http://schemas.microsoft.com/office/drawing/2014/main" id="{6041E1CA-3089-4339-98CB-EDF36023ACD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市民会館】&#10;有形固定資産減価償却率グラフ枠">
          <a:extLst>
            <a:ext uri="{FF2B5EF4-FFF2-40B4-BE49-F238E27FC236}">
              <a16:creationId xmlns:a16="http://schemas.microsoft.com/office/drawing/2014/main" id="{8779073F-17D2-4575-ABDF-D5BB2A420CD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62" name="直線コネクタ 361">
          <a:extLst>
            <a:ext uri="{FF2B5EF4-FFF2-40B4-BE49-F238E27FC236}">
              <a16:creationId xmlns:a16="http://schemas.microsoft.com/office/drawing/2014/main" id="{224E0EDB-2B46-40E0-B8C8-F364B2745EF5}"/>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63" name="【市民会館】&#10;有形固定資産減価償却率最小値テキスト">
          <a:extLst>
            <a:ext uri="{FF2B5EF4-FFF2-40B4-BE49-F238E27FC236}">
              <a16:creationId xmlns:a16="http://schemas.microsoft.com/office/drawing/2014/main" id="{276C8D0A-BE6E-49F0-8A03-EB7786B0A5F8}"/>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64" name="直線コネクタ 363">
          <a:extLst>
            <a:ext uri="{FF2B5EF4-FFF2-40B4-BE49-F238E27FC236}">
              <a16:creationId xmlns:a16="http://schemas.microsoft.com/office/drawing/2014/main" id="{4F16A7C2-789F-49B1-A4B5-8EEFBC96AA6E}"/>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65" name="【市民会館】&#10;有形固定資産減価償却率最大値テキスト">
          <a:extLst>
            <a:ext uri="{FF2B5EF4-FFF2-40B4-BE49-F238E27FC236}">
              <a16:creationId xmlns:a16="http://schemas.microsoft.com/office/drawing/2014/main" id="{F89E4E69-A1CB-494C-AFCC-296CD4EF7D6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6" name="直線コネクタ 365">
          <a:extLst>
            <a:ext uri="{FF2B5EF4-FFF2-40B4-BE49-F238E27FC236}">
              <a16:creationId xmlns:a16="http://schemas.microsoft.com/office/drawing/2014/main" id="{613C2E14-6B3B-4A70-A7A8-9B2AB81AA1ED}"/>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67" name="【市民会館】&#10;有形固定資産減価償却率平均値テキスト">
          <a:extLst>
            <a:ext uri="{FF2B5EF4-FFF2-40B4-BE49-F238E27FC236}">
              <a16:creationId xmlns:a16="http://schemas.microsoft.com/office/drawing/2014/main" id="{2170494D-412A-4751-BC05-434C0B195E0E}"/>
            </a:ext>
          </a:extLst>
        </xdr:cNvPr>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68" name="フローチャート: 判断 367">
          <a:extLst>
            <a:ext uri="{FF2B5EF4-FFF2-40B4-BE49-F238E27FC236}">
              <a16:creationId xmlns:a16="http://schemas.microsoft.com/office/drawing/2014/main" id="{1133DCF2-A8D6-4477-AF65-F0FDCEA6EE60}"/>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69" name="フローチャート: 判断 368">
          <a:extLst>
            <a:ext uri="{FF2B5EF4-FFF2-40B4-BE49-F238E27FC236}">
              <a16:creationId xmlns:a16="http://schemas.microsoft.com/office/drawing/2014/main" id="{6E0E3D21-DA98-4AE9-ACB1-800EA87676B8}"/>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70" name="フローチャート: 判断 369">
          <a:extLst>
            <a:ext uri="{FF2B5EF4-FFF2-40B4-BE49-F238E27FC236}">
              <a16:creationId xmlns:a16="http://schemas.microsoft.com/office/drawing/2014/main" id="{F460F00F-F1CB-486C-8467-4D06D1CD1B50}"/>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71" name="フローチャート: 判断 370">
          <a:extLst>
            <a:ext uri="{FF2B5EF4-FFF2-40B4-BE49-F238E27FC236}">
              <a16:creationId xmlns:a16="http://schemas.microsoft.com/office/drawing/2014/main" id="{C1121A77-BE98-42ED-BC1B-C2C6A3286053}"/>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72" name="フローチャート: 判断 371">
          <a:extLst>
            <a:ext uri="{FF2B5EF4-FFF2-40B4-BE49-F238E27FC236}">
              <a16:creationId xmlns:a16="http://schemas.microsoft.com/office/drawing/2014/main" id="{E91DBD1E-C425-4287-A3E7-E028B098C5A9}"/>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83607DAE-5E71-4E37-A8F4-F68433D2435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7CC3C578-DAAC-4626-90BF-44212BF5FD5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7F889A24-3178-45C8-B81B-30FF9039209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C7A5E2CE-3C36-4D10-BE1E-2CF725CC6B5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905B8C06-478F-41AD-9739-4401EE29717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2539</xdr:rowOff>
    </xdr:from>
    <xdr:to>
      <xdr:col>20</xdr:col>
      <xdr:colOff>38100</xdr:colOff>
      <xdr:row>103</xdr:row>
      <xdr:rowOff>104139</xdr:rowOff>
    </xdr:to>
    <xdr:sp macro="" textlink="">
      <xdr:nvSpPr>
        <xdr:cNvPr id="378" name="楕円 377">
          <a:extLst>
            <a:ext uri="{FF2B5EF4-FFF2-40B4-BE49-F238E27FC236}">
              <a16:creationId xmlns:a16="http://schemas.microsoft.com/office/drawing/2014/main" id="{ADA96701-EDCB-4C34-9EB0-6A51A900BB86}"/>
            </a:ext>
          </a:extLst>
        </xdr:cNvPr>
        <xdr:cNvSpPr/>
      </xdr:nvSpPr>
      <xdr:spPr>
        <a:xfrm>
          <a:off x="3746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146050</xdr:rowOff>
    </xdr:from>
    <xdr:to>
      <xdr:col>15</xdr:col>
      <xdr:colOff>101600</xdr:colOff>
      <xdr:row>103</xdr:row>
      <xdr:rowOff>76200</xdr:rowOff>
    </xdr:to>
    <xdr:sp macro="" textlink="">
      <xdr:nvSpPr>
        <xdr:cNvPr id="379" name="楕円 378">
          <a:extLst>
            <a:ext uri="{FF2B5EF4-FFF2-40B4-BE49-F238E27FC236}">
              <a16:creationId xmlns:a16="http://schemas.microsoft.com/office/drawing/2014/main" id="{4DCD8139-241D-4FBF-BE22-1590D2B624B5}"/>
            </a:ext>
          </a:extLst>
        </xdr:cNvPr>
        <xdr:cNvSpPr/>
      </xdr:nvSpPr>
      <xdr:spPr>
        <a:xfrm>
          <a:off x="2857500" y="1763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25400</xdr:rowOff>
    </xdr:from>
    <xdr:to>
      <xdr:col>19</xdr:col>
      <xdr:colOff>177800</xdr:colOff>
      <xdr:row>103</xdr:row>
      <xdr:rowOff>53339</xdr:rowOff>
    </xdr:to>
    <xdr:cxnSp macro="">
      <xdr:nvCxnSpPr>
        <xdr:cNvPr id="380" name="直線コネクタ 379">
          <a:extLst>
            <a:ext uri="{FF2B5EF4-FFF2-40B4-BE49-F238E27FC236}">
              <a16:creationId xmlns:a16="http://schemas.microsoft.com/office/drawing/2014/main" id="{6AD498CE-FED5-4812-8287-87CB64B706A1}"/>
            </a:ext>
          </a:extLst>
        </xdr:cNvPr>
        <xdr:cNvCxnSpPr/>
      </xdr:nvCxnSpPr>
      <xdr:spPr>
        <a:xfrm>
          <a:off x="2908300" y="1768475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118111</xdr:rowOff>
    </xdr:from>
    <xdr:to>
      <xdr:col>10</xdr:col>
      <xdr:colOff>165100</xdr:colOff>
      <xdr:row>103</xdr:row>
      <xdr:rowOff>48261</xdr:rowOff>
    </xdr:to>
    <xdr:sp macro="" textlink="">
      <xdr:nvSpPr>
        <xdr:cNvPr id="381" name="楕円 380">
          <a:extLst>
            <a:ext uri="{FF2B5EF4-FFF2-40B4-BE49-F238E27FC236}">
              <a16:creationId xmlns:a16="http://schemas.microsoft.com/office/drawing/2014/main" id="{B4180C1A-3F3F-4B80-A269-910FFBBB479E}"/>
            </a:ext>
          </a:extLst>
        </xdr:cNvPr>
        <xdr:cNvSpPr/>
      </xdr:nvSpPr>
      <xdr:spPr>
        <a:xfrm>
          <a:off x="1968500" y="1760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168911</xdr:rowOff>
    </xdr:from>
    <xdr:to>
      <xdr:col>15</xdr:col>
      <xdr:colOff>50800</xdr:colOff>
      <xdr:row>103</xdr:row>
      <xdr:rowOff>25400</xdr:rowOff>
    </xdr:to>
    <xdr:cxnSp macro="">
      <xdr:nvCxnSpPr>
        <xdr:cNvPr id="382" name="直線コネクタ 381">
          <a:extLst>
            <a:ext uri="{FF2B5EF4-FFF2-40B4-BE49-F238E27FC236}">
              <a16:creationId xmlns:a16="http://schemas.microsoft.com/office/drawing/2014/main" id="{18897A05-384B-4C55-BE4C-C85D3DE80B91}"/>
            </a:ext>
          </a:extLst>
        </xdr:cNvPr>
        <xdr:cNvCxnSpPr/>
      </xdr:nvCxnSpPr>
      <xdr:spPr>
        <a:xfrm>
          <a:off x="2019300" y="1765681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383" name="n_1aveValue【市民会館】&#10;有形固定資産減価償却率">
          <a:extLst>
            <a:ext uri="{FF2B5EF4-FFF2-40B4-BE49-F238E27FC236}">
              <a16:creationId xmlns:a16="http://schemas.microsoft.com/office/drawing/2014/main" id="{0B3C965C-2A19-4061-BE91-6E2E63EEC81D}"/>
            </a:ext>
          </a:extLst>
        </xdr:cNvPr>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384" name="n_2aveValue【市民会館】&#10;有形固定資産減価償却率">
          <a:extLst>
            <a:ext uri="{FF2B5EF4-FFF2-40B4-BE49-F238E27FC236}">
              <a16:creationId xmlns:a16="http://schemas.microsoft.com/office/drawing/2014/main" id="{552E33D5-7550-416B-867A-C4E22BB88A91}"/>
            </a:ext>
          </a:extLst>
        </xdr:cNvPr>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385" name="n_3aveValue【市民会館】&#10;有形固定資産減価償却率">
          <a:extLst>
            <a:ext uri="{FF2B5EF4-FFF2-40B4-BE49-F238E27FC236}">
              <a16:creationId xmlns:a16="http://schemas.microsoft.com/office/drawing/2014/main" id="{8744E847-DEE8-4557-B5AF-EEED3A38003F}"/>
            </a:ext>
          </a:extLst>
        </xdr:cNvPr>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386" name="n_4aveValue【市民会館】&#10;有形固定資産減価償却率">
          <a:extLst>
            <a:ext uri="{FF2B5EF4-FFF2-40B4-BE49-F238E27FC236}">
              <a16:creationId xmlns:a16="http://schemas.microsoft.com/office/drawing/2014/main" id="{BE6B2917-09CE-4EBE-91A3-02DCC66120E9}"/>
            </a:ext>
          </a:extLst>
        </xdr:cNvPr>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120666</xdr:rowOff>
    </xdr:from>
    <xdr:ext cx="405111" cy="259045"/>
    <xdr:sp macro="" textlink="">
      <xdr:nvSpPr>
        <xdr:cNvPr id="387" name="n_1mainValue【市民会館】&#10;有形固定資産減価償却率">
          <a:extLst>
            <a:ext uri="{FF2B5EF4-FFF2-40B4-BE49-F238E27FC236}">
              <a16:creationId xmlns:a16="http://schemas.microsoft.com/office/drawing/2014/main" id="{55ABF146-19BB-41DF-B9CD-6819DF7AEFE2}"/>
            </a:ext>
          </a:extLst>
        </xdr:cNvPr>
        <xdr:cNvSpPr txBox="1"/>
      </xdr:nvSpPr>
      <xdr:spPr>
        <a:xfrm>
          <a:off x="35820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92727</xdr:rowOff>
    </xdr:from>
    <xdr:ext cx="405111" cy="259045"/>
    <xdr:sp macro="" textlink="">
      <xdr:nvSpPr>
        <xdr:cNvPr id="388" name="n_2mainValue【市民会館】&#10;有形固定資産減価償却率">
          <a:extLst>
            <a:ext uri="{FF2B5EF4-FFF2-40B4-BE49-F238E27FC236}">
              <a16:creationId xmlns:a16="http://schemas.microsoft.com/office/drawing/2014/main" id="{19CC7626-D505-44BD-944E-D8D0E33385A9}"/>
            </a:ext>
          </a:extLst>
        </xdr:cNvPr>
        <xdr:cNvSpPr txBox="1"/>
      </xdr:nvSpPr>
      <xdr:spPr>
        <a:xfrm>
          <a:off x="2705744" y="1740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64788</xdr:rowOff>
    </xdr:from>
    <xdr:ext cx="405111" cy="259045"/>
    <xdr:sp macro="" textlink="">
      <xdr:nvSpPr>
        <xdr:cNvPr id="389" name="n_3mainValue【市民会館】&#10;有形固定資産減価償却率">
          <a:extLst>
            <a:ext uri="{FF2B5EF4-FFF2-40B4-BE49-F238E27FC236}">
              <a16:creationId xmlns:a16="http://schemas.microsoft.com/office/drawing/2014/main" id="{1E474F35-2B22-4DFB-9F3B-8AFFB214C04C}"/>
            </a:ext>
          </a:extLst>
        </xdr:cNvPr>
        <xdr:cNvSpPr txBox="1"/>
      </xdr:nvSpPr>
      <xdr:spPr>
        <a:xfrm>
          <a:off x="1816744" y="1738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BB0DECC3-2371-47B4-A84F-F1B19351BBD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883FBF7B-FBC2-4A72-949F-205F86B6D8A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284967CD-A7EA-4984-A96B-7F5D25A26B5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EC5889D9-70F2-4A59-A43B-9E2462A1B62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715B10F3-2396-4343-8568-CCB282B26A7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103AB171-FC19-4249-BDDA-89421CA0956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4848E7F9-264B-476C-A23C-16DFCD21EA6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ADA6C429-4EC7-43FA-916E-8A050B7A756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8" name="テキスト ボックス 397">
          <a:extLst>
            <a:ext uri="{FF2B5EF4-FFF2-40B4-BE49-F238E27FC236}">
              <a16:creationId xmlns:a16="http://schemas.microsoft.com/office/drawing/2014/main" id="{99999A92-250E-45DB-B8D0-259BC498774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9" name="直線コネクタ 398">
          <a:extLst>
            <a:ext uri="{FF2B5EF4-FFF2-40B4-BE49-F238E27FC236}">
              <a16:creationId xmlns:a16="http://schemas.microsoft.com/office/drawing/2014/main" id="{C52C6EC9-B584-4155-B4F3-C47785300FA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0" name="直線コネクタ 399">
          <a:extLst>
            <a:ext uri="{FF2B5EF4-FFF2-40B4-BE49-F238E27FC236}">
              <a16:creationId xmlns:a16="http://schemas.microsoft.com/office/drawing/2014/main" id="{CBFF15F3-FA27-46A8-9FBE-4D6B9C7F9DA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1" name="テキスト ボックス 400">
          <a:extLst>
            <a:ext uri="{FF2B5EF4-FFF2-40B4-BE49-F238E27FC236}">
              <a16:creationId xmlns:a16="http://schemas.microsoft.com/office/drawing/2014/main" id="{C9CFCBFD-0418-4F2D-9928-648C7766767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2" name="直線コネクタ 401">
          <a:extLst>
            <a:ext uri="{FF2B5EF4-FFF2-40B4-BE49-F238E27FC236}">
              <a16:creationId xmlns:a16="http://schemas.microsoft.com/office/drawing/2014/main" id="{8D5BEB8B-C7FE-4A87-BEEE-3E3A81CE22B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3" name="テキスト ボックス 402">
          <a:extLst>
            <a:ext uri="{FF2B5EF4-FFF2-40B4-BE49-F238E27FC236}">
              <a16:creationId xmlns:a16="http://schemas.microsoft.com/office/drawing/2014/main" id="{FE067B70-3206-4C8F-86D7-3FA1C45975B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4" name="直線コネクタ 403">
          <a:extLst>
            <a:ext uri="{FF2B5EF4-FFF2-40B4-BE49-F238E27FC236}">
              <a16:creationId xmlns:a16="http://schemas.microsoft.com/office/drawing/2014/main" id="{E1353558-CB3F-418E-A143-39C0F7FF56E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5" name="テキスト ボックス 404">
          <a:extLst>
            <a:ext uri="{FF2B5EF4-FFF2-40B4-BE49-F238E27FC236}">
              <a16:creationId xmlns:a16="http://schemas.microsoft.com/office/drawing/2014/main" id="{2146AAB4-0E16-456A-9223-0B8309B04B7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6" name="直線コネクタ 405">
          <a:extLst>
            <a:ext uri="{FF2B5EF4-FFF2-40B4-BE49-F238E27FC236}">
              <a16:creationId xmlns:a16="http://schemas.microsoft.com/office/drawing/2014/main" id="{D54C9162-D02B-4BF6-AE31-0F4940AA885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7" name="テキスト ボックス 406">
          <a:extLst>
            <a:ext uri="{FF2B5EF4-FFF2-40B4-BE49-F238E27FC236}">
              <a16:creationId xmlns:a16="http://schemas.microsoft.com/office/drawing/2014/main" id="{4CFC321A-2815-4E5B-B520-D63A66DF546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8" name="直線コネクタ 407">
          <a:extLst>
            <a:ext uri="{FF2B5EF4-FFF2-40B4-BE49-F238E27FC236}">
              <a16:creationId xmlns:a16="http://schemas.microsoft.com/office/drawing/2014/main" id="{0C4EF5B8-74BF-4AA0-8B4C-C9B3352732B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9" name="テキスト ボックス 408">
          <a:extLst>
            <a:ext uri="{FF2B5EF4-FFF2-40B4-BE49-F238E27FC236}">
              <a16:creationId xmlns:a16="http://schemas.microsoft.com/office/drawing/2014/main" id="{88A482A9-04EF-48F5-B864-ADFBA93257D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0" name="直線コネクタ 409">
          <a:extLst>
            <a:ext uri="{FF2B5EF4-FFF2-40B4-BE49-F238E27FC236}">
              <a16:creationId xmlns:a16="http://schemas.microsoft.com/office/drawing/2014/main" id="{06E25099-894F-439A-BB77-83312335AB5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1" name="テキスト ボックス 410">
          <a:extLst>
            <a:ext uri="{FF2B5EF4-FFF2-40B4-BE49-F238E27FC236}">
              <a16:creationId xmlns:a16="http://schemas.microsoft.com/office/drawing/2014/main" id="{4DE0BEA9-C8A9-4AC2-BBDF-183D6FA5B37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2" name="【市民会館】&#10;一人当たり面積グラフ枠">
          <a:extLst>
            <a:ext uri="{FF2B5EF4-FFF2-40B4-BE49-F238E27FC236}">
              <a16:creationId xmlns:a16="http://schemas.microsoft.com/office/drawing/2014/main" id="{ED2BC527-8B37-40E1-B86A-627E73DB4DE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13" name="直線コネクタ 412">
          <a:extLst>
            <a:ext uri="{FF2B5EF4-FFF2-40B4-BE49-F238E27FC236}">
              <a16:creationId xmlns:a16="http://schemas.microsoft.com/office/drawing/2014/main" id="{04B565ED-D1BA-4F61-94EE-03DA9F14776B}"/>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14" name="【市民会館】&#10;一人当たり面積最小値テキスト">
          <a:extLst>
            <a:ext uri="{FF2B5EF4-FFF2-40B4-BE49-F238E27FC236}">
              <a16:creationId xmlns:a16="http://schemas.microsoft.com/office/drawing/2014/main" id="{55FE8BFA-8393-494B-96B7-6EB274D4C3BC}"/>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15" name="直線コネクタ 414">
          <a:extLst>
            <a:ext uri="{FF2B5EF4-FFF2-40B4-BE49-F238E27FC236}">
              <a16:creationId xmlns:a16="http://schemas.microsoft.com/office/drawing/2014/main" id="{C7C20EE1-738E-42F7-8A3C-F739EECCCA9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16" name="【市民会館】&#10;一人当たり面積最大値テキスト">
          <a:extLst>
            <a:ext uri="{FF2B5EF4-FFF2-40B4-BE49-F238E27FC236}">
              <a16:creationId xmlns:a16="http://schemas.microsoft.com/office/drawing/2014/main" id="{D60C48A2-1E63-4650-B56B-9E43F9DB42EB}"/>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17" name="直線コネクタ 416">
          <a:extLst>
            <a:ext uri="{FF2B5EF4-FFF2-40B4-BE49-F238E27FC236}">
              <a16:creationId xmlns:a16="http://schemas.microsoft.com/office/drawing/2014/main" id="{A68BDB92-1A54-450C-ACFC-5D2EE7BABBBF}"/>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18" name="【市民会館】&#10;一人当たり面積平均値テキスト">
          <a:extLst>
            <a:ext uri="{FF2B5EF4-FFF2-40B4-BE49-F238E27FC236}">
              <a16:creationId xmlns:a16="http://schemas.microsoft.com/office/drawing/2014/main" id="{98FC4C61-4145-4F19-B6F1-8768F452C66A}"/>
            </a:ext>
          </a:extLst>
        </xdr:cNvPr>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19" name="フローチャート: 判断 418">
          <a:extLst>
            <a:ext uri="{FF2B5EF4-FFF2-40B4-BE49-F238E27FC236}">
              <a16:creationId xmlns:a16="http://schemas.microsoft.com/office/drawing/2014/main" id="{9A7791E8-28D1-4544-8A74-AD75A515A43D}"/>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20" name="フローチャート: 判断 419">
          <a:extLst>
            <a:ext uri="{FF2B5EF4-FFF2-40B4-BE49-F238E27FC236}">
              <a16:creationId xmlns:a16="http://schemas.microsoft.com/office/drawing/2014/main" id="{B02D23CD-3F73-4B1C-8C37-1B48F008E2AD}"/>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21" name="フローチャート: 判断 420">
          <a:extLst>
            <a:ext uri="{FF2B5EF4-FFF2-40B4-BE49-F238E27FC236}">
              <a16:creationId xmlns:a16="http://schemas.microsoft.com/office/drawing/2014/main" id="{CB2D6669-8FDC-4558-BC1E-0CA227164F99}"/>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22" name="フローチャート: 判断 421">
          <a:extLst>
            <a:ext uri="{FF2B5EF4-FFF2-40B4-BE49-F238E27FC236}">
              <a16:creationId xmlns:a16="http://schemas.microsoft.com/office/drawing/2014/main" id="{BFD89088-1ABE-491A-8C48-ACB1EA39D00A}"/>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23" name="フローチャート: 判断 422">
          <a:extLst>
            <a:ext uri="{FF2B5EF4-FFF2-40B4-BE49-F238E27FC236}">
              <a16:creationId xmlns:a16="http://schemas.microsoft.com/office/drawing/2014/main" id="{49B7F306-B166-4D0C-859D-46781E0E3034}"/>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2CE9B595-828F-4775-A0BB-5A2CD5DCA6E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885FDFB4-E9C1-4E57-973E-1B27020C2F1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2ABC39B5-3ACD-4565-A95D-26264481DE2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E40F28BD-BDF6-4281-9060-CE36CCCF9E9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2CCA43BB-735F-4FDA-8BAD-F7EF366016D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113030</xdr:rowOff>
    </xdr:from>
    <xdr:to>
      <xdr:col>50</xdr:col>
      <xdr:colOff>165100</xdr:colOff>
      <xdr:row>105</xdr:row>
      <xdr:rowOff>43180</xdr:rowOff>
    </xdr:to>
    <xdr:sp macro="" textlink="">
      <xdr:nvSpPr>
        <xdr:cNvPr id="429" name="楕円 428">
          <a:extLst>
            <a:ext uri="{FF2B5EF4-FFF2-40B4-BE49-F238E27FC236}">
              <a16:creationId xmlns:a16="http://schemas.microsoft.com/office/drawing/2014/main" id="{FA24A19B-8C6E-49A5-B95C-D925520CD3B5}"/>
            </a:ext>
          </a:extLst>
        </xdr:cNvPr>
        <xdr:cNvSpPr/>
      </xdr:nvSpPr>
      <xdr:spPr>
        <a:xfrm>
          <a:off x="9588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118745</xdr:rowOff>
    </xdr:from>
    <xdr:to>
      <xdr:col>46</xdr:col>
      <xdr:colOff>38100</xdr:colOff>
      <xdr:row>105</xdr:row>
      <xdr:rowOff>48895</xdr:rowOff>
    </xdr:to>
    <xdr:sp macro="" textlink="">
      <xdr:nvSpPr>
        <xdr:cNvPr id="430" name="楕円 429">
          <a:extLst>
            <a:ext uri="{FF2B5EF4-FFF2-40B4-BE49-F238E27FC236}">
              <a16:creationId xmlns:a16="http://schemas.microsoft.com/office/drawing/2014/main" id="{8A47FDD6-6247-4EDC-84E8-3D8EB8B038C7}"/>
            </a:ext>
          </a:extLst>
        </xdr:cNvPr>
        <xdr:cNvSpPr/>
      </xdr:nvSpPr>
      <xdr:spPr>
        <a:xfrm>
          <a:off x="8699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163830</xdr:rowOff>
    </xdr:from>
    <xdr:to>
      <xdr:col>50</xdr:col>
      <xdr:colOff>114300</xdr:colOff>
      <xdr:row>104</xdr:row>
      <xdr:rowOff>169545</xdr:rowOff>
    </xdr:to>
    <xdr:cxnSp macro="">
      <xdr:nvCxnSpPr>
        <xdr:cNvPr id="431" name="直線コネクタ 430">
          <a:extLst>
            <a:ext uri="{FF2B5EF4-FFF2-40B4-BE49-F238E27FC236}">
              <a16:creationId xmlns:a16="http://schemas.microsoft.com/office/drawing/2014/main" id="{7D569D0F-DA25-4A4B-BBC7-53382773696D}"/>
            </a:ext>
          </a:extLst>
        </xdr:cNvPr>
        <xdr:cNvCxnSpPr/>
      </xdr:nvCxnSpPr>
      <xdr:spPr>
        <a:xfrm flipV="1">
          <a:off x="8750300" y="17994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19686</xdr:rowOff>
    </xdr:from>
    <xdr:to>
      <xdr:col>41</xdr:col>
      <xdr:colOff>101600</xdr:colOff>
      <xdr:row>106</xdr:row>
      <xdr:rowOff>121286</xdr:rowOff>
    </xdr:to>
    <xdr:sp macro="" textlink="">
      <xdr:nvSpPr>
        <xdr:cNvPr id="432" name="楕円 431">
          <a:extLst>
            <a:ext uri="{FF2B5EF4-FFF2-40B4-BE49-F238E27FC236}">
              <a16:creationId xmlns:a16="http://schemas.microsoft.com/office/drawing/2014/main" id="{BA4D5883-16E8-44C6-92D7-34C510D5EF1F}"/>
            </a:ext>
          </a:extLst>
        </xdr:cNvPr>
        <xdr:cNvSpPr/>
      </xdr:nvSpPr>
      <xdr:spPr>
        <a:xfrm>
          <a:off x="7810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169545</xdr:rowOff>
    </xdr:from>
    <xdr:to>
      <xdr:col>45</xdr:col>
      <xdr:colOff>177800</xdr:colOff>
      <xdr:row>106</xdr:row>
      <xdr:rowOff>70486</xdr:rowOff>
    </xdr:to>
    <xdr:cxnSp macro="">
      <xdr:nvCxnSpPr>
        <xdr:cNvPr id="433" name="直線コネクタ 432">
          <a:extLst>
            <a:ext uri="{FF2B5EF4-FFF2-40B4-BE49-F238E27FC236}">
              <a16:creationId xmlns:a16="http://schemas.microsoft.com/office/drawing/2014/main" id="{71578E0F-6F0E-45A1-9902-318121389F20}"/>
            </a:ext>
          </a:extLst>
        </xdr:cNvPr>
        <xdr:cNvCxnSpPr/>
      </xdr:nvCxnSpPr>
      <xdr:spPr>
        <a:xfrm flipV="1">
          <a:off x="7861300" y="18000345"/>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34" name="n_1aveValue【市民会館】&#10;一人当たり面積">
          <a:extLst>
            <a:ext uri="{FF2B5EF4-FFF2-40B4-BE49-F238E27FC236}">
              <a16:creationId xmlns:a16="http://schemas.microsoft.com/office/drawing/2014/main" id="{222366DA-1868-4AF4-9A47-5BE6B5974BF9}"/>
            </a:ext>
          </a:extLst>
        </xdr:cNvPr>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35" name="n_2aveValue【市民会館】&#10;一人当たり面積">
          <a:extLst>
            <a:ext uri="{FF2B5EF4-FFF2-40B4-BE49-F238E27FC236}">
              <a16:creationId xmlns:a16="http://schemas.microsoft.com/office/drawing/2014/main" id="{36E065BF-831E-4A64-9A9C-C4D3F73BA614}"/>
            </a:ext>
          </a:extLst>
        </xdr:cNvPr>
        <xdr:cNvSpPr txBox="1"/>
      </xdr:nvSpPr>
      <xdr:spPr>
        <a:xfrm>
          <a:off x="8515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36" name="n_3aveValue【市民会館】&#10;一人当たり面積">
          <a:extLst>
            <a:ext uri="{FF2B5EF4-FFF2-40B4-BE49-F238E27FC236}">
              <a16:creationId xmlns:a16="http://schemas.microsoft.com/office/drawing/2014/main" id="{07199AAB-C926-4D21-9998-DFA64EF35F30}"/>
            </a:ext>
          </a:extLst>
        </xdr:cNvPr>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37" name="n_4aveValue【市民会館】&#10;一人当たり面積">
          <a:extLst>
            <a:ext uri="{FF2B5EF4-FFF2-40B4-BE49-F238E27FC236}">
              <a16:creationId xmlns:a16="http://schemas.microsoft.com/office/drawing/2014/main" id="{E9B8B5F6-C0E2-46CA-871E-05AF856686F9}"/>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59707</xdr:rowOff>
    </xdr:from>
    <xdr:ext cx="469744" cy="259045"/>
    <xdr:sp macro="" textlink="">
      <xdr:nvSpPr>
        <xdr:cNvPr id="438" name="n_1mainValue【市民会館】&#10;一人当たり面積">
          <a:extLst>
            <a:ext uri="{FF2B5EF4-FFF2-40B4-BE49-F238E27FC236}">
              <a16:creationId xmlns:a16="http://schemas.microsoft.com/office/drawing/2014/main" id="{12C87596-3EAE-4597-B7E2-3551BF650912}"/>
            </a:ext>
          </a:extLst>
        </xdr:cNvPr>
        <xdr:cNvSpPr txBox="1"/>
      </xdr:nvSpPr>
      <xdr:spPr>
        <a:xfrm>
          <a:off x="93917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65422</xdr:rowOff>
    </xdr:from>
    <xdr:ext cx="469744" cy="259045"/>
    <xdr:sp macro="" textlink="">
      <xdr:nvSpPr>
        <xdr:cNvPr id="439" name="n_2mainValue【市民会館】&#10;一人当たり面積">
          <a:extLst>
            <a:ext uri="{FF2B5EF4-FFF2-40B4-BE49-F238E27FC236}">
              <a16:creationId xmlns:a16="http://schemas.microsoft.com/office/drawing/2014/main" id="{A207C37F-5EE5-4C3C-B994-9E26C0A16423}"/>
            </a:ext>
          </a:extLst>
        </xdr:cNvPr>
        <xdr:cNvSpPr txBox="1"/>
      </xdr:nvSpPr>
      <xdr:spPr>
        <a:xfrm>
          <a:off x="8515427" y="1772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137813</xdr:rowOff>
    </xdr:from>
    <xdr:ext cx="469744" cy="259045"/>
    <xdr:sp macro="" textlink="">
      <xdr:nvSpPr>
        <xdr:cNvPr id="440" name="n_3mainValue【市民会館】&#10;一人当たり面積">
          <a:extLst>
            <a:ext uri="{FF2B5EF4-FFF2-40B4-BE49-F238E27FC236}">
              <a16:creationId xmlns:a16="http://schemas.microsoft.com/office/drawing/2014/main" id="{026F7379-814D-47AA-A9F5-637E843946AF}"/>
            </a:ext>
          </a:extLst>
        </xdr:cNvPr>
        <xdr:cNvSpPr txBox="1"/>
      </xdr:nvSpPr>
      <xdr:spPr>
        <a:xfrm>
          <a:off x="7626427" y="1796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1" name="正方形/長方形 440">
          <a:extLst>
            <a:ext uri="{FF2B5EF4-FFF2-40B4-BE49-F238E27FC236}">
              <a16:creationId xmlns:a16="http://schemas.microsoft.com/office/drawing/2014/main" id="{D1FF8B18-EA6C-4986-AFC0-16FAA558BFF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2" name="正方形/長方形 441">
          <a:extLst>
            <a:ext uri="{FF2B5EF4-FFF2-40B4-BE49-F238E27FC236}">
              <a16:creationId xmlns:a16="http://schemas.microsoft.com/office/drawing/2014/main" id="{C03BC157-C437-44CD-9A60-E995DF61AE1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3" name="正方形/長方形 442">
          <a:extLst>
            <a:ext uri="{FF2B5EF4-FFF2-40B4-BE49-F238E27FC236}">
              <a16:creationId xmlns:a16="http://schemas.microsoft.com/office/drawing/2014/main" id="{55D0492E-3749-4AE4-A4D8-3C2903543FE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4" name="正方形/長方形 443">
          <a:extLst>
            <a:ext uri="{FF2B5EF4-FFF2-40B4-BE49-F238E27FC236}">
              <a16:creationId xmlns:a16="http://schemas.microsoft.com/office/drawing/2014/main" id="{0A1C1842-91C2-4133-8500-FFB75F9F57A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5" name="正方形/長方形 444">
          <a:extLst>
            <a:ext uri="{FF2B5EF4-FFF2-40B4-BE49-F238E27FC236}">
              <a16:creationId xmlns:a16="http://schemas.microsoft.com/office/drawing/2014/main" id="{C7458406-B190-446D-8A43-61E9A314AAB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6" name="正方形/長方形 445">
          <a:extLst>
            <a:ext uri="{FF2B5EF4-FFF2-40B4-BE49-F238E27FC236}">
              <a16:creationId xmlns:a16="http://schemas.microsoft.com/office/drawing/2014/main" id="{B02661B1-81F4-40BB-AB80-FDE48D36F98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7" name="正方形/長方形 446">
          <a:extLst>
            <a:ext uri="{FF2B5EF4-FFF2-40B4-BE49-F238E27FC236}">
              <a16:creationId xmlns:a16="http://schemas.microsoft.com/office/drawing/2014/main" id="{78DB6AAB-2B1C-4CF3-BC65-11EBF9D3A94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正方形/長方形 447">
          <a:extLst>
            <a:ext uri="{FF2B5EF4-FFF2-40B4-BE49-F238E27FC236}">
              <a16:creationId xmlns:a16="http://schemas.microsoft.com/office/drawing/2014/main" id="{13FBCD68-68B6-4141-9100-65AFE5C731C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9" name="テキスト ボックス 448">
          <a:extLst>
            <a:ext uri="{FF2B5EF4-FFF2-40B4-BE49-F238E27FC236}">
              <a16:creationId xmlns:a16="http://schemas.microsoft.com/office/drawing/2014/main" id="{5411B6C1-F895-4DC9-AC2F-D49BEC7B590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0" name="直線コネクタ 449">
          <a:extLst>
            <a:ext uri="{FF2B5EF4-FFF2-40B4-BE49-F238E27FC236}">
              <a16:creationId xmlns:a16="http://schemas.microsoft.com/office/drawing/2014/main" id="{976D8853-1051-4FDD-A8F2-51E1F245722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1" name="テキスト ボックス 450">
          <a:extLst>
            <a:ext uri="{FF2B5EF4-FFF2-40B4-BE49-F238E27FC236}">
              <a16:creationId xmlns:a16="http://schemas.microsoft.com/office/drawing/2014/main" id="{AD7EFF8F-88C9-4D57-BAF8-67154D6EB21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2" name="直線コネクタ 451">
          <a:extLst>
            <a:ext uri="{FF2B5EF4-FFF2-40B4-BE49-F238E27FC236}">
              <a16:creationId xmlns:a16="http://schemas.microsoft.com/office/drawing/2014/main" id="{C4407754-8394-44D1-9E25-AA8EFF538E5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3" name="テキスト ボックス 452">
          <a:extLst>
            <a:ext uri="{FF2B5EF4-FFF2-40B4-BE49-F238E27FC236}">
              <a16:creationId xmlns:a16="http://schemas.microsoft.com/office/drawing/2014/main" id="{76A76306-67C1-4CC9-B31E-0BC1C44E9E8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4" name="直線コネクタ 453">
          <a:extLst>
            <a:ext uri="{FF2B5EF4-FFF2-40B4-BE49-F238E27FC236}">
              <a16:creationId xmlns:a16="http://schemas.microsoft.com/office/drawing/2014/main" id="{A1B6FB0D-63F8-45D5-9258-194C4E0C04D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5" name="テキスト ボックス 454">
          <a:extLst>
            <a:ext uri="{FF2B5EF4-FFF2-40B4-BE49-F238E27FC236}">
              <a16:creationId xmlns:a16="http://schemas.microsoft.com/office/drawing/2014/main" id="{682D528C-FFED-4AAA-B1F9-4F2068A0892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6" name="直線コネクタ 455">
          <a:extLst>
            <a:ext uri="{FF2B5EF4-FFF2-40B4-BE49-F238E27FC236}">
              <a16:creationId xmlns:a16="http://schemas.microsoft.com/office/drawing/2014/main" id="{F84E751C-E14E-45FD-A337-F2D8C7C551A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7" name="テキスト ボックス 456">
          <a:extLst>
            <a:ext uri="{FF2B5EF4-FFF2-40B4-BE49-F238E27FC236}">
              <a16:creationId xmlns:a16="http://schemas.microsoft.com/office/drawing/2014/main" id="{3FD775ED-302E-46D8-B9BC-15EA8387692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8" name="直線コネクタ 457">
          <a:extLst>
            <a:ext uri="{FF2B5EF4-FFF2-40B4-BE49-F238E27FC236}">
              <a16:creationId xmlns:a16="http://schemas.microsoft.com/office/drawing/2014/main" id="{47EC2C44-9EB0-47F1-9880-834ECF6519E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9" name="テキスト ボックス 458">
          <a:extLst>
            <a:ext uri="{FF2B5EF4-FFF2-40B4-BE49-F238E27FC236}">
              <a16:creationId xmlns:a16="http://schemas.microsoft.com/office/drawing/2014/main" id="{6237C9AC-1273-40DE-84EF-B804DCE487F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0" name="直線コネクタ 459">
          <a:extLst>
            <a:ext uri="{FF2B5EF4-FFF2-40B4-BE49-F238E27FC236}">
              <a16:creationId xmlns:a16="http://schemas.microsoft.com/office/drawing/2014/main" id="{CA7A7291-A431-4A22-8D22-E511C24BB0B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1" name="テキスト ボックス 460">
          <a:extLst>
            <a:ext uri="{FF2B5EF4-FFF2-40B4-BE49-F238E27FC236}">
              <a16:creationId xmlns:a16="http://schemas.microsoft.com/office/drawing/2014/main" id="{E33522B1-7FE1-4973-8E53-4AAD153EFBC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2" name="直線コネクタ 461">
          <a:extLst>
            <a:ext uri="{FF2B5EF4-FFF2-40B4-BE49-F238E27FC236}">
              <a16:creationId xmlns:a16="http://schemas.microsoft.com/office/drawing/2014/main" id="{0E36074D-39E7-40F5-93BB-22BF314E0A4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3" name="テキスト ボックス 462">
          <a:extLst>
            <a:ext uri="{FF2B5EF4-FFF2-40B4-BE49-F238E27FC236}">
              <a16:creationId xmlns:a16="http://schemas.microsoft.com/office/drawing/2014/main" id="{8B6DC9BE-9556-405C-872C-28A91D462C9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4" name="【一般廃棄物処理施設】&#10;有形固定資産減価償却率グラフ枠">
          <a:extLst>
            <a:ext uri="{FF2B5EF4-FFF2-40B4-BE49-F238E27FC236}">
              <a16:creationId xmlns:a16="http://schemas.microsoft.com/office/drawing/2014/main" id="{F3B3585A-9C39-4719-9262-C84B13F4E32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65" name="直線コネクタ 464">
          <a:extLst>
            <a:ext uri="{FF2B5EF4-FFF2-40B4-BE49-F238E27FC236}">
              <a16:creationId xmlns:a16="http://schemas.microsoft.com/office/drawing/2014/main" id="{AFBF2EAB-2F09-4550-AD3D-0C0017F5A95C}"/>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66" name="【一般廃棄物処理施設】&#10;有形固定資産減価償却率最小値テキスト">
          <a:extLst>
            <a:ext uri="{FF2B5EF4-FFF2-40B4-BE49-F238E27FC236}">
              <a16:creationId xmlns:a16="http://schemas.microsoft.com/office/drawing/2014/main" id="{8015D9D0-024E-412D-BBB1-556DAC34998B}"/>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67" name="直線コネクタ 466">
          <a:extLst>
            <a:ext uri="{FF2B5EF4-FFF2-40B4-BE49-F238E27FC236}">
              <a16:creationId xmlns:a16="http://schemas.microsoft.com/office/drawing/2014/main" id="{E8A846E3-A5C6-4339-983D-1825DE14C196}"/>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68" name="【一般廃棄物処理施設】&#10;有形固定資産減価償却率最大値テキスト">
          <a:extLst>
            <a:ext uri="{FF2B5EF4-FFF2-40B4-BE49-F238E27FC236}">
              <a16:creationId xmlns:a16="http://schemas.microsoft.com/office/drawing/2014/main" id="{19266788-CE17-4CB6-984B-12081B2C71EB}"/>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69" name="直線コネクタ 468">
          <a:extLst>
            <a:ext uri="{FF2B5EF4-FFF2-40B4-BE49-F238E27FC236}">
              <a16:creationId xmlns:a16="http://schemas.microsoft.com/office/drawing/2014/main" id="{FF090824-225C-4805-9116-71C08170771C}"/>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70" name="【一般廃棄物処理施設】&#10;有形固定資産減価償却率平均値テキスト">
          <a:extLst>
            <a:ext uri="{FF2B5EF4-FFF2-40B4-BE49-F238E27FC236}">
              <a16:creationId xmlns:a16="http://schemas.microsoft.com/office/drawing/2014/main" id="{F7B18FDE-6E72-4934-8B29-B1E2BF7D778A}"/>
            </a:ext>
          </a:extLst>
        </xdr:cNvPr>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71" name="フローチャート: 判断 470">
          <a:extLst>
            <a:ext uri="{FF2B5EF4-FFF2-40B4-BE49-F238E27FC236}">
              <a16:creationId xmlns:a16="http://schemas.microsoft.com/office/drawing/2014/main" id="{709BA613-0FB9-4350-9D24-704E7EA7FA42}"/>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72" name="フローチャート: 判断 471">
          <a:extLst>
            <a:ext uri="{FF2B5EF4-FFF2-40B4-BE49-F238E27FC236}">
              <a16:creationId xmlns:a16="http://schemas.microsoft.com/office/drawing/2014/main" id="{CFFB4F90-7559-4479-B37A-90592D1E9A25}"/>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73" name="フローチャート: 判断 472">
          <a:extLst>
            <a:ext uri="{FF2B5EF4-FFF2-40B4-BE49-F238E27FC236}">
              <a16:creationId xmlns:a16="http://schemas.microsoft.com/office/drawing/2014/main" id="{EDF8A607-6B1E-4609-8AC4-1BE7DE27D71A}"/>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74" name="フローチャート: 判断 473">
          <a:extLst>
            <a:ext uri="{FF2B5EF4-FFF2-40B4-BE49-F238E27FC236}">
              <a16:creationId xmlns:a16="http://schemas.microsoft.com/office/drawing/2014/main" id="{1EE524D4-FFF9-409F-9029-3FB0700890A2}"/>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75" name="フローチャート: 判断 474">
          <a:extLst>
            <a:ext uri="{FF2B5EF4-FFF2-40B4-BE49-F238E27FC236}">
              <a16:creationId xmlns:a16="http://schemas.microsoft.com/office/drawing/2014/main" id="{0F94FA94-52C7-44BE-A7E5-6AE8E254696A}"/>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8214AC38-C73B-455C-9F5C-2E00E8DFBEF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23733FCC-0B8D-4333-82C0-7CB3AB96E5F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9A050AB9-7482-4215-AFF6-AE9399BBEB9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711B46C8-4EB4-4A57-881B-87217723881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947C5D5F-2385-42C6-8EDF-78D4C9D8E5B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50165</xdr:rowOff>
    </xdr:from>
    <xdr:to>
      <xdr:col>81</xdr:col>
      <xdr:colOff>101600</xdr:colOff>
      <xdr:row>35</xdr:row>
      <xdr:rowOff>151765</xdr:rowOff>
    </xdr:to>
    <xdr:sp macro="" textlink="">
      <xdr:nvSpPr>
        <xdr:cNvPr id="481" name="楕円 480">
          <a:extLst>
            <a:ext uri="{FF2B5EF4-FFF2-40B4-BE49-F238E27FC236}">
              <a16:creationId xmlns:a16="http://schemas.microsoft.com/office/drawing/2014/main" id="{78D22C3D-9B9C-4BB9-AAEB-5E3161FE4078}"/>
            </a:ext>
          </a:extLst>
        </xdr:cNvPr>
        <xdr:cNvSpPr/>
      </xdr:nvSpPr>
      <xdr:spPr>
        <a:xfrm>
          <a:off x="15430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82" name="楕円 481">
          <a:extLst>
            <a:ext uri="{FF2B5EF4-FFF2-40B4-BE49-F238E27FC236}">
              <a16:creationId xmlns:a16="http://schemas.microsoft.com/office/drawing/2014/main" id="{A4C21015-D9B7-4E3E-A0AC-B835913E8F64}"/>
            </a:ext>
          </a:extLst>
        </xdr:cNvPr>
        <xdr:cNvSpPr/>
      </xdr:nvSpPr>
      <xdr:spPr>
        <a:xfrm>
          <a:off x="14541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100965</xdr:rowOff>
    </xdr:from>
    <xdr:to>
      <xdr:col>81</xdr:col>
      <xdr:colOff>50800</xdr:colOff>
      <xdr:row>36</xdr:row>
      <xdr:rowOff>139065</xdr:rowOff>
    </xdr:to>
    <xdr:cxnSp macro="">
      <xdr:nvCxnSpPr>
        <xdr:cNvPr id="483" name="直線コネクタ 482">
          <a:extLst>
            <a:ext uri="{FF2B5EF4-FFF2-40B4-BE49-F238E27FC236}">
              <a16:creationId xmlns:a16="http://schemas.microsoft.com/office/drawing/2014/main" id="{F26353C8-0EE7-41C0-9FDF-60A2B6367ABC}"/>
            </a:ext>
          </a:extLst>
        </xdr:cNvPr>
        <xdr:cNvCxnSpPr/>
      </xdr:nvCxnSpPr>
      <xdr:spPr>
        <a:xfrm flipV="1">
          <a:off x="14592300" y="6101715"/>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33020</xdr:rowOff>
    </xdr:from>
    <xdr:to>
      <xdr:col>72</xdr:col>
      <xdr:colOff>38100</xdr:colOff>
      <xdr:row>36</xdr:row>
      <xdr:rowOff>134620</xdr:rowOff>
    </xdr:to>
    <xdr:sp macro="" textlink="">
      <xdr:nvSpPr>
        <xdr:cNvPr id="484" name="楕円 483">
          <a:extLst>
            <a:ext uri="{FF2B5EF4-FFF2-40B4-BE49-F238E27FC236}">
              <a16:creationId xmlns:a16="http://schemas.microsoft.com/office/drawing/2014/main" id="{11A82A84-B804-4B5B-B546-6B233C20FA9B}"/>
            </a:ext>
          </a:extLst>
        </xdr:cNvPr>
        <xdr:cNvSpPr/>
      </xdr:nvSpPr>
      <xdr:spPr>
        <a:xfrm>
          <a:off x="13652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83820</xdr:rowOff>
    </xdr:from>
    <xdr:to>
      <xdr:col>76</xdr:col>
      <xdr:colOff>114300</xdr:colOff>
      <xdr:row>36</xdr:row>
      <xdr:rowOff>139065</xdr:rowOff>
    </xdr:to>
    <xdr:cxnSp macro="">
      <xdr:nvCxnSpPr>
        <xdr:cNvPr id="485" name="直線コネクタ 484">
          <a:extLst>
            <a:ext uri="{FF2B5EF4-FFF2-40B4-BE49-F238E27FC236}">
              <a16:creationId xmlns:a16="http://schemas.microsoft.com/office/drawing/2014/main" id="{104DC6A7-223C-40C2-B48F-3068027EDFE2}"/>
            </a:ext>
          </a:extLst>
        </xdr:cNvPr>
        <xdr:cNvCxnSpPr/>
      </xdr:nvCxnSpPr>
      <xdr:spPr>
        <a:xfrm>
          <a:off x="13703300" y="625602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86" name="n_1aveValue【一般廃棄物処理施設】&#10;有形固定資産減価償却率">
          <a:extLst>
            <a:ext uri="{FF2B5EF4-FFF2-40B4-BE49-F238E27FC236}">
              <a16:creationId xmlns:a16="http://schemas.microsoft.com/office/drawing/2014/main" id="{BFF657B8-BA05-4D4D-B02F-AC7EDB7E09C0}"/>
            </a:ext>
          </a:extLst>
        </xdr:cNvPr>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87" name="n_2aveValue【一般廃棄物処理施設】&#10;有形固定資産減価償却率">
          <a:extLst>
            <a:ext uri="{FF2B5EF4-FFF2-40B4-BE49-F238E27FC236}">
              <a16:creationId xmlns:a16="http://schemas.microsoft.com/office/drawing/2014/main" id="{F6BA3CA3-6B1A-4108-BFA7-1BD94055D87C}"/>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488" name="n_3aveValue【一般廃棄物処理施設】&#10;有形固定資産減価償却率">
          <a:extLst>
            <a:ext uri="{FF2B5EF4-FFF2-40B4-BE49-F238E27FC236}">
              <a16:creationId xmlns:a16="http://schemas.microsoft.com/office/drawing/2014/main" id="{E811A765-8AEB-423F-8633-9108F52397FD}"/>
            </a:ext>
          </a:extLst>
        </xdr:cNvPr>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89" name="n_4aveValue【一般廃棄物処理施設】&#10;有形固定資産減価償却率">
          <a:extLst>
            <a:ext uri="{FF2B5EF4-FFF2-40B4-BE49-F238E27FC236}">
              <a16:creationId xmlns:a16="http://schemas.microsoft.com/office/drawing/2014/main" id="{EEEBDF1C-A366-4313-AF71-7CC61A08A057}"/>
            </a:ext>
          </a:extLst>
        </xdr:cNvPr>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168292</xdr:rowOff>
    </xdr:from>
    <xdr:ext cx="405111" cy="259045"/>
    <xdr:sp macro="" textlink="">
      <xdr:nvSpPr>
        <xdr:cNvPr id="490" name="n_1mainValue【一般廃棄物処理施設】&#10;有形固定資産減価償却率">
          <a:extLst>
            <a:ext uri="{FF2B5EF4-FFF2-40B4-BE49-F238E27FC236}">
              <a16:creationId xmlns:a16="http://schemas.microsoft.com/office/drawing/2014/main" id="{B441A732-E31B-4868-BD85-67C45C620F5B}"/>
            </a:ext>
          </a:extLst>
        </xdr:cNvPr>
        <xdr:cNvSpPr txBox="1"/>
      </xdr:nvSpPr>
      <xdr:spPr>
        <a:xfrm>
          <a:off x="152660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9542</xdr:rowOff>
    </xdr:from>
    <xdr:ext cx="405111" cy="259045"/>
    <xdr:sp macro="" textlink="">
      <xdr:nvSpPr>
        <xdr:cNvPr id="491" name="n_2mainValue【一般廃棄物処理施設】&#10;有形固定資産減価償却率">
          <a:extLst>
            <a:ext uri="{FF2B5EF4-FFF2-40B4-BE49-F238E27FC236}">
              <a16:creationId xmlns:a16="http://schemas.microsoft.com/office/drawing/2014/main" id="{47264B8B-61D8-4002-B1B6-07A36143A8B0}"/>
            </a:ext>
          </a:extLst>
        </xdr:cNvPr>
        <xdr:cNvSpPr txBox="1"/>
      </xdr:nvSpPr>
      <xdr:spPr>
        <a:xfrm>
          <a:off x="143897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151147</xdr:rowOff>
    </xdr:from>
    <xdr:ext cx="405111" cy="259045"/>
    <xdr:sp macro="" textlink="">
      <xdr:nvSpPr>
        <xdr:cNvPr id="492" name="n_3mainValue【一般廃棄物処理施設】&#10;有形固定資産減価償却率">
          <a:extLst>
            <a:ext uri="{FF2B5EF4-FFF2-40B4-BE49-F238E27FC236}">
              <a16:creationId xmlns:a16="http://schemas.microsoft.com/office/drawing/2014/main" id="{330CCD62-8966-4D4E-BEDF-4083E2DAE4B8}"/>
            </a:ext>
          </a:extLst>
        </xdr:cNvPr>
        <xdr:cNvSpPr txBox="1"/>
      </xdr:nvSpPr>
      <xdr:spPr>
        <a:xfrm>
          <a:off x="13500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3" name="正方形/長方形 492">
          <a:extLst>
            <a:ext uri="{FF2B5EF4-FFF2-40B4-BE49-F238E27FC236}">
              <a16:creationId xmlns:a16="http://schemas.microsoft.com/office/drawing/2014/main" id="{801356D2-0179-4A28-9CA0-97BCFAF93FC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4" name="正方形/長方形 493">
          <a:extLst>
            <a:ext uri="{FF2B5EF4-FFF2-40B4-BE49-F238E27FC236}">
              <a16:creationId xmlns:a16="http://schemas.microsoft.com/office/drawing/2014/main" id="{D5E4D6D6-6421-45AE-8C94-F4055771516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5" name="正方形/長方形 494">
          <a:extLst>
            <a:ext uri="{FF2B5EF4-FFF2-40B4-BE49-F238E27FC236}">
              <a16:creationId xmlns:a16="http://schemas.microsoft.com/office/drawing/2014/main" id="{41573511-D2B3-4885-AC90-02ABF4B03D6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6" name="正方形/長方形 495">
          <a:extLst>
            <a:ext uri="{FF2B5EF4-FFF2-40B4-BE49-F238E27FC236}">
              <a16:creationId xmlns:a16="http://schemas.microsoft.com/office/drawing/2014/main" id="{EFBA4B76-14B4-4E89-8EA8-B765BC4010F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7" name="正方形/長方形 496">
          <a:extLst>
            <a:ext uri="{FF2B5EF4-FFF2-40B4-BE49-F238E27FC236}">
              <a16:creationId xmlns:a16="http://schemas.microsoft.com/office/drawing/2014/main" id="{7F8E6C73-9411-488C-9849-ED840C1D259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8" name="正方形/長方形 497">
          <a:extLst>
            <a:ext uri="{FF2B5EF4-FFF2-40B4-BE49-F238E27FC236}">
              <a16:creationId xmlns:a16="http://schemas.microsoft.com/office/drawing/2014/main" id="{CCEA4170-D67E-4DB1-9AC1-B6DD23223F2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9" name="正方形/長方形 498">
          <a:extLst>
            <a:ext uri="{FF2B5EF4-FFF2-40B4-BE49-F238E27FC236}">
              <a16:creationId xmlns:a16="http://schemas.microsoft.com/office/drawing/2014/main" id="{A367D724-5520-4CAE-8227-5C7A0EDC701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0" name="正方形/長方形 499">
          <a:extLst>
            <a:ext uri="{FF2B5EF4-FFF2-40B4-BE49-F238E27FC236}">
              <a16:creationId xmlns:a16="http://schemas.microsoft.com/office/drawing/2014/main" id="{211088B9-8E33-4269-A0D3-FC33C3797A2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1" name="テキスト ボックス 500">
          <a:extLst>
            <a:ext uri="{FF2B5EF4-FFF2-40B4-BE49-F238E27FC236}">
              <a16:creationId xmlns:a16="http://schemas.microsoft.com/office/drawing/2014/main" id="{75ADF96D-9E67-4B45-8569-360157D7F4D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2" name="直線コネクタ 501">
          <a:extLst>
            <a:ext uri="{FF2B5EF4-FFF2-40B4-BE49-F238E27FC236}">
              <a16:creationId xmlns:a16="http://schemas.microsoft.com/office/drawing/2014/main" id="{FB39FEB9-BF16-4CAC-AE60-73B2E25484F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3" name="直線コネクタ 502">
          <a:extLst>
            <a:ext uri="{FF2B5EF4-FFF2-40B4-BE49-F238E27FC236}">
              <a16:creationId xmlns:a16="http://schemas.microsoft.com/office/drawing/2014/main" id="{0487EF07-05B7-4179-83D4-BB3EA1965C2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4" name="テキスト ボックス 503">
          <a:extLst>
            <a:ext uri="{FF2B5EF4-FFF2-40B4-BE49-F238E27FC236}">
              <a16:creationId xmlns:a16="http://schemas.microsoft.com/office/drawing/2014/main" id="{3CD21188-6B14-4826-9650-3FDE79FC5C9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5" name="直線コネクタ 504">
          <a:extLst>
            <a:ext uri="{FF2B5EF4-FFF2-40B4-BE49-F238E27FC236}">
              <a16:creationId xmlns:a16="http://schemas.microsoft.com/office/drawing/2014/main" id="{A5D047A8-DC3E-46D7-8FE6-F05D8568EAF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6" name="テキスト ボックス 505">
          <a:extLst>
            <a:ext uri="{FF2B5EF4-FFF2-40B4-BE49-F238E27FC236}">
              <a16:creationId xmlns:a16="http://schemas.microsoft.com/office/drawing/2014/main" id="{8166B2D2-86C0-4BA1-9984-B17012114C79}"/>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7" name="直線コネクタ 506">
          <a:extLst>
            <a:ext uri="{FF2B5EF4-FFF2-40B4-BE49-F238E27FC236}">
              <a16:creationId xmlns:a16="http://schemas.microsoft.com/office/drawing/2014/main" id="{7AAD099C-999C-4EB9-AA0B-9264E936A5A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08" name="テキスト ボックス 507">
          <a:extLst>
            <a:ext uri="{FF2B5EF4-FFF2-40B4-BE49-F238E27FC236}">
              <a16:creationId xmlns:a16="http://schemas.microsoft.com/office/drawing/2014/main" id="{51B0BBDC-C5F5-427D-9978-F5F76DFC4748}"/>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09" name="直線コネクタ 508">
          <a:extLst>
            <a:ext uri="{FF2B5EF4-FFF2-40B4-BE49-F238E27FC236}">
              <a16:creationId xmlns:a16="http://schemas.microsoft.com/office/drawing/2014/main" id="{6EC439EC-7D61-486D-B463-9E6972E74DC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0" name="テキスト ボックス 509">
          <a:extLst>
            <a:ext uri="{FF2B5EF4-FFF2-40B4-BE49-F238E27FC236}">
              <a16:creationId xmlns:a16="http://schemas.microsoft.com/office/drawing/2014/main" id="{440F28D7-9EBE-47EB-952C-A1B722733A8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1" name="直線コネクタ 510">
          <a:extLst>
            <a:ext uri="{FF2B5EF4-FFF2-40B4-BE49-F238E27FC236}">
              <a16:creationId xmlns:a16="http://schemas.microsoft.com/office/drawing/2014/main" id="{2250B4BD-DD25-4DAC-BA40-96B122EF1EE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2" name="テキスト ボックス 511">
          <a:extLst>
            <a:ext uri="{FF2B5EF4-FFF2-40B4-BE49-F238E27FC236}">
              <a16:creationId xmlns:a16="http://schemas.microsoft.com/office/drawing/2014/main" id="{E58CF9D5-135C-4C4C-A9FD-AEFF0F3A61D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3" name="【一般廃棄物処理施設】&#10;一人当たり有形固定資産（償却資産）額グラフ枠">
          <a:extLst>
            <a:ext uri="{FF2B5EF4-FFF2-40B4-BE49-F238E27FC236}">
              <a16:creationId xmlns:a16="http://schemas.microsoft.com/office/drawing/2014/main" id="{D2315FDB-2A2B-416D-B09E-FFAED3C8751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14" name="直線コネクタ 513">
          <a:extLst>
            <a:ext uri="{FF2B5EF4-FFF2-40B4-BE49-F238E27FC236}">
              <a16:creationId xmlns:a16="http://schemas.microsoft.com/office/drawing/2014/main" id="{C2D53049-9223-41FA-BF84-F950CBF662DE}"/>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15" name="【一般廃棄物処理施設】&#10;一人当たり有形固定資産（償却資産）額最小値テキスト">
          <a:extLst>
            <a:ext uri="{FF2B5EF4-FFF2-40B4-BE49-F238E27FC236}">
              <a16:creationId xmlns:a16="http://schemas.microsoft.com/office/drawing/2014/main" id="{F0CE0ADF-E073-4E30-ABBC-B0AE888FE8A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16" name="直線コネクタ 515">
          <a:extLst>
            <a:ext uri="{FF2B5EF4-FFF2-40B4-BE49-F238E27FC236}">
              <a16:creationId xmlns:a16="http://schemas.microsoft.com/office/drawing/2014/main" id="{045599CC-C957-4EC2-9318-71AB4119CB3E}"/>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17" name="【一般廃棄物処理施設】&#10;一人当たり有形固定資産（償却資産）額最大値テキスト">
          <a:extLst>
            <a:ext uri="{FF2B5EF4-FFF2-40B4-BE49-F238E27FC236}">
              <a16:creationId xmlns:a16="http://schemas.microsoft.com/office/drawing/2014/main" id="{B4F9556F-71F0-4636-9594-9C108BD0D920}"/>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18" name="直線コネクタ 517">
          <a:extLst>
            <a:ext uri="{FF2B5EF4-FFF2-40B4-BE49-F238E27FC236}">
              <a16:creationId xmlns:a16="http://schemas.microsoft.com/office/drawing/2014/main" id="{43BA255A-E83E-44FB-A2AA-1EB865B6D2B5}"/>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19" name="【一般廃棄物処理施設】&#10;一人当たり有形固定資産（償却資産）額平均値テキスト">
          <a:extLst>
            <a:ext uri="{FF2B5EF4-FFF2-40B4-BE49-F238E27FC236}">
              <a16:creationId xmlns:a16="http://schemas.microsoft.com/office/drawing/2014/main" id="{CD302891-BC33-42C8-90EB-4DA2ACC79193}"/>
            </a:ext>
          </a:extLst>
        </xdr:cNvPr>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20" name="フローチャート: 判断 519">
          <a:extLst>
            <a:ext uri="{FF2B5EF4-FFF2-40B4-BE49-F238E27FC236}">
              <a16:creationId xmlns:a16="http://schemas.microsoft.com/office/drawing/2014/main" id="{C96D7077-0256-48C6-A6E7-7A191EDEE71E}"/>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21" name="フローチャート: 判断 520">
          <a:extLst>
            <a:ext uri="{FF2B5EF4-FFF2-40B4-BE49-F238E27FC236}">
              <a16:creationId xmlns:a16="http://schemas.microsoft.com/office/drawing/2014/main" id="{B26193E9-B149-4DA7-98D2-54C2D909B8E7}"/>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22" name="フローチャート: 判断 521">
          <a:extLst>
            <a:ext uri="{FF2B5EF4-FFF2-40B4-BE49-F238E27FC236}">
              <a16:creationId xmlns:a16="http://schemas.microsoft.com/office/drawing/2014/main" id="{185B278F-F968-45D7-AE18-57108C7BD2B1}"/>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23" name="フローチャート: 判断 522">
          <a:extLst>
            <a:ext uri="{FF2B5EF4-FFF2-40B4-BE49-F238E27FC236}">
              <a16:creationId xmlns:a16="http://schemas.microsoft.com/office/drawing/2014/main" id="{96F9EC20-E356-4AB2-AF05-184AF8702CD1}"/>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24" name="フローチャート: 判断 523">
          <a:extLst>
            <a:ext uri="{FF2B5EF4-FFF2-40B4-BE49-F238E27FC236}">
              <a16:creationId xmlns:a16="http://schemas.microsoft.com/office/drawing/2014/main" id="{E5CCFBA9-198D-439A-BBDE-8D48A5449E80}"/>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22AB6166-BDB9-40C3-92F3-226EED3DF3F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8A104900-9FE5-43C9-A771-A903C9AF4B3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246500C6-044B-4D10-984B-A7BA7C88C6D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A413A1F9-B1D4-480D-A359-F2AAC019CEB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6D7B871-EF9F-493D-AB22-F13C70D5768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68480</xdr:rowOff>
    </xdr:from>
    <xdr:to>
      <xdr:col>112</xdr:col>
      <xdr:colOff>38100</xdr:colOff>
      <xdr:row>40</xdr:row>
      <xdr:rowOff>170080</xdr:rowOff>
    </xdr:to>
    <xdr:sp macro="" textlink="">
      <xdr:nvSpPr>
        <xdr:cNvPr id="530" name="楕円 529">
          <a:extLst>
            <a:ext uri="{FF2B5EF4-FFF2-40B4-BE49-F238E27FC236}">
              <a16:creationId xmlns:a16="http://schemas.microsoft.com/office/drawing/2014/main" id="{9D35893E-C086-4E0B-8E95-97B3C37D7F0D}"/>
            </a:ext>
          </a:extLst>
        </xdr:cNvPr>
        <xdr:cNvSpPr/>
      </xdr:nvSpPr>
      <xdr:spPr>
        <a:xfrm>
          <a:off x="21272500" y="69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117937</xdr:rowOff>
    </xdr:from>
    <xdr:to>
      <xdr:col>107</xdr:col>
      <xdr:colOff>101600</xdr:colOff>
      <xdr:row>41</xdr:row>
      <xdr:rowOff>48087</xdr:rowOff>
    </xdr:to>
    <xdr:sp macro="" textlink="">
      <xdr:nvSpPr>
        <xdr:cNvPr id="531" name="楕円 530">
          <a:extLst>
            <a:ext uri="{FF2B5EF4-FFF2-40B4-BE49-F238E27FC236}">
              <a16:creationId xmlns:a16="http://schemas.microsoft.com/office/drawing/2014/main" id="{61FE227E-790A-4022-A980-63BF8AB171AB}"/>
            </a:ext>
          </a:extLst>
        </xdr:cNvPr>
        <xdr:cNvSpPr/>
      </xdr:nvSpPr>
      <xdr:spPr>
        <a:xfrm>
          <a:off x="20383500" y="69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119280</xdr:rowOff>
    </xdr:from>
    <xdr:to>
      <xdr:col>111</xdr:col>
      <xdr:colOff>177800</xdr:colOff>
      <xdr:row>40</xdr:row>
      <xdr:rowOff>168737</xdr:rowOff>
    </xdr:to>
    <xdr:cxnSp macro="">
      <xdr:nvCxnSpPr>
        <xdr:cNvPr id="532" name="直線コネクタ 531">
          <a:extLst>
            <a:ext uri="{FF2B5EF4-FFF2-40B4-BE49-F238E27FC236}">
              <a16:creationId xmlns:a16="http://schemas.microsoft.com/office/drawing/2014/main" id="{58178A22-1DD1-4811-913F-82ACEA7D0B4C}"/>
            </a:ext>
          </a:extLst>
        </xdr:cNvPr>
        <xdr:cNvCxnSpPr/>
      </xdr:nvCxnSpPr>
      <xdr:spPr>
        <a:xfrm flipV="1">
          <a:off x="20434300" y="6977280"/>
          <a:ext cx="889000" cy="4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119805</xdr:rowOff>
    </xdr:from>
    <xdr:to>
      <xdr:col>102</xdr:col>
      <xdr:colOff>165100</xdr:colOff>
      <xdr:row>41</xdr:row>
      <xdr:rowOff>49955</xdr:rowOff>
    </xdr:to>
    <xdr:sp macro="" textlink="">
      <xdr:nvSpPr>
        <xdr:cNvPr id="533" name="楕円 532">
          <a:extLst>
            <a:ext uri="{FF2B5EF4-FFF2-40B4-BE49-F238E27FC236}">
              <a16:creationId xmlns:a16="http://schemas.microsoft.com/office/drawing/2014/main" id="{785E3385-6C08-4BD4-A8CF-E27C5887D665}"/>
            </a:ext>
          </a:extLst>
        </xdr:cNvPr>
        <xdr:cNvSpPr/>
      </xdr:nvSpPr>
      <xdr:spPr>
        <a:xfrm>
          <a:off x="19494500" y="69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168737</xdr:rowOff>
    </xdr:from>
    <xdr:to>
      <xdr:col>107</xdr:col>
      <xdr:colOff>50800</xdr:colOff>
      <xdr:row>40</xdr:row>
      <xdr:rowOff>170605</xdr:rowOff>
    </xdr:to>
    <xdr:cxnSp macro="">
      <xdr:nvCxnSpPr>
        <xdr:cNvPr id="534" name="直線コネクタ 533">
          <a:extLst>
            <a:ext uri="{FF2B5EF4-FFF2-40B4-BE49-F238E27FC236}">
              <a16:creationId xmlns:a16="http://schemas.microsoft.com/office/drawing/2014/main" id="{CE56FF48-9810-41D4-B036-C0EAC91A017A}"/>
            </a:ext>
          </a:extLst>
        </xdr:cNvPr>
        <xdr:cNvCxnSpPr/>
      </xdr:nvCxnSpPr>
      <xdr:spPr>
        <a:xfrm flipV="1">
          <a:off x="19545300" y="7026737"/>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35" name="n_1aveValue【一般廃棄物処理施設】&#10;一人当たり有形固定資産（償却資産）額">
          <a:extLst>
            <a:ext uri="{FF2B5EF4-FFF2-40B4-BE49-F238E27FC236}">
              <a16:creationId xmlns:a16="http://schemas.microsoft.com/office/drawing/2014/main" id="{05CB63FD-9C0B-40DF-A7DD-4F9543F04631}"/>
            </a:ext>
          </a:extLst>
        </xdr:cNvPr>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36" name="n_2aveValue【一般廃棄物処理施設】&#10;一人当たり有形固定資産（償却資産）額">
          <a:extLst>
            <a:ext uri="{FF2B5EF4-FFF2-40B4-BE49-F238E27FC236}">
              <a16:creationId xmlns:a16="http://schemas.microsoft.com/office/drawing/2014/main" id="{8AEF5822-401A-426D-AAD2-A713535EBBCC}"/>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37" name="n_3aveValue【一般廃棄物処理施設】&#10;一人当たり有形固定資産（償却資産）額">
          <a:extLst>
            <a:ext uri="{FF2B5EF4-FFF2-40B4-BE49-F238E27FC236}">
              <a16:creationId xmlns:a16="http://schemas.microsoft.com/office/drawing/2014/main" id="{1725FB55-177D-47CF-9008-C0C8804FA377}"/>
            </a:ext>
          </a:extLst>
        </xdr:cNvPr>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38" name="n_4aveValue【一般廃棄物処理施設】&#10;一人当たり有形固定資産（償却資産）額">
          <a:extLst>
            <a:ext uri="{FF2B5EF4-FFF2-40B4-BE49-F238E27FC236}">
              <a16:creationId xmlns:a16="http://schemas.microsoft.com/office/drawing/2014/main" id="{F503EA81-0B59-49F9-8A32-D2BFA41A7DEA}"/>
            </a:ext>
          </a:extLst>
        </xdr:cNvPr>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161207</xdr:rowOff>
    </xdr:from>
    <xdr:ext cx="534377" cy="259045"/>
    <xdr:sp macro="" textlink="">
      <xdr:nvSpPr>
        <xdr:cNvPr id="539" name="n_1mainValue【一般廃棄物処理施設】&#10;一人当たり有形固定資産（償却資産）額">
          <a:extLst>
            <a:ext uri="{FF2B5EF4-FFF2-40B4-BE49-F238E27FC236}">
              <a16:creationId xmlns:a16="http://schemas.microsoft.com/office/drawing/2014/main" id="{FC397FF8-168E-4F1F-BD2F-E2BF7270DF52}"/>
            </a:ext>
          </a:extLst>
        </xdr:cNvPr>
        <xdr:cNvSpPr txBox="1"/>
      </xdr:nvSpPr>
      <xdr:spPr>
        <a:xfrm>
          <a:off x="21043411" y="701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39214</xdr:rowOff>
    </xdr:from>
    <xdr:ext cx="534377" cy="259045"/>
    <xdr:sp macro="" textlink="">
      <xdr:nvSpPr>
        <xdr:cNvPr id="540" name="n_2mainValue【一般廃棄物処理施設】&#10;一人当たり有形固定資産（償却資産）額">
          <a:extLst>
            <a:ext uri="{FF2B5EF4-FFF2-40B4-BE49-F238E27FC236}">
              <a16:creationId xmlns:a16="http://schemas.microsoft.com/office/drawing/2014/main" id="{FB03BB26-1A8B-46EB-AFD4-B90D830B1BC6}"/>
            </a:ext>
          </a:extLst>
        </xdr:cNvPr>
        <xdr:cNvSpPr txBox="1"/>
      </xdr:nvSpPr>
      <xdr:spPr>
        <a:xfrm>
          <a:off x="20167111" y="706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41082</xdr:rowOff>
    </xdr:from>
    <xdr:ext cx="534377" cy="259045"/>
    <xdr:sp macro="" textlink="">
      <xdr:nvSpPr>
        <xdr:cNvPr id="541" name="n_3mainValue【一般廃棄物処理施設】&#10;一人当たり有形固定資産（償却資産）額">
          <a:extLst>
            <a:ext uri="{FF2B5EF4-FFF2-40B4-BE49-F238E27FC236}">
              <a16:creationId xmlns:a16="http://schemas.microsoft.com/office/drawing/2014/main" id="{9B2BF1A8-08AF-4CC3-BF50-FD1886FBA358}"/>
            </a:ext>
          </a:extLst>
        </xdr:cNvPr>
        <xdr:cNvSpPr txBox="1"/>
      </xdr:nvSpPr>
      <xdr:spPr>
        <a:xfrm>
          <a:off x="19278111" y="707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2" name="正方形/長方形 541">
          <a:extLst>
            <a:ext uri="{FF2B5EF4-FFF2-40B4-BE49-F238E27FC236}">
              <a16:creationId xmlns:a16="http://schemas.microsoft.com/office/drawing/2014/main" id="{14CB7F3B-5FBE-407B-AFB3-D97059A5DB8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3" name="正方形/長方形 542">
          <a:extLst>
            <a:ext uri="{FF2B5EF4-FFF2-40B4-BE49-F238E27FC236}">
              <a16:creationId xmlns:a16="http://schemas.microsoft.com/office/drawing/2014/main" id="{91C2E6B7-5C5A-4187-84AD-4A8CA0EE778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4" name="正方形/長方形 543">
          <a:extLst>
            <a:ext uri="{FF2B5EF4-FFF2-40B4-BE49-F238E27FC236}">
              <a16:creationId xmlns:a16="http://schemas.microsoft.com/office/drawing/2014/main" id="{FA1844AB-A14E-4616-80FD-3068DB4B388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5" name="正方形/長方形 544">
          <a:extLst>
            <a:ext uri="{FF2B5EF4-FFF2-40B4-BE49-F238E27FC236}">
              <a16:creationId xmlns:a16="http://schemas.microsoft.com/office/drawing/2014/main" id="{6550CB80-F0EE-49A8-910D-A38A221F6F1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6" name="正方形/長方形 545">
          <a:extLst>
            <a:ext uri="{FF2B5EF4-FFF2-40B4-BE49-F238E27FC236}">
              <a16:creationId xmlns:a16="http://schemas.microsoft.com/office/drawing/2014/main" id="{0BC11D7C-BA3A-460E-AD39-1C0267D4229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7" name="正方形/長方形 546">
          <a:extLst>
            <a:ext uri="{FF2B5EF4-FFF2-40B4-BE49-F238E27FC236}">
              <a16:creationId xmlns:a16="http://schemas.microsoft.com/office/drawing/2014/main" id="{23A7A5BC-A2FA-4F05-BB31-D91F796D26E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8" name="正方形/長方形 547">
          <a:extLst>
            <a:ext uri="{FF2B5EF4-FFF2-40B4-BE49-F238E27FC236}">
              <a16:creationId xmlns:a16="http://schemas.microsoft.com/office/drawing/2014/main" id="{854B8C51-19B9-41D5-B21A-46EF0E15CEA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9" name="正方形/長方形 548">
          <a:extLst>
            <a:ext uri="{FF2B5EF4-FFF2-40B4-BE49-F238E27FC236}">
              <a16:creationId xmlns:a16="http://schemas.microsoft.com/office/drawing/2014/main" id="{395BBD39-E863-42CD-925D-B52407E1976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0" name="テキスト ボックス 549">
          <a:extLst>
            <a:ext uri="{FF2B5EF4-FFF2-40B4-BE49-F238E27FC236}">
              <a16:creationId xmlns:a16="http://schemas.microsoft.com/office/drawing/2014/main" id="{EEB35554-55E3-4B2E-812F-2DA8C8FC643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1" name="直線コネクタ 550">
          <a:extLst>
            <a:ext uri="{FF2B5EF4-FFF2-40B4-BE49-F238E27FC236}">
              <a16:creationId xmlns:a16="http://schemas.microsoft.com/office/drawing/2014/main" id="{67598F2B-8581-4C18-9FCF-BC85AAF707A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2" name="テキスト ボックス 551">
          <a:extLst>
            <a:ext uri="{FF2B5EF4-FFF2-40B4-BE49-F238E27FC236}">
              <a16:creationId xmlns:a16="http://schemas.microsoft.com/office/drawing/2014/main" id="{1B53025F-D2A8-490B-88D1-76FDF1D43DE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3" name="直線コネクタ 552">
          <a:extLst>
            <a:ext uri="{FF2B5EF4-FFF2-40B4-BE49-F238E27FC236}">
              <a16:creationId xmlns:a16="http://schemas.microsoft.com/office/drawing/2014/main" id="{4770A5E2-AE0D-4C4F-AB14-8702BCCA1C8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54" name="テキスト ボックス 553">
          <a:extLst>
            <a:ext uri="{FF2B5EF4-FFF2-40B4-BE49-F238E27FC236}">
              <a16:creationId xmlns:a16="http://schemas.microsoft.com/office/drawing/2014/main" id="{EE2B4F4A-542F-4FC7-AF46-3F42409EFED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5" name="直線コネクタ 554">
          <a:extLst>
            <a:ext uri="{FF2B5EF4-FFF2-40B4-BE49-F238E27FC236}">
              <a16:creationId xmlns:a16="http://schemas.microsoft.com/office/drawing/2014/main" id="{1443BE84-8834-4D40-B610-05917C9F488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6" name="テキスト ボックス 555">
          <a:extLst>
            <a:ext uri="{FF2B5EF4-FFF2-40B4-BE49-F238E27FC236}">
              <a16:creationId xmlns:a16="http://schemas.microsoft.com/office/drawing/2014/main" id="{E5479D7D-E057-48E7-A6EF-8A8216760C9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7" name="直線コネクタ 556">
          <a:extLst>
            <a:ext uri="{FF2B5EF4-FFF2-40B4-BE49-F238E27FC236}">
              <a16:creationId xmlns:a16="http://schemas.microsoft.com/office/drawing/2014/main" id="{BE7B340E-EF8E-4851-977C-C382D8E3F61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8" name="テキスト ボックス 557">
          <a:extLst>
            <a:ext uri="{FF2B5EF4-FFF2-40B4-BE49-F238E27FC236}">
              <a16:creationId xmlns:a16="http://schemas.microsoft.com/office/drawing/2014/main" id="{CD1E14DF-0188-4C6A-BEDD-C3C65B9D814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9" name="直線コネクタ 558">
          <a:extLst>
            <a:ext uri="{FF2B5EF4-FFF2-40B4-BE49-F238E27FC236}">
              <a16:creationId xmlns:a16="http://schemas.microsoft.com/office/drawing/2014/main" id="{CA749BA1-41B8-4C68-BE31-982F7C2D461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0" name="テキスト ボックス 559">
          <a:extLst>
            <a:ext uri="{FF2B5EF4-FFF2-40B4-BE49-F238E27FC236}">
              <a16:creationId xmlns:a16="http://schemas.microsoft.com/office/drawing/2014/main" id="{C7D0D843-450C-4114-B171-5B51FD04622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1" name="直線コネクタ 560">
          <a:extLst>
            <a:ext uri="{FF2B5EF4-FFF2-40B4-BE49-F238E27FC236}">
              <a16:creationId xmlns:a16="http://schemas.microsoft.com/office/drawing/2014/main" id="{4873A411-473B-4D68-8C38-B8D9617D5F3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2" name="テキスト ボックス 561">
          <a:extLst>
            <a:ext uri="{FF2B5EF4-FFF2-40B4-BE49-F238E27FC236}">
              <a16:creationId xmlns:a16="http://schemas.microsoft.com/office/drawing/2014/main" id="{B169DAE5-8EBC-46D4-8E25-034C0CC338B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3" name="直線コネクタ 562">
          <a:extLst>
            <a:ext uri="{FF2B5EF4-FFF2-40B4-BE49-F238E27FC236}">
              <a16:creationId xmlns:a16="http://schemas.microsoft.com/office/drawing/2014/main" id="{AD6D344F-1C1F-4DCB-9C4A-3EA7254EE7A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64" name="テキスト ボックス 563">
          <a:extLst>
            <a:ext uri="{FF2B5EF4-FFF2-40B4-BE49-F238E27FC236}">
              <a16:creationId xmlns:a16="http://schemas.microsoft.com/office/drawing/2014/main" id="{35D60F53-1F20-4C88-B3E0-7A8E707FC8C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5" name="直線コネクタ 564">
          <a:extLst>
            <a:ext uri="{FF2B5EF4-FFF2-40B4-BE49-F238E27FC236}">
              <a16:creationId xmlns:a16="http://schemas.microsoft.com/office/drawing/2014/main" id="{8EA03DEE-DDD2-4F1B-8162-98C7F5D161B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保健センター・保健所】&#10;有形固定資産減価償却率グラフ枠">
          <a:extLst>
            <a:ext uri="{FF2B5EF4-FFF2-40B4-BE49-F238E27FC236}">
              <a16:creationId xmlns:a16="http://schemas.microsoft.com/office/drawing/2014/main" id="{6632A0D6-E1E4-4D21-A003-6296E46B3E6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67" name="直線コネクタ 566">
          <a:extLst>
            <a:ext uri="{FF2B5EF4-FFF2-40B4-BE49-F238E27FC236}">
              <a16:creationId xmlns:a16="http://schemas.microsoft.com/office/drawing/2014/main" id="{6101D1F6-0045-4977-954B-BCE6D8C9CF21}"/>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68" name="【保健センター・保健所】&#10;有形固定資産減価償却率最小値テキスト">
          <a:extLst>
            <a:ext uri="{FF2B5EF4-FFF2-40B4-BE49-F238E27FC236}">
              <a16:creationId xmlns:a16="http://schemas.microsoft.com/office/drawing/2014/main" id="{8B82F3B8-C6C5-400F-80AF-81E4BA5BC76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69" name="直線コネクタ 568">
          <a:extLst>
            <a:ext uri="{FF2B5EF4-FFF2-40B4-BE49-F238E27FC236}">
              <a16:creationId xmlns:a16="http://schemas.microsoft.com/office/drawing/2014/main" id="{D8CDA523-5CE5-4B67-B82E-F487556149F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70" name="【保健センター・保健所】&#10;有形固定資産減価償却率最大値テキスト">
          <a:extLst>
            <a:ext uri="{FF2B5EF4-FFF2-40B4-BE49-F238E27FC236}">
              <a16:creationId xmlns:a16="http://schemas.microsoft.com/office/drawing/2014/main" id="{FF22F20C-1BCF-403E-9B75-251D4E26E632}"/>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71" name="直線コネクタ 570">
          <a:extLst>
            <a:ext uri="{FF2B5EF4-FFF2-40B4-BE49-F238E27FC236}">
              <a16:creationId xmlns:a16="http://schemas.microsoft.com/office/drawing/2014/main" id="{0E38FC26-95B6-43F4-B73A-B0A2E0A12A8E}"/>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572" name="【保健センター・保健所】&#10;有形固定資産減価償却率平均値テキスト">
          <a:extLst>
            <a:ext uri="{FF2B5EF4-FFF2-40B4-BE49-F238E27FC236}">
              <a16:creationId xmlns:a16="http://schemas.microsoft.com/office/drawing/2014/main" id="{D7CAB755-3B6F-41AC-8B4F-EDA10C5FDD79}"/>
            </a:ext>
          </a:extLst>
        </xdr:cNvPr>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73" name="フローチャート: 判断 572">
          <a:extLst>
            <a:ext uri="{FF2B5EF4-FFF2-40B4-BE49-F238E27FC236}">
              <a16:creationId xmlns:a16="http://schemas.microsoft.com/office/drawing/2014/main" id="{32B34AE0-04D2-4673-A536-50D90A805BCA}"/>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74" name="フローチャート: 判断 573">
          <a:extLst>
            <a:ext uri="{FF2B5EF4-FFF2-40B4-BE49-F238E27FC236}">
              <a16:creationId xmlns:a16="http://schemas.microsoft.com/office/drawing/2014/main" id="{26E106B9-EAFE-425C-A198-88BB9F5FD64A}"/>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75" name="フローチャート: 判断 574">
          <a:extLst>
            <a:ext uri="{FF2B5EF4-FFF2-40B4-BE49-F238E27FC236}">
              <a16:creationId xmlns:a16="http://schemas.microsoft.com/office/drawing/2014/main" id="{F9A3010A-8FCF-41CD-B23A-E107E47A62C3}"/>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76" name="フローチャート: 判断 575">
          <a:extLst>
            <a:ext uri="{FF2B5EF4-FFF2-40B4-BE49-F238E27FC236}">
              <a16:creationId xmlns:a16="http://schemas.microsoft.com/office/drawing/2014/main" id="{C2FA8046-29F6-4AE4-A61D-AEF7DF3DB646}"/>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77" name="フローチャート: 判断 576">
          <a:extLst>
            <a:ext uri="{FF2B5EF4-FFF2-40B4-BE49-F238E27FC236}">
              <a16:creationId xmlns:a16="http://schemas.microsoft.com/office/drawing/2014/main" id="{53C28DD4-E54B-4B94-AC05-525733EDF588}"/>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F12D603A-A7DE-4024-ACB6-941790FB782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D13482AD-4541-47B4-B3EB-F5E132A9055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9F18FB12-201B-4816-A21B-88F0B0012F7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783BE13E-0C18-4362-9181-F13F55A561C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9EB81F10-C5EA-4A18-A23C-99D9079F05C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583" name="楕円 582">
          <a:extLst>
            <a:ext uri="{FF2B5EF4-FFF2-40B4-BE49-F238E27FC236}">
              <a16:creationId xmlns:a16="http://schemas.microsoft.com/office/drawing/2014/main" id="{4218760B-3552-406A-BF58-0527E68D27D4}"/>
            </a:ext>
          </a:extLst>
        </xdr:cNvPr>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39007</xdr:rowOff>
    </xdr:from>
    <xdr:to>
      <xdr:col>76</xdr:col>
      <xdr:colOff>165100</xdr:colOff>
      <xdr:row>61</xdr:row>
      <xdr:rowOff>140607</xdr:rowOff>
    </xdr:to>
    <xdr:sp macro="" textlink="">
      <xdr:nvSpPr>
        <xdr:cNvPr id="584" name="楕円 583">
          <a:extLst>
            <a:ext uri="{FF2B5EF4-FFF2-40B4-BE49-F238E27FC236}">
              <a16:creationId xmlns:a16="http://schemas.microsoft.com/office/drawing/2014/main" id="{CD0F9CD1-853D-4BCA-8760-5212F9419D48}"/>
            </a:ext>
          </a:extLst>
        </xdr:cNvPr>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61</xdr:row>
      <xdr:rowOff>122465</xdr:rowOff>
    </xdr:to>
    <xdr:cxnSp macro="">
      <xdr:nvCxnSpPr>
        <xdr:cNvPr id="585" name="直線コネクタ 584">
          <a:extLst>
            <a:ext uri="{FF2B5EF4-FFF2-40B4-BE49-F238E27FC236}">
              <a16:creationId xmlns:a16="http://schemas.microsoft.com/office/drawing/2014/main" id="{89616DD7-2623-49FB-8B02-BB5A14618CF6}"/>
            </a:ext>
          </a:extLst>
        </xdr:cNvPr>
        <xdr:cNvCxnSpPr/>
      </xdr:nvCxnSpPr>
      <xdr:spPr>
        <a:xfrm>
          <a:off x="14592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586" name="楕円 585">
          <a:extLst>
            <a:ext uri="{FF2B5EF4-FFF2-40B4-BE49-F238E27FC236}">
              <a16:creationId xmlns:a16="http://schemas.microsoft.com/office/drawing/2014/main" id="{F95FDDBA-CC13-4E98-9D7A-B5B658D1B1B1}"/>
            </a:ext>
          </a:extLst>
        </xdr:cNvPr>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89807</xdr:rowOff>
    </xdr:to>
    <xdr:cxnSp macro="">
      <xdr:nvCxnSpPr>
        <xdr:cNvPr id="587" name="直線コネクタ 586">
          <a:extLst>
            <a:ext uri="{FF2B5EF4-FFF2-40B4-BE49-F238E27FC236}">
              <a16:creationId xmlns:a16="http://schemas.microsoft.com/office/drawing/2014/main" id="{F999B2FE-80BD-41AF-BFA9-1CD31C2AB231}"/>
            </a:ext>
          </a:extLst>
        </xdr:cNvPr>
        <xdr:cNvCxnSpPr/>
      </xdr:nvCxnSpPr>
      <xdr:spPr>
        <a:xfrm>
          <a:off x="13703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588" name="n_1aveValue【保健センター・保健所】&#10;有形固定資産減価償却率">
          <a:extLst>
            <a:ext uri="{FF2B5EF4-FFF2-40B4-BE49-F238E27FC236}">
              <a16:creationId xmlns:a16="http://schemas.microsoft.com/office/drawing/2014/main" id="{BB81349C-19C8-4C2D-8663-0F22F754CFE0}"/>
            </a:ext>
          </a:extLst>
        </xdr:cNvPr>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89" name="n_2aveValue【保健センター・保健所】&#10;有形固定資産減価償却率">
          <a:extLst>
            <a:ext uri="{FF2B5EF4-FFF2-40B4-BE49-F238E27FC236}">
              <a16:creationId xmlns:a16="http://schemas.microsoft.com/office/drawing/2014/main" id="{DEF6843C-2C02-40C8-9D4D-2D0587DF09B4}"/>
            </a:ext>
          </a:extLst>
        </xdr:cNvPr>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90" name="n_3aveValue【保健センター・保健所】&#10;有形固定資産減価償却率">
          <a:extLst>
            <a:ext uri="{FF2B5EF4-FFF2-40B4-BE49-F238E27FC236}">
              <a16:creationId xmlns:a16="http://schemas.microsoft.com/office/drawing/2014/main" id="{DBEE185E-2466-4A2E-80CB-668D38AD1A96}"/>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591" name="n_4aveValue【保健センター・保健所】&#10;有形固定資産減価償却率">
          <a:extLst>
            <a:ext uri="{FF2B5EF4-FFF2-40B4-BE49-F238E27FC236}">
              <a16:creationId xmlns:a16="http://schemas.microsoft.com/office/drawing/2014/main" id="{0F316296-5543-4462-ADAF-4DA02CF39C7A}"/>
            </a:ext>
          </a:extLst>
        </xdr:cNvPr>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592" name="n_1mainValue【保健センター・保健所】&#10;有形固定資産減価償却率">
          <a:extLst>
            <a:ext uri="{FF2B5EF4-FFF2-40B4-BE49-F238E27FC236}">
              <a16:creationId xmlns:a16="http://schemas.microsoft.com/office/drawing/2014/main" id="{9C4D08F9-C2B6-4AB8-99FB-D667460294CB}"/>
            </a:ext>
          </a:extLst>
        </xdr:cNvPr>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593" name="n_2mainValue【保健センター・保健所】&#10;有形固定資産減価償却率">
          <a:extLst>
            <a:ext uri="{FF2B5EF4-FFF2-40B4-BE49-F238E27FC236}">
              <a16:creationId xmlns:a16="http://schemas.microsoft.com/office/drawing/2014/main" id="{6E5CDF73-1715-4E39-914A-6FA2FBF6B2D3}"/>
            </a:ext>
          </a:extLst>
        </xdr:cNvPr>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594" name="n_3mainValue【保健センター・保健所】&#10;有形固定資産減価償却率">
          <a:extLst>
            <a:ext uri="{FF2B5EF4-FFF2-40B4-BE49-F238E27FC236}">
              <a16:creationId xmlns:a16="http://schemas.microsoft.com/office/drawing/2014/main" id="{5E05C692-6B94-4A2D-96B5-243D77369BC8}"/>
            </a:ext>
          </a:extLst>
        </xdr:cNvPr>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5" name="正方形/長方形 594">
          <a:extLst>
            <a:ext uri="{FF2B5EF4-FFF2-40B4-BE49-F238E27FC236}">
              <a16:creationId xmlns:a16="http://schemas.microsoft.com/office/drawing/2014/main" id="{00CF7301-08AE-49A8-8C1E-E152D9F741D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6" name="正方形/長方形 595">
          <a:extLst>
            <a:ext uri="{FF2B5EF4-FFF2-40B4-BE49-F238E27FC236}">
              <a16:creationId xmlns:a16="http://schemas.microsoft.com/office/drawing/2014/main" id="{FE25EC69-CAF9-47D4-8671-EF0E576A61A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7" name="正方形/長方形 596">
          <a:extLst>
            <a:ext uri="{FF2B5EF4-FFF2-40B4-BE49-F238E27FC236}">
              <a16:creationId xmlns:a16="http://schemas.microsoft.com/office/drawing/2014/main" id="{3F115FDB-8B0D-444B-BD48-58759E87794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8" name="正方形/長方形 597">
          <a:extLst>
            <a:ext uri="{FF2B5EF4-FFF2-40B4-BE49-F238E27FC236}">
              <a16:creationId xmlns:a16="http://schemas.microsoft.com/office/drawing/2014/main" id="{259143FB-B20B-4558-A6E0-A62AAC0EAC7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9" name="正方形/長方形 598">
          <a:extLst>
            <a:ext uri="{FF2B5EF4-FFF2-40B4-BE49-F238E27FC236}">
              <a16:creationId xmlns:a16="http://schemas.microsoft.com/office/drawing/2014/main" id="{9E2F6575-6D5E-491C-B30D-F32184B379D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0" name="正方形/長方形 599">
          <a:extLst>
            <a:ext uri="{FF2B5EF4-FFF2-40B4-BE49-F238E27FC236}">
              <a16:creationId xmlns:a16="http://schemas.microsoft.com/office/drawing/2014/main" id="{046BE178-4323-47FC-8F8C-1C4261D63AB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1" name="正方形/長方形 600">
          <a:extLst>
            <a:ext uri="{FF2B5EF4-FFF2-40B4-BE49-F238E27FC236}">
              <a16:creationId xmlns:a16="http://schemas.microsoft.com/office/drawing/2014/main" id="{4D297520-1999-49BA-BA25-896F99CFFC1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2" name="正方形/長方形 601">
          <a:extLst>
            <a:ext uri="{FF2B5EF4-FFF2-40B4-BE49-F238E27FC236}">
              <a16:creationId xmlns:a16="http://schemas.microsoft.com/office/drawing/2014/main" id="{06877E62-7171-42CD-86C3-197BFB0613E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3" name="テキスト ボックス 602">
          <a:extLst>
            <a:ext uri="{FF2B5EF4-FFF2-40B4-BE49-F238E27FC236}">
              <a16:creationId xmlns:a16="http://schemas.microsoft.com/office/drawing/2014/main" id="{F4DFDF2D-5F5D-420F-A7CF-322B0EA056B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4" name="直線コネクタ 603">
          <a:extLst>
            <a:ext uri="{FF2B5EF4-FFF2-40B4-BE49-F238E27FC236}">
              <a16:creationId xmlns:a16="http://schemas.microsoft.com/office/drawing/2014/main" id="{8EB8D10E-CAB0-42AE-BD01-AAF595F67CD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5" name="直線コネクタ 604">
          <a:extLst>
            <a:ext uri="{FF2B5EF4-FFF2-40B4-BE49-F238E27FC236}">
              <a16:creationId xmlns:a16="http://schemas.microsoft.com/office/drawing/2014/main" id="{51297BC5-35D6-4FEC-BF45-2440A5BC848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6" name="テキスト ボックス 605">
          <a:extLst>
            <a:ext uri="{FF2B5EF4-FFF2-40B4-BE49-F238E27FC236}">
              <a16:creationId xmlns:a16="http://schemas.microsoft.com/office/drawing/2014/main" id="{B9417EE0-AF20-4AF4-8290-8EA05070513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7" name="直線コネクタ 606">
          <a:extLst>
            <a:ext uri="{FF2B5EF4-FFF2-40B4-BE49-F238E27FC236}">
              <a16:creationId xmlns:a16="http://schemas.microsoft.com/office/drawing/2014/main" id="{42E7CE3A-11CD-4FC4-BEE7-B6B294DA12D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8" name="テキスト ボックス 607">
          <a:extLst>
            <a:ext uri="{FF2B5EF4-FFF2-40B4-BE49-F238E27FC236}">
              <a16:creationId xmlns:a16="http://schemas.microsoft.com/office/drawing/2014/main" id="{95A3419D-1B10-4996-8A19-9CACCFDC204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9" name="直線コネクタ 608">
          <a:extLst>
            <a:ext uri="{FF2B5EF4-FFF2-40B4-BE49-F238E27FC236}">
              <a16:creationId xmlns:a16="http://schemas.microsoft.com/office/drawing/2014/main" id="{CCCD2BAC-4EE5-4B78-987F-05253E19953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0" name="テキスト ボックス 609">
          <a:extLst>
            <a:ext uri="{FF2B5EF4-FFF2-40B4-BE49-F238E27FC236}">
              <a16:creationId xmlns:a16="http://schemas.microsoft.com/office/drawing/2014/main" id="{C8A54F31-1EC7-43CB-B4B3-AAD2F96FAFF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1" name="直線コネクタ 610">
          <a:extLst>
            <a:ext uri="{FF2B5EF4-FFF2-40B4-BE49-F238E27FC236}">
              <a16:creationId xmlns:a16="http://schemas.microsoft.com/office/drawing/2014/main" id="{D361AF9B-08C6-4AF7-BF6D-FB6E5AAECEB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2" name="テキスト ボックス 611">
          <a:extLst>
            <a:ext uri="{FF2B5EF4-FFF2-40B4-BE49-F238E27FC236}">
              <a16:creationId xmlns:a16="http://schemas.microsoft.com/office/drawing/2014/main" id="{BF9FEB95-0619-49E9-A634-599A8806D9E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3" name="直線コネクタ 612">
          <a:extLst>
            <a:ext uri="{FF2B5EF4-FFF2-40B4-BE49-F238E27FC236}">
              <a16:creationId xmlns:a16="http://schemas.microsoft.com/office/drawing/2014/main" id="{15B24E43-7576-43E1-9622-DD0B6B66808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4" name="テキスト ボックス 613">
          <a:extLst>
            <a:ext uri="{FF2B5EF4-FFF2-40B4-BE49-F238E27FC236}">
              <a16:creationId xmlns:a16="http://schemas.microsoft.com/office/drawing/2014/main" id="{E2B15E67-09BF-4F7E-B27A-25297ECDE1A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5" name="直線コネクタ 614">
          <a:extLst>
            <a:ext uri="{FF2B5EF4-FFF2-40B4-BE49-F238E27FC236}">
              <a16:creationId xmlns:a16="http://schemas.microsoft.com/office/drawing/2014/main" id="{3C357A94-A812-402C-89B5-0A8F59F4077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6" name="テキスト ボックス 615">
          <a:extLst>
            <a:ext uri="{FF2B5EF4-FFF2-40B4-BE49-F238E27FC236}">
              <a16:creationId xmlns:a16="http://schemas.microsoft.com/office/drawing/2014/main" id="{D4B7E73E-C7C5-412B-B004-A19A7D94F53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7" name="【保健センター・保健所】&#10;一人当たり面積グラフ枠">
          <a:extLst>
            <a:ext uri="{FF2B5EF4-FFF2-40B4-BE49-F238E27FC236}">
              <a16:creationId xmlns:a16="http://schemas.microsoft.com/office/drawing/2014/main" id="{F800B982-0E47-4976-AAA7-04BEABF38F5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18" name="直線コネクタ 617">
          <a:extLst>
            <a:ext uri="{FF2B5EF4-FFF2-40B4-BE49-F238E27FC236}">
              <a16:creationId xmlns:a16="http://schemas.microsoft.com/office/drawing/2014/main" id="{E567840E-41BD-4B59-820D-8D3EBFB28B31}"/>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19" name="【保健センター・保健所】&#10;一人当たり面積最小値テキスト">
          <a:extLst>
            <a:ext uri="{FF2B5EF4-FFF2-40B4-BE49-F238E27FC236}">
              <a16:creationId xmlns:a16="http://schemas.microsoft.com/office/drawing/2014/main" id="{F35FF3E6-C5F5-43C4-858D-A5B08D3AC166}"/>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20" name="直線コネクタ 619">
          <a:extLst>
            <a:ext uri="{FF2B5EF4-FFF2-40B4-BE49-F238E27FC236}">
              <a16:creationId xmlns:a16="http://schemas.microsoft.com/office/drawing/2014/main" id="{E72D1F85-D742-400E-A31D-DBCF4AB4BF7A}"/>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21" name="【保健センター・保健所】&#10;一人当たり面積最大値テキスト">
          <a:extLst>
            <a:ext uri="{FF2B5EF4-FFF2-40B4-BE49-F238E27FC236}">
              <a16:creationId xmlns:a16="http://schemas.microsoft.com/office/drawing/2014/main" id="{B8869966-19BE-4782-A973-8560757538E7}"/>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22" name="直線コネクタ 621">
          <a:extLst>
            <a:ext uri="{FF2B5EF4-FFF2-40B4-BE49-F238E27FC236}">
              <a16:creationId xmlns:a16="http://schemas.microsoft.com/office/drawing/2014/main" id="{0C57C0C2-571C-4531-A36C-5D6FD6DBA664}"/>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23" name="【保健センター・保健所】&#10;一人当たり面積平均値テキスト">
          <a:extLst>
            <a:ext uri="{FF2B5EF4-FFF2-40B4-BE49-F238E27FC236}">
              <a16:creationId xmlns:a16="http://schemas.microsoft.com/office/drawing/2014/main" id="{7502AC35-BF11-4E53-9DC5-826FF57E20AC}"/>
            </a:ext>
          </a:extLst>
        </xdr:cNvPr>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24" name="フローチャート: 判断 623">
          <a:extLst>
            <a:ext uri="{FF2B5EF4-FFF2-40B4-BE49-F238E27FC236}">
              <a16:creationId xmlns:a16="http://schemas.microsoft.com/office/drawing/2014/main" id="{43978006-E00B-4EC7-B4C6-9E077949B479}"/>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25" name="フローチャート: 判断 624">
          <a:extLst>
            <a:ext uri="{FF2B5EF4-FFF2-40B4-BE49-F238E27FC236}">
              <a16:creationId xmlns:a16="http://schemas.microsoft.com/office/drawing/2014/main" id="{2134FA38-AF81-4AF8-BD21-0C2E4C0E1E18}"/>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26" name="フローチャート: 判断 625">
          <a:extLst>
            <a:ext uri="{FF2B5EF4-FFF2-40B4-BE49-F238E27FC236}">
              <a16:creationId xmlns:a16="http://schemas.microsoft.com/office/drawing/2014/main" id="{A6C294C3-6E6F-41F7-976E-BB1662D06ECB}"/>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27" name="フローチャート: 判断 626">
          <a:extLst>
            <a:ext uri="{FF2B5EF4-FFF2-40B4-BE49-F238E27FC236}">
              <a16:creationId xmlns:a16="http://schemas.microsoft.com/office/drawing/2014/main" id="{AA381D9B-C2F8-4BF2-B9AC-F9EE9C337DDB}"/>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28" name="フローチャート: 判断 627">
          <a:extLst>
            <a:ext uri="{FF2B5EF4-FFF2-40B4-BE49-F238E27FC236}">
              <a16:creationId xmlns:a16="http://schemas.microsoft.com/office/drawing/2014/main" id="{107F1523-33ED-4661-9576-B23E1AC40295}"/>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9A013467-2AC5-46EB-96E5-6E7387DBDC7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CFA297F3-0E5B-480A-96E9-7329CEBD7C4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27FB1E6F-C238-48C4-A302-62EBDBA1ECE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F7F98F36-DB7D-4643-B40D-7DEF0D4B462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C45B5034-C7DC-4AFE-A040-B8BC01F28C6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139700</xdr:rowOff>
    </xdr:from>
    <xdr:to>
      <xdr:col>112</xdr:col>
      <xdr:colOff>38100</xdr:colOff>
      <xdr:row>64</xdr:row>
      <xdr:rowOff>69850</xdr:rowOff>
    </xdr:to>
    <xdr:sp macro="" textlink="">
      <xdr:nvSpPr>
        <xdr:cNvPr id="634" name="楕円 633">
          <a:extLst>
            <a:ext uri="{FF2B5EF4-FFF2-40B4-BE49-F238E27FC236}">
              <a16:creationId xmlns:a16="http://schemas.microsoft.com/office/drawing/2014/main" id="{4259A6E5-9257-4139-941F-F545125817FB}"/>
            </a:ext>
          </a:extLst>
        </xdr:cNvPr>
        <xdr:cNvSpPr/>
      </xdr:nvSpPr>
      <xdr:spPr>
        <a:xfrm>
          <a:off x="21272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139700</xdr:rowOff>
    </xdr:from>
    <xdr:to>
      <xdr:col>107</xdr:col>
      <xdr:colOff>101600</xdr:colOff>
      <xdr:row>64</xdr:row>
      <xdr:rowOff>69850</xdr:rowOff>
    </xdr:to>
    <xdr:sp macro="" textlink="">
      <xdr:nvSpPr>
        <xdr:cNvPr id="635" name="楕円 634">
          <a:extLst>
            <a:ext uri="{FF2B5EF4-FFF2-40B4-BE49-F238E27FC236}">
              <a16:creationId xmlns:a16="http://schemas.microsoft.com/office/drawing/2014/main" id="{6250CA12-0AFA-4E6A-91EE-154D4D8E7E37}"/>
            </a:ext>
          </a:extLst>
        </xdr:cNvPr>
        <xdr:cNvSpPr/>
      </xdr:nvSpPr>
      <xdr:spPr>
        <a:xfrm>
          <a:off x="20383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19050</xdr:rowOff>
    </xdr:from>
    <xdr:to>
      <xdr:col>111</xdr:col>
      <xdr:colOff>177800</xdr:colOff>
      <xdr:row>64</xdr:row>
      <xdr:rowOff>19050</xdr:rowOff>
    </xdr:to>
    <xdr:cxnSp macro="">
      <xdr:nvCxnSpPr>
        <xdr:cNvPr id="636" name="直線コネクタ 635">
          <a:extLst>
            <a:ext uri="{FF2B5EF4-FFF2-40B4-BE49-F238E27FC236}">
              <a16:creationId xmlns:a16="http://schemas.microsoft.com/office/drawing/2014/main" id="{99B572D2-0004-4450-BD9A-C1E6C97B7591}"/>
            </a:ext>
          </a:extLst>
        </xdr:cNvPr>
        <xdr:cNvCxnSpPr/>
      </xdr:nvCxnSpPr>
      <xdr:spPr>
        <a:xfrm>
          <a:off x="20434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139700</xdr:rowOff>
    </xdr:from>
    <xdr:to>
      <xdr:col>102</xdr:col>
      <xdr:colOff>165100</xdr:colOff>
      <xdr:row>64</xdr:row>
      <xdr:rowOff>69850</xdr:rowOff>
    </xdr:to>
    <xdr:sp macro="" textlink="">
      <xdr:nvSpPr>
        <xdr:cNvPr id="637" name="楕円 636">
          <a:extLst>
            <a:ext uri="{FF2B5EF4-FFF2-40B4-BE49-F238E27FC236}">
              <a16:creationId xmlns:a16="http://schemas.microsoft.com/office/drawing/2014/main" id="{2397E0C6-16C7-4EBC-B623-EFEA8546932A}"/>
            </a:ext>
          </a:extLst>
        </xdr:cNvPr>
        <xdr:cNvSpPr/>
      </xdr:nvSpPr>
      <xdr:spPr>
        <a:xfrm>
          <a:off x="19494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19050</xdr:rowOff>
    </xdr:from>
    <xdr:to>
      <xdr:col>107</xdr:col>
      <xdr:colOff>50800</xdr:colOff>
      <xdr:row>64</xdr:row>
      <xdr:rowOff>19050</xdr:rowOff>
    </xdr:to>
    <xdr:cxnSp macro="">
      <xdr:nvCxnSpPr>
        <xdr:cNvPr id="638" name="直線コネクタ 637">
          <a:extLst>
            <a:ext uri="{FF2B5EF4-FFF2-40B4-BE49-F238E27FC236}">
              <a16:creationId xmlns:a16="http://schemas.microsoft.com/office/drawing/2014/main" id="{156C8FCC-B412-459F-B3DF-996CBEFCB3E1}"/>
            </a:ext>
          </a:extLst>
        </xdr:cNvPr>
        <xdr:cNvCxnSpPr/>
      </xdr:nvCxnSpPr>
      <xdr:spPr>
        <a:xfrm>
          <a:off x="19545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39" name="n_1aveValue【保健センター・保健所】&#10;一人当たり面積">
          <a:extLst>
            <a:ext uri="{FF2B5EF4-FFF2-40B4-BE49-F238E27FC236}">
              <a16:creationId xmlns:a16="http://schemas.microsoft.com/office/drawing/2014/main" id="{19F4977A-14A7-4BD2-A2EB-67312436A9B9}"/>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40" name="n_2aveValue【保健センター・保健所】&#10;一人当たり面積">
          <a:extLst>
            <a:ext uri="{FF2B5EF4-FFF2-40B4-BE49-F238E27FC236}">
              <a16:creationId xmlns:a16="http://schemas.microsoft.com/office/drawing/2014/main" id="{E2E9DAE7-E21F-49C6-BFCB-F77EBD71FAD9}"/>
            </a:ext>
          </a:extLst>
        </xdr:cNvPr>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41" name="n_3aveValue【保健センター・保健所】&#10;一人当たり面積">
          <a:extLst>
            <a:ext uri="{FF2B5EF4-FFF2-40B4-BE49-F238E27FC236}">
              <a16:creationId xmlns:a16="http://schemas.microsoft.com/office/drawing/2014/main" id="{F6982A01-AECB-4648-AC29-87784C1E6AA9}"/>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42" name="n_4aveValue【保健センター・保健所】&#10;一人当たり面積">
          <a:extLst>
            <a:ext uri="{FF2B5EF4-FFF2-40B4-BE49-F238E27FC236}">
              <a16:creationId xmlns:a16="http://schemas.microsoft.com/office/drawing/2014/main" id="{8E23D758-BB78-4606-94D6-4EF3B0CB23E2}"/>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60977</xdr:rowOff>
    </xdr:from>
    <xdr:ext cx="469744" cy="259045"/>
    <xdr:sp macro="" textlink="">
      <xdr:nvSpPr>
        <xdr:cNvPr id="643" name="n_1mainValue【保健センター・保健所】&#10;一人当たり面積">
          <a:extLst>
            <a:ext uri="{FF2B5EF4-FFF2-40B4-BE49-F238E27FC236}">
              <a16:creationId xmlns:a16="http://schemas.microsoft.com/office/drawing/2014/main" id="{BE81EB17-7175-486F-89B5-918FDAA54686}"/>
            </a:ext>
          </a:extLst>
        </xdr:cNvPr>
        <xdr:cNvSpPr txBox="1"/>
      </xdr:nvSpPr>
      <xdr:spPr>
        <a:xfrm>
          <a:off x="21075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60977</xdr:rowOff>
    </xdr:from>
    <xdr:ext cx="469744" cy="259045"/>
    <xdr:sp macro="" textlink="">
      <xdr:nvSpPr>
        <xdr:cNvPr id="644" name="n_2mainValue【保健センター・保健所】&#10;一人当たり面積">
          <a:extLst>
            <a:ext uri="{FF2B5EF4-FFF2-40B4-BE49-F238E27FC236}">
              <a16:creationId xmlns:a16="http://schemas.microsoft.com/office/drawing/2014/main" id="{3A3A14F7-5971-4D30-B935-B3D0B8C7483A}"/>
            </a:ext>
          </a:extLst>
        </xdr:cNvPr>
        <xdr:cNvSpPr txBox="1"/>
      </xdr:nvSpPr>
      <xdr:spPr>
        <a:xfrm>
          <a:off x="20199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60977</xdr:rowOff>
    </xdr:from>
    <xdr:ext cx="469744" cy="259045"/>
    <xdr:sp macro="" textlink="">
      <xdr:nvSpPr>
        <xdr:cNvPr id="645" name="n_3mainValue【保健センター・保健所】&#10;一人当たり面積">
          <a:extLst>
            <a:ext uri="{FF2B5EF4-FFF2-40B4-BE49-F238E27FC236}">
              <a16:creationId xmlns:a16="http://schemas.microsoft.com/office/drawing/2014/main" id="{0254775F-F207-4753-B213-29351128FB83}"/>
            </a:ext>
          </a:extLst>
        </xdr:cNvPr>
        <xdr:cNvSpPr txBox="1"/>
      </xdr:nvSpPr>
      <xdr:spPr>
        <a:xfrm>
          <a:off x="19310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6" name="正方形/長方形 645">
          <a:extLst>
            <a:ext uri="{FF2B5EF4-FFF2-40B4-BE49-F238E27FC236}">
              <a16:creationId xmlns:a16="http://schemas.microsoft.com/office/drawing/2014/main" id="{B5176E9F-59AA-49BE-A6A2-E78B0B99F2E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7" name="正方形/長方形 646">
          <a:extLst>
            <a:ext uri="{FF2B5EF4-FFF2-40B4-BE49-F238E27FC236}">
              <a16:creationId xmlns:a16="http://schemas.microsoft.com/office/drawing/2014/main" id="{1E98059F-6FD3-491D-AE3E-3ABBF42C2A9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8" name="正方形/長方形 647">
          <a:extLst>
            <a:ext uri="{FF2B5EF4-FFF2-40B4-BE49-F238E27FC236}">
              <a16:creationId xmlns:a16="http://schemas.microsoft.com/office/drawing/2014/main" id="{7BADCB54-21F6-4518-A8E1-0D5EA31EC6F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9" name="正方形/長方形 648">
          <a:extLst>
            <a:ext uri="{FF2B5EF4-FFF2-40B4-BE49-F238E27FC236}">
              <a16:creationId xmlns:a16="http://schemas.microsoft.com/office/drawing/2014/main" id="{4BFE3BCA-B52A-4182-9C95-2F884CBFFDF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0" name="正方形/長方形 649">
          <a:extLst>
            <a:ext uri="{FF2B5EF4-FFF2-40B4-BE49-F238E27FC236}">
              <a16:creationId xmlns:a16="http://schemas.microsoft.com/office/drawing/2014/main" id="{5A87DC94-32ED-4517-B0F3-13667139457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1" name="正方形/長方形 650">
          <a:extLst>
            <a:ext uri="{FF2B5EF4-FFF2-40B4-BE49-F238E27FC236}">
              <a16:creationId xmlns:a16="http://schemas.microsoft.com/office/drawing/2014/main" id="{1C91DF75-EC8C-41B3-8540-9B2366FF054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2" name="正方形/長方形 651">
          <a:extLst>
            <a:ext uri="{FF2B5EF4-FFF2-40B4-BE49-F238E27FC236}">
              <a16:creationId xmlns:a16="http://schemas.microsoft.com/office/drawing/2014/main" id="{CA64AB2A-6070-4D13-803F-D15D704129B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正方形/長方形 652">
          <a:extLst>
            <a:ext uri="{FF2B5EF4-FFF2-40B4-BE49-F238E27FC236}">
              <a16:creationId xmlns:a16="http://schemas.microsoft.com/office/drawing/2014/main" id="{3F4E1C30-D4B4-4338-89FA-A224C5157FB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4" name="テキスト ボックス 653">
          <a:extLst>
            <a:ext uri="{FF2B5EF4-FFF2-40B4-BE49-F238E27FC236}">
              <a16:creationId xmlns:a16="http://schemas.microsoft.com/office/drawing/2014/main" id="{856CC17B-1596-4862-8AD9-088A56960D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5" name="直線コネクタ 654">
          <a:extLst>
            <a:ext uri="{FF2B5EF4-FFF2-40B4-BE49-F238E27FC236}">
              <a16:creationId xmlns:a16="http://schemas.microsoft.com/office/drawing/2014/main" id="{0EF637A8-2554-4E5A-99A7-BE683ED47B3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6" name="テキスト ボックス 655">
          <a:extLst>
            <a:ext uri="{FF2B5EF4-FFF2-40B4-BE49-F238E27FC236}">
              <a16:creationId xmlns:a16="http://schemas.microsoft.com/office/drawing/2014/main" id="{D12E860C-9150-45C3-8606-D63E7C14C1B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57" name="直線コネクタ 656">
          <a:extLst>
            <a:ext uri="{FF2B5EF4-FFF2-40B4-BE49-F238E27FC236}">
              <a16:creationId xmlns:a16="http://schemas.microsoft.com/office/drawing/2014/main" id="{25B867E5-4203-4A8D-834D-176B6A0C2B1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58" name="テキスト ボックス 657">
          <a:extLst>
            <a:ext uri="{FF2B5EF4-FFF2-40B4-BE49-F238E27FC236}">
              <a16:creationId xmlns:a16="http://schemas.microsoft.com/office/drawing/2014/main" id="{98B2735B-BBFA-4B1E-85FD-0E0C889230C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9" name="直線コネクタ 658">
          <a:extLst>
            <a:ext uri="{FF2B5EF4-FFF2-40B4-BE49-F238E27FC236}">
              <a16:creationId xmlns:a16="http://schemas.microsoft.com/office/drawing/2014/main" id="{0A46B4C8-AFD7-42F3-A887-F67A013ED85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0" name="テキスト ボックス 659">
          <a:extLst>
            <a:ext uri="{FF2B5EF4-FFF2-40B4-BE49-F238E27FC236}">
              <a16:creationId xmlns:a16="http://schemas.microsoft.com/office/drawing/2014/main" id="{9C05FF9B-DD5F-470F-B04B-3D49B1F77D3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1" name="直線コネクタ 660">
          <a:extLst>
            <a:ext uri="{FF2B5EF4-FFF2-40B4-BE49-F238E27FC236}">
              <a16:creationId xmlns:a16="http://schemas.microsoft.com/office/drawing/2014/main" id="{42747EFC-9586-466B-BB7C-CBD922B16AB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2" name="テキスト ボックス 661">
          <a:extLst>
            <a:ext uri="{FF2B5EF4-FFF2-40B4-BE49-F238E27FC236}">
              <a16:creationId xmlns:a16="http://schemas.microsoft.com/office/drawing/2014/main" id="{FA7168B2-8A02-42EE-973C-9B5402B1965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3" name="直線コネクタ 662">
          <a:extLst>
            <a:ext uri="{FF2B5EF4-FFF2-40B4-BE49-F238E27FC236}">
              <a16:creationId xmlns:a16="http://schemas.microsoft.com/office/drawing/2014/main" id="{09741F0B-938E-4943-A4C1-65688A2866E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4" name="テキスト ボックス 663">
          <a:extLst>
            <a:ext uri="{FF2B5EF4-FFF2-40B4-BE49-F238E27FC236}">
              <a16:creationId xmlns:a16="http://schemas.microsoft.com/office/drawing/2014/main" id="{AE6D15D6-FD64-4201-AB8C-52D8A237F38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5" name="直線コネクタ 664">
          <a:extLst>
            <a:ext uri="{FF2B5EF4-FFF2-40B4-BE49-F238E27FC236}">
              <a16:creationId xmlns:a16="http://schemas.microsoft.com/office/drawing/2014/main" id="{EC905668-800E-42C0-9342-0611B9E187D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6" name="テキスト ボックス 665">
          <a:extLst>
            <a:ext uri="{FF2B5EF4-FFF2-40B4-BE49-F238E27FC236}">
              <a16:creationId xmlns:a16="http://schemas.microsoft.com/office/drawing/2014/main" id="{DA2AC4CD-6AB4-49F6-BAA1-76CC1251D1D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7" name="直線コネクタ 666">
          <a:extLst>
            <a:ext uri="{FF2B5EF4-FFF2-40B4-BE49-F238E27FC236}">
              <a16:creationId xmlns:a16="http://schemas.microsoft.com/office/drawing/2014/main" id="{EBA73960-AB12-4EF3-816C-473ADB4A5A3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68" name="テキスト ボックス 667">
          <a:extLst>
            <a:ext uri="{FF2B5EF4-FFF2-40B4-BE49-F238E27FC236}">
              <a16:creationId xmlns:a16="http://schemas.microsoft.com/office/drawing/2014/main" id="{85FC2034-5C0E-4697-8436-E204680EBF7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9" name="直線コネクタ 668">
          <a:extLst>
            <a:ext uri="{FF2B5EF4-FFF2-40B4-BE49-F238E27FC236}">
              <a16:creationId xmlns:a16="http://schemas.microsoft.com/office/drawing/2014/main" id="{3925C63A-D7BF-45A0-B063-AA51F1576B7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消防施設】&#10;有形固定資産減価償却率グラフ枠">
          <a:extLst>
            <a:ext uri="{FF2B5EF4-FFF2-40B4-BE49-F238E27FC236}">
              <a16:creationId xmlns:a16="http://schemas.microsoft.com/office/drawing/2014/main" id="{5D5ED639-D3F5-426B-8189-AD1C371163A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71" name="直線コネクタ 670">
          <a:extLst>
            <a:ext uri="{FF2B5EF4-FFF2-40B4-BE49-F238E27FC236}">
              <a16:creationId xmlns:a16="http://schemas.microsoft.com/office/drawing/2014/main" id="{E0A3F2F5-EBA0-4B91-97F3-256C33102B61}"/>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72" name="【消防施設】&#10;有形固定資産減価償却率最小値テキスト">
          <a:extLst>
            <a:ext uri="{FF2B5EF4-FFF2-40B4-BE49-F238E27FC236}">
              <a16:creationId xmlns:a16="http://schemas.microsoft.com/office/drawing/2014/main" id="{3AF4A9E8-6983-4D9C-BA29-3FBC3EF8F8C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73" name="直線コネクタ 672">
          <a:extLst>
            <a:ext uri="{FF2B5EF4-FFF2-40B4-BE49-F238E27FC236}">
              <a16:creationId xmlns:a16="http://schemas.microsoft.com/office/drawing/2014/main" id="{B6CB71DF-A830-40C8-9ABB-8306F5613A6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74" name="【消防施設】&#10;有形固定資産減価償却率最大値テキスト">
          <a:extLst>
            <a:ext uri="{FF2B5EF4-FFF2-40B4-BE49-F238E27FC236}">
              <a16:creationId xmlns:a16="http://schemas.microsoft.com/office/drawing/2014/main" id="{921E8F2C-1904-4A9E-940B-88D4C465407F}"/>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75" name="直線コネクタ 674">
          <a:extLst>
            <a:ext uri="{FF2B5EF4-FFF2-40B4-BE49-F238E27FC236}">
              <a16:creationId xmlns:a16="http://schemas.microsoft.com/office/drawing/2014/main" id="{5FAD67A4-DF28-4661-848F-10C28F6427B3}"/>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676" name="【消防施設】&#10;有形固定資産減価償却率平均値テキスト">
          <a:extLst>
            <a:ext uri="{FF2B5EF4-FFF2-40B4-BE49-F238E27FC236}">
              <a16:creationId xmlns:a16="http://schemas.microsoft.com/office/drawing/2014/main" id="{A2FE47E7-4C4F-4BB8-9ADD-887BFE3D2EA7}"/>
            </a:ext>
          </a:extLst>
        </xdr:cNvPr>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77" name="フローチャート: 判断 676">
          <a:extLst>
            <a:ext uri="{FF2B5EF4-FFF2-40B4-BE49-F238E27FC236}">
              <a16:creationId xmlns:a16="http://schemas.microsoft.com/office/drawing/2014/main" id="{1A056356-7576-441D-9421-01106460FE64}"/>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78" name="フローチャート: 判断 677">
          <a:extLst>
            <a:ext uri="{FF2B5EF4-FFF2-40B4-BE49-F238E27FC236}">
              <a16:creationId xmlns:a16="http://schemas.microsoft.com/office/drawing/2014/main" id="{7239BB0E-056B-4D5E-8D3C-933B3F29EBFF}"/>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79" name="フローチャート: 判断 678">
          <a:extLst>
            <a:ext uri="{FF2B5EF4-FFF2-40B4-BE49-F238E27FC236}">
              <a16:creationId xmlns:a16="http://schemas.microsoft.com/office/drawing/2014/main" id="{43D01AE1-5D8D-4761-A665-3F2B7A73CCC2}"/>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80" name="フローチャート: 判断 679">
          <a:extLst>
            <a:ext uri="{FF2B5EF4-FFF2-40B4-BE49-F238E27FC236}">
              <a16:creationId xmlns:a16="http://schemas.microsoft.com/office/drawing/2014/main" id="{B7B81CF1-1D1A-4DD4-9CB3-7C16438AC382}"/>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81" name="フローチャート: 判断 680">
          <a:extLst>
            <a:ext uri="{FF2B5EF4-FFF2-40B4-BE49-F238E27FC236}">
              <a16:creationId xmlns:a16="http://schemas.microsoft.com/office/drawing/2014/main" id="{EBDA62E7-31BA-4650-85B3-6A7A0224C1BD}"/>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58C1F9D5-A2C6-4F4F-911A-32695643E6C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A1EA521A-08EE-40E7-BBF2-413533B8CBE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ED53DAC1-817E-4244-B2B7-6E03F4BA356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4D78E43F-621D-4DF5-9906-CAED140530F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650A90F6-7830-42D3-AA7F-D4231DCCDED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687" name="楕円 686">
          <a:extLst>
            <a:ext uri="{FF2B5EF4-FFF2-40B4-BE49-F238E27FC236}">
              <a16:creationId xmlns:a16="http://schemas.microsoft.com/office/drawing/2014/main" id="{B5374010-86D2-4F05-AB5F-010BBED6426A}"/>
            </a:ext>
          </a:extLst>
        </xdr:cNvPr>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160382</xdr:rowOff>
    </xdr:from>
    <xdr:to>
      <xdr:col>76</xdr:col>
      <xdr:colOff>165100</xdr:colOff>
      <xdr:row>82</xdr:row>
      <xdr:rowOff>90532</xdr:rowOff>
    </xdr:to>
    <xdr:sp macro="" textlink="">
      <xdr:nvSpPr>
        <xdr:cNvPr id="688" name="楕円 687">
          <a:extLst>
            <a:ext uri="{FF2B5EF4-FFF2-40B4-BE49-F238E27FC236}">
              <a16:creationId xmlns:a16="http://schemas.microsoft.com/office/drawing/2014/main" id="{5077B464-29FB-4920-BEC6-6DB8249C5690}"/>
            </a:ext>
          </a:extLst>
        </xdr:cNvPr>
        <xdr:cNvSpPr/>
      </xdr:nvSpPr>
      <xdr:spPr>
        <a:xfrm>
          <a:off x="14541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39732</xdr:rowOff>
    </xdr:from>
    <xdr:to>
      <xdr:col>81</xdr:col>
      <xdr:colOff>50800</xdr:colOff>
      <xdr:row>82</xdr:row>
      <xdr:rowOff>72389</xdr:rowOff>
    </xdr:to>
    <xdr:cxnSp macro="">
      <xdr:nvCxnSpPr>
        <xdr:cNvPr id="689" name="直線コネクタ 688">
          <a:extLst>
            <a:ext uri="{FF2B5EF4-FFF2-40B4-BE49-F238E27FC236}">
              <a16:creationId xmlns:a16="http://schemas.microsoft.com/office/drawing/2014/main" id="{EE89D117-144C-462A-8149-7145B907B61F}"/>
            </a:ext>
          </a:extLst>
        </xdr:cNvPr>
        <xdr:cNvCxnSpPr/>
      </xdr:nvCxnSpPr>
      <xdr:spPr>
        <a:xfrm>
          <a:off x="14592300" y="140986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121194</xdr:rowOff>
    </xdr:from>
    <xdr:to>
      <xdr:col>72</xdr:col>
      <xdr:colOff>38100</xdr:colOff>
      <xdr:row>82</xdr:row>
      <xdr:rowOff>51344</xdr:rowOff>
    </xdr:to>
    <xdr:sp macro="" textlink="">
      <xdr:nvSpPr>
        <xdr:cNvPr id="690" name="楕円 689">
          <a:extLst>
            <a:ext uri="{FF2B5EF4-FFF2-40B4-BE49-F238E27FC236}">
              <a16:creationId xmlns:a16="http://schemas.microsoft.com/office/drawing/2014/main" id="{167C5282-4769-4321-9DA7-5DC2FB9D0AE8}"/>
            </a:ext>
          </a:extLst>
        </xdr:cNvPr>
        <xdr:cNvSpPr/>
      </xdr:nvSpPr>
      <xdr:spPr>
        <a:xfrm>
          <a:off x="13652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544</xdr:rowOff>
    </xdr:from>
    <xdr:to>
      <xdr:col>76</xdr:col>
      <xdr:colOff>114300</xdr:colOff>
      <xdr:row>82</xdr:row>
      <xdr:rowOff>39732</xdr:rowOff>
    </xdr:to>
    <xdr:cxnSp macro="">
      <xdr:nvCxnSpPr>
        <xdr:cNvPr id="691" name="直線コネクタ 690">
          <a:extLst>
            <a:ext uri="{FF2B5EF4-FFF2-40B4-BE49-F238E27FC236}">
              <a16:creationId xmlns:a16="http://schemas.microsoft.com/office/drawing/2014/main" id="{BEB3F3F2-72E4-4F89-BF6A-5514BA567FDC}"/>
            </a:ext>
          </a:extLst>
        </xdr:cNvPr>
        <xdr:cNvCxnSpPr/>
      </xdr:nvCxnSpPr>
      <xdr:spPr>
        <a:xfrm>
          <a:off x="13703300" y="1405944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92" name="n_1aveValue【消防施設】&#10;有形固定資産減価償却率">
          <a:extLst>
            <a:ext uri="{FF2B5EF4-FFF2-40B4-BE49-F238E27FC236}">
              <a16:creationId xmlns:a16="http://schemas.microsoft.com/office/drawing/2014/main" id="{7DE523AD-B1A6-4664-959A-DD15581FD629}"/>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693" name="n_2aveValue【消防施設】&#10;有形固定資産減価償却率">
          <a:extLst>
            <a:ext uri="{FF2B5EF4-FFF2-40B4-BE49-F238E27FC236}">
              <a16:creationId xmlns:a16="http://schemas.microsoft.com/office/drawing/2014/main" id="{B7DEA479-1D0B-424E-9FB0-8420DD952FE7}"/>
            </a:ext>
          </a:extLst>
        </xdr:cNvPr>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94" name="n_3aveValue【消防施設】&#10;有形固定資産減価償却率">
          <a:extLst>
            <a:ext uri="{FF2B5EF4-FFF2-40B4-BE49-F238E27FC236}">
              <a16:creationId xmlns:a16="http://schemas.microsoft.com/office/drawing/2014/main" id="{D4023100-E93A-436E-947A-82BCAD9D5B8A}"/>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95" name="n_4aveValue【消防施設】&#10;有形固定資産減価償却率">
          <a:extLst>
            <a:ext uri="{FF2B5EF4-FFF2-40B4-BE49-F238E27FC236}">
              <a16:creationId xmlns:a16="http://schemas.microsoft.com/office/drawing/2014/main" id="{214526B1-83A0-4A5F-9470-749FF4E1D5F1}"/>
            </a:ext>
          </a:extLst>
        </xdr:cNvPr>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139716</xdr:rowOff>
    </xdr:from>
    <xdr:ext cx="405111" cy="259045"/>
    <xdr:sp macro="" textlink="">
      <xdr:nvSpPr>
        <xdr:cNvPr id="696" name="n_1mainValue【消防施設】&#10;有形固定資産減価償却率">
          <a:extLst>
            <a:ext uri="{FF2B5EF4-FFF2-40B4-BE49-F238E27FC236}">
              <a16:creationId xmlns:a16="http://schemas.microsoft.com/office/drawing/2014/main" id="{156C4816-76F3-401E-837C-6E38A3583735}"/>
            </a:ext>
          </a:extLst>
        </xdr:cNvPr>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107059</xdr:rowOff>
    </xdr:from>
    <xdr:ext cx="405111" cy="259045"/>
    <xdr:sp macro="" textlink="">
      <xdr:nvSpPr>
        <xdr:cNvPr id="697" name="n_2mainValue【消防施設】&#10;有形固定資産減価償却率">
          <a:extLst>
            <a:ext uri="{FF2B5EF4-FFF2-40B4-BE49-F238E27FC236}">
              <a16:creationId xmlns:a16="http://schemas.microsoft.com/office/drawing/2014/main" id="{7D95CCCB-3BFD-4344-BA47-B57D415A9313}"/>
            </a:ext>
          </a:extLst>
        </xdr:cNvPr>
        <xdr:cNvSpPr txBox="1"/>
      </xdr:nvSpPr>
      <xdr:spPr>
        <a:xfrm>
          <a:off x="14389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67871</xdr:rowOff>
    </xdr:from>
    <xdr:ext cx="405111" cy="259045"/>
    <xdr:sp macro="" textlink="">
      <xdr:nvSpPr>
        <xdr:cNvPr id="698" name="n_3mainValue【消防施設】&#10;有形固定資産減価償却率">
          <a:extLst>
            <a:ext uri="{FF2B5EF4-FFF2-40B4-BE49-F238E27FC236}">
              <a16:creationId xmlns:a16="http://schemas.microsoft.com/office/drawing/2014/main" id="{8A992A0A-4AAA-4CC1-8C54-FAB4F6D11218}"/>
            </a:ext>
          </a:extLst>
        </xdr:cNvPr>
        <xdr:cNvSpPr txBox="1"/>
      </xdr:nvSpPr>
      <xdr:spPr>
        <a:xfrm>
          <a:off x="13500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9" name="正方形/長方形 698">
          <a:extLst>
            <a:ext uri="{FF2B5EF4-FFF2-40B4-BE49-F238E27FC236}">
              <a16:creationId xmlns:a16="http://schemas.microsoft.com/office/drawing/2014/main" id="{72D0E64A-D211-472C-8E6D-243B527C8DC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0" name="正方形/長方形 699">
          <a:extLst>
            <a:ext uri="{FF2B5EF4-FFF2-40B4-BE49-F238E27FC236}">
              <a16:creationId xmlns:a16="http://schemas.microsoft.com/office/drawing/2014/main" id="{A6EC62B9-E1D7-4337-9DC7-1F9B57C3EE5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1" name="正方形/長方形 700">
          <a:extLst>
            <a:ext uri="{FF2B5EF4-FFF2-40B4-BE49-F238E27FC236}">
              <a16:creationId xmlns:a16="http://schemas.microsoft.com/office/drawing/2014/main" id="{7883664A-83FF-4ECF-A2D1-9CDE6A20B13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2" name="正方形/長方形 701">
          <a:extLst>
            <a:ext uri="{FF2B5EF4-FFF2-40B4-BE49-F238E27FC236}">
              <a16:creationId xmlns:a16="http://schemas.microsoft.com/office/drawing/2014/main" id="{DF340760-9BF1-41BD-BDE5-13EF3D20A5E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3" name="正方形/長方形 702">
          <a:extLst>
            <a:ext uri="{FF2B5EF4-FFF2-40B4-BE49-F238E27FC236}">
              <a16:creationId xmlns:a16="http://schemas.microsoft.com/office/drawing/2014/main" id="{E6AAB106-3BB5-410A-A7DC-B9512FD9C88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4" name="正方形/長方形 703">
          <a:extLst>
            <a:ext uri="{FF2B5EF4-FFF2-40B4-BE49-F238E27FC236}">
              <a16:creationId xmlns:a16="http://schemas.microsoft.com/office/drawing/2014/main" id="{6572F945-010B-4041-A442-511115583FA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5" name="正方形/長方形 704">
          <a:extLst>
            <a:ext uri="{FF2B5EF4-FFF2-40B4-BE49-F238E27FC236}">
              <a16:creationId xmlns:a16="http://schemas.microsoft.com/office/drawing/2014/main" id="{727684C9-3906-46F7-A370-D73038CB89A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6" name="正方形/長方形 705">
          <a:extLst>
            <a:ext uri="{FF2B5EF4-FFF2-40B4-BE49-F238E27FC236}">
              <a16:creationId xmlns:a16="http://schemas.microsoft.com/office/drawing/2014/main" id="{3893670B-B438-465D-A904-32528F6F80F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7" name="テキスト ボックス 706">
          <a:extLst>
            <a:ext uri="{FF2B5EF4-FFF2-40B4-BE49-F238E27FC236}">
              <a16:creationId xmlns:a16="http://schemas.microsoft.com/office/drawing/2014/main" id="{0F9AE241-E251-4D47-8BC5-228D5D44FCF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8" name="直線コネクタ 707">
          <a:extLst>
            <a:ext uri="{FF2B5EF4-FFF2-40B4-BE49-F238E27FC236}">
              <a16:creationId xmlns:a16="http://schemas.microsoft.com/office/drawing/2014/main" id="{6A9EA1F4-301E-4CA0-9283-A735AEB3DD5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9" name="直線コネクタ 708">
          <a:extLst>
            <a:ext uri="{FF2B5EF4-FFF2-40B4-BE49-F238E27FC236}">
              <a16:creationId xmlns:a16="http://schemas.microsoft.com/office/drawing/2014/main" id="{095B2FB8-2B3B-4611-B80E-D2DE4688D32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0" name="テキスト ボックス 709">
          <a:extLst>
            <a:ext uri="{FF2B5EF4-FFF2-40B4-BE49-F238E27FC236}">
              <a16:creationId xmlns:a16="http://schemas.microsoft.com/office/drawing/2014/main" id="{929E0079-FFFC-47E6-9F4D-A1C2E1F7BD0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1" name="直線コネクタ 710">
          <a:extLst>
            <a:ext uri="{FF2B5EF4-FFF2-40B4-BE49-F238E27FC236}">
              <a16:creationId xmlns:a16="http://schemas.microsoft.com/office/drawing/2014/main" id="{67397A28-37A9-45CA-AF3A-F99AD945C13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2" name="テキスト ボックス 711">
          <a:extLst>
            <a:ext uri="{FF2B5EF4-FFF2-40B4-BE49-F238E27FC236}">
              <a16:creationId xmlns:a16="http://schemas.microsoft.com/office/drawing/2014/main" id="{302970CA-468D-4F37-83FA-C4F984E3349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3" name="直線コネクタ 712">
          <a:extLst>
            <a:ext uri="{FF2B5EF4-FFF2-40B4-BE49-F238E27FC236}">
              <a16:creationId xmlns:a16="http://schemas.microsoft.com/office/drawing/2014/main" id="{288BDA78-493E-4B46-B9F6-24D9226E70E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4" name="テキスト ボックス 713">
          <a:extLst>
            <a:ext uri="{FF2B5EF4-FFF2-40B4-BE49-F238E27FC236}">
              <a16:creationId xmlns:a16="http://schemas.microsoft.com/office/drawing/2014/main" id="{7B4FAC00-0741-4761-9FF4-3658E8FB9A4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5" name="直線コネクタ 714">
          <a:extLst>
            <a:ext uri="{FF2B5EF4-FFF2-40B4-BE49-F238E27FC236}">
              <a16:creationId xmlns:a16="http://schemas.microsoft.com/office/drawing/2014/main" id="{CDA8309D-D4AF-451A-9EB4-5160818C88C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6" name="テキスト ボックス 715">
          <a:extLst>
            <a:ext uri="{FF2B5EF4-FFF2-40B4-BE49-F238E27FC236}">
              <a16:creationId xmlns:a16="http://schemas.microsoft.com/office/drawing/2014/main" id="{ABF22D82-4316-4DCA-BB76-8AF6CB7666A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7" name="直線コネクタ 716">
          <a:extLst>
            <a:ext uri="{FF2B5EF4-FFF2-40B4-BE49-F238E27FC236}">
              <a16:creationId xmlns:a16="http://schemas.microsoft.com/office/drawing/2014/main" id="{71B2E72A-3208-4165-B3C8-88E22226C23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8" name="テキスト ボックス 717">
          <a:extLst>
            <a:ext uri="{FF2B5EF4-FFF2-40B4-BE49-F238E27FC236}">
              <a16:creationId xmlns:a16="http://schemas.microsoft.com/office/drawing/2014/main" id="{FAC8395C-3B55-4D6D-ADCE-EAA9412F967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9" name="【消防施設】&#10;一人当たり面積グラフ枠">
          <a:extLst>
            <a:ext uri="{FF2B5EF4-FFF2-40B4-BE49-F238E27FC236}">
              <a16:creationId xmlns:a16="http://schemas.microsoft.com/office/drawing/2014/main" id="{704714A1-6647-463A-8815-9A0B3C0E3A3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20" name="直線コネクタ 719">
          <a:extLst>
            <a:ext uri="{FF2B5EF4-FFF2-40B4-BE49-F238E27FC236}">
              <a16:creationId xmlns:a16="http://schemas.microsoft.com/office/drawing/2014/main" id="{66EA86BA-7F1E-4C72-80D3-BF623BEBAC94}"/>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21" name="【消防施設】&#10;一人当たり面積最小値テキスト">
          <a:extLst>
            <a:ext uri="{FF2B5EF4-FFF2-40B4-BE49-F238E27FC236}">
              <a16:creationId xmlns:a16="http://schemas.microsoft.com/office/drawing/2014/main" id="{51D95BFA-A7C7-4F50-ABE8-891FC7FEE80E}"/>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22" name="直線コネクタ 721">
          <a:extLst>
            <a:ext uri="{FF2B5EF4-FFF2-40B4-BE49-F238E27FC236}">
              <a16:creationId xmlns:a16="http://schemas.microsoft.com/office/drawing/2014/main" id="{33C98271-8163-4989-9730-9185C86D00C4}"/>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23" name="【消防施設】&#10;一人当たり面積最大値テキスト">
          <a:extLst>
            <a:ext uri="{FF2B5EF4-FFF2-40B4-BE49-F238E27FC236}">
              <a16:creationId xmlns:a16="http://schemas.microsoft.com/office/drawing/2014/main" id="{7530040C-B670-4E7C-B9A3-D5E0E1D056A0}"/>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24" name="直線コネクタ 723">
          <a:extLst>
            <a:ext uri="{FF2B5EF4-FFF2-40B4-BE49-F238E27FC236}">
              <a16:creationId xmlns:a16="http://schemas.microsoft.com/office/drawing/2014/main" id="{71308E39-764A-4097-A0C1-D887A260743C}"/>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25" name="【消防施設】&#10;一人当たり面積平均値テキスト">
          <a:extLst>
            <a:ext uri="{FF2B5EF4-FFF2-40B4-BE49-F238E27FC236}">
              <a16:creationId xmlns:a16="http://schemas.microsoft.com/office/drawing/2014/main" id="{DE07DBB6-62F7-4C8A-A8AE-95B7E941EE85}"/>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26" name="フローチャート: 判断 725">
          <a:extLst>
            <a:ext uri="{FF2B5EF4-FFF2-40B4-BE49-F238E27FC236}">
              <a16:creationId xmlns:a16="http://schemas.microsoft.com/office/drawing/2014/main" id="{BC3E56F2-A3E7-431A-AB3E-F7FBDC0CF5CE}"/>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27" name="フローチャート: 判断 726">
          <a:extLst>
            <a:ext uri="{FF2B5EF4-FFF2-40B4-BE49-F238E27FC236}">
              <a16:creationId xmlns:a16="http://schemas.microsoft.com/office/drawing/2014/main" id="{A197AB1F-22B0-464C-9762-2B6BE3FE06C1}"/>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28" name="フローチャート: 判断 727">
          <a:extLst>
            <a:ext uri="{FF2B5EF4-FFF2-40B4-BE49-F238E27FC236}">
              <a16:creationId xmlns:a16="http://schemas.microsoft.com/office/drawing/2014/main" id="{0E7AF175-EBD6-4BC4-93D8-F03A63A63913}"/>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29" name="フローチャート: 判断 728">
          <a:extLst>
            <a:ext uri="{FF2B5EF4-FFF2-40B4-BE49-F238E27FC236}">
              <a16:creationId xmlns:a16="http://schemas.microsoft.com/office/drawing/2014/main" id="{C7C56345-DDC1-4BCA-80AC-F78A2E27A132}"/>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30" name="フローチャート: 判断 729">
          <a:extLst>
            <a:ext uri="{FF2B5EF4-FFF2-40B4-BE49-F238E27FC236}">
              <a16:creationId xmlns:a16="http://schemas.microsoft.com/office/drawing/2014/main" id="{14EE79D6-0A43-4AEB-9671-2AB7C3C68B96}"/>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F7C7099D-F094-49DC-8BC2-AB1B4F14BA4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7910BE3D-BEF3-43C1-960F-7A77DC7774F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EFE664C7-8901-4531-BD42-BD2933DA790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8B7E8FB9-0B80-4B36-B1F8-C313B8EEE70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702195A2-1D45-4CD0-AB95-9BD168A5058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162864</xdr:rowOff>
    </xdr:from>
    <xdr:to>
      <xdr:col>112</xdr:col>
      <xdr:colOff>38100</xdr:colOff>
      <xdr:row>85</xdr:row>
      <xdr:rowOff>93014</xdr:rowOff>
    </xdr:to>
    <xdr:sp macro="" textlink="">
      <xdr:nvSpPr>
        <xdr:cNvPr id="736" name="楕円 735">
          <a:extLst>
            <a:ext uri="{FF2B5EF4-FFF2-40B4-BE49-F238E27FC236}">
              <a16:creationId xmlns:a16="http://schemas.microsoft.com/office/drawing/2014/main" id="{E418FAAC-A260-4105-B3F8-3918AEA49A8E}"/>
            </a:ext>
          </a:extLst>
        </xdr:cNvPr>
        <xdr:cNvSpPr/>
      </xdr:nvSpPr>
      <xdr:spPr>
        <a:xfrm>
          <a:off x="21272500" y="1456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163779</xdr:rowOff>
    </xdr:from>
    <xdr:to>
      <xdr:col>107</xdr:col>
      <xdr:colOff>101600</xdr:colOff>
      <xdr:row>85</xdr:row>
      <xdr:rowOff>93929</xdr:rowOff>
    </xdr:to>
    <xdr:sp macro="" textlink="">
      <xdr:nvSpPr>
        <xdr:cNvPr id="737" name="楕円 736">
          <a:extLst>
            <a:ext uri="{FF2B5EF4-FFF2-40B4-BE49-F238E27FC236}">
              <a16:creationId xmlns:a16="http://schemas.microsoft.com/office/drawing/2014/main" id="{4353DEBD-8E10-4C33-904D-1F20ABE5E198}"/>
            </a:ext>
          </a:extLst>
        </xdr:cNvPr>
        <xdr:cNvSpPr/>
      </xdr:nvSpPr>
      <xdr:spPr>
        <a:xfrm>
          <a:off x="20383500" y="1456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42214</xdr:rowOff>
    </xdr:from>
    <xdr:to>
      <xdr:col>111</xdr:col>
      <xdr:colOff>177800</xdr:colOff>
      <xdr:row>85</xdr:row>
      <xdr:rowOff>43129</xdr:rowOff>
    </xdr:to>
    <xdr:cxnSp macro="">
      <xdr:nvCxnSpPr>
        <xdr:cNvPr id="738" name="直線コネクタ 737">
          <a:extLst>
            <a:ext uri="{FF2B5EF4-FFF2-40B4-BE49-F238E27FC236}">
              <a16:creationId xmlns:a16="http://schemas.microsoft.com/office/drawing/2014/main" id="{7C69ED00-E8B6-42E2-99A9-6FE580C5FFA3}"/>
            </a:ext>
          </a:extLst>
        </xdr:cNvPr>
        <xdr:cNvCxnSpPr/>
      </xdr:nvCxnSpPr>
      <xdr:spPr>
        <a:xfrm flipV="1">
          <a:off x="20434300" y="1461546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164694</xdr:rowOff>
    </xdr:from>
    <xdr:to>
      <xdr:col>102</xdr:col>
      <xdr:colOff>165100</xdr:colOff>
      <xdr:row>85</xdr:row>
      <xdr:rowOff>94844</xdr:rowOff>
    </xdr:to>
    <xdr:sp macro="" textlink="">
      <xdr:nvSpPr>
        <xdr:cNvPr id="739" name="楕円 738">
          <a:extLst>
            <a:ext uri="{FF2B5EF4-FFF2-40B4-BE49-F238E27FC236}">
              <a16:creationId xmlns:a16="http://schemas.microsoft.com/office/drawing/2014/main" id="{7D65E8DF-6B90-4C55-850E-BB33072E8D98}"/>
            </a:ext>
          </a:extLst>
        </xdr:cNvPr>
        <xdr:cNvSpPr/>
      </xdr:nvSpPr>
      <xdr:spPr>
        <a:xfrm>
          <a:off x="19494500" y="1456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43129</xdr:rowOff>
    </xdr:from>
    <xdr:to>
      <xdr:col>107</xdr:col>
      <xdr:colOff>50800</xdr:colOff>
      <xdr:row>85</xdr:row>
      <xdr:rowOff>44044</xdr:rowOff>
    </xdr:to>
    <xdr:cxnSp macro="">
      <xdr:nvCxnSpPr>
        <xdr:cNvPr id="740" name="直線コネクタ 739">
          <a:extLst>
            <a:ext uri="{FF2B5EF4-FFF2-40B4-BE49-F238E27FC236}">
              <a16:creationId xmlns:a16="http://schemas.microsoft.com/office/drawing/2014/main" id="{FF68E4E0-EC91-453E-915E-3E18D6F53712}"/>
            </a:ext>
          </a:extLst>
        </xdr:cNvPr>
        <xdr:cNvCxnSpPr/>
      </xdr:nvCxnSpPr>
      <xdr:spPr>
        <a:xfrm flipV="1">
          <a:off x="19545300" y="1461637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741" name="n_1aveValue【消防施設】&#10;一人当たり面積">
          <a:extLst>
            <a:ext uri="{FF2B5EF4-FFF2-40B4-BE49-F238E27FC236}">
              <a16:creationId xmlns:a16="http://schemas.microsoft.com/office/drawing/2014/main" id="{2DD57731-C973-494E-83A5-3D6AAD61FC47}"/>
            </a:ext>
          </a:extLst>
        </xdr:cNvPr>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42" name="n_2aveValue【消防施設】&#10;一人当たり面積">
          <a:extLst>
            <a:ext uri="{FF2B5EF4-FFF2-40B4-BE49-F238E27FC236}">
              <a16:creationId xmlns:a16="http://schemas.microsoft.com/office/drawing/2014/main" id="{4EE21643-9F64-4367-B695-BB9369E75A4D}"/>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743" name="n_3aveValue【消防施設】&#10;一人当たり面積">
          <a:extLst>
            <a:ext uri="{FF2B5EF4-FFF2-40B4-BE49-F238E27FC236}">
              <a16:creationId xmlns:a16="http://schemas.microsoft.com/office/drawing/2014/main" id="{B0193D94-C1BF-4E5D-848B-1AC1B2151951}"/>
            </a:ext>
          </a:extLst>
        </xdr:cNvPr>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44" name="n_4aveValue【消防施設】&#10;一人当たり面積">
          <a:extLst>
            <a:ext uri="{FF2B5EF4-FFF2-40B4-BE49-F238E27FC236}">
              <a16:creationId xmlns:a16="http://schemas.microsoft.com/office/drawing/2014/main" id="{09B449D9-AD0B-4ED0-A3F5-D2C6DD24F20D}"/>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109541</xdr:rowOff>
    </xdr:from>
    <xdr:ext cx="469744" cy="259045"/>
    <xdr:sp macro="" textlink="">
      <xdr:nvSpPr>
        <xdr:cNvPr id="745" name="n_1mainValue【消防施設】&#10;一人当たり面積">
          <a:extLst>
            <a:ext uri="{FF2B5EF4-FFF2-40B4-BE49-F238E27FC236}">
              <a16:creationId xmlns:a16="http://schemas.microsoft.com/office/drawing/2014/main" id="{AD52E967-5F4B-488E-8641-205D2AF93F45}"/>
            </a:ext>
          </a:extLst>
        </xdr:cNvPr>
        <xdr:cNvSpPr txBox="1"/>
      </xdr:nvSpPr>
      <xdr:spPr>
        <a:xfrm>
          <a:off x="21075727" y="1433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110456</xdr:rowOff>
    </xdr:from>
    <xdr:ext cx="469744" cy="259045"/>
    <xdr:sp macro="" textlink="">
      <xdr:nvSpPr>
        <xdr:cNvPr id="746" name="n_2mainValue【消防施設】&#10;一人当たり面積">
          <a:extLst>
            <a:ext uri="{FF2B5EF4-FFF2-40B4-BE49-F238E27FC236}">
              <a16:creationId xmlns:a16="http://schemas.microsoft.com/office/drawing/2014/main" id="{58B3CD92-8780-4227-B54A-18E6E72C337C}"/>
            </a:ext>
          </a:extLst>
        </xdr:cNvPr>
        <xdr:cNvSpPr txBox="1"/>
      </xdr:nvSpPr>
      <xdr:spPr>
        <a:xfrm>
          <a:off x="20199427" y="1434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111371</xdr:rowOff>
    </xdr:from>
    <xdr:ext cx="469744" cy="259045"/>
    <xdr:sp macro="" textlink="">
      <xdr:nvSpPr>
        <xdr:cNvPr id="747" name="n_3mainValue【消防施設】&#10;一人当たり面積">
          <a:extLst>
            <a:ext uri="{FF2B5EF4-FFF2-40B4-BE49-F238E27FC236}">
              <a16:creationId xmlns:a16="http://schemas.microsoft.com/office/drawing/2014/main" id="{0DB474AA-2117-4A89-ADEF-BD5887CC2D9A}"/>
            </a:ext>
          </a:extLst>
        </xdr:cNvPr>
        <xdr:cNvSpPr txBox="1"/>
      </xdr:nvSpPr>
      <xdr:spPr>
        <a:xfrm>
          <a:off x="19310427" y="143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a:extLst>
            <a:ext uri="{FF2B5EF4-FFF2-40B4-BE49-F238E27FC236}">
              <a16:creationId xmlns:a16="http://schemas.microsoft.com/office/drawing/2014/main" id="{1B90C456-4A73-419B-90CE-541E3BCFB9D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a:extLst>
            <a:ext uri="{FF2B5EF4-FFF2-40B4-BE49-F238E27FC236}">
              <a16:creationId xmlns:a16="http://schemas.microsoft.com/office/drawing/2014/main" id="{C4286568-A1DB-4871-88C5-C81424619C5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a:extLst>
            <a:ext uri="{FF2B5EF4-FFF2-40B4-BE49-F238E27FC236}">
              <a16:creationId xmlns:a16="http://schemas.microsoft.com/office/drawing/2014/main" id="{54759E8C-E9DD-45FC-A4C0-A595CA90A3F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a:extLst>
            <a:ext uri="{FF2B5EF4-FFF2-40B4-BE49-F238E27FC236}">
              <a16:creationId xmlns:a16="http://schemas.microsoft.com/office/drawing/2014/main" id="{45B9AB66-DC2F-4D38-A054-F9D18FF8A9C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a:extLst>
            <a:ext uri="{FF2B5EF4-FFF2-40B4-BE49-F238E27FC236}">
              <a16:creationId xmlns:a16="http://schemas.microsoft.com/office/drawing/2014/main" id="{A36BF098-B092-4F40-920E-7A555E9444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a:extLst>
            <a:ext uri="{FF2B5EF4-FFF2-40B4-BE49-F238E27FC236}">
              <a16:creationId xmlns:a16="http://schemas.microsoft.com/office/drawing/2014/main" id="{3AFF7EB1-ECB0-4094-BAD9-1FA74DB6C41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a:extLst>
            <a:ext uri="{FF2B5EF4-FFF2-40B4-BE49-F238E27FC236}">
              <a16:creationId xmlns:a16="http://schemas.microsoft.com/office/drawing/2014/main" id="{22B98598-6775-4E64-B626-F63AF2F3466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a:extLst>
            <a:ext uri="{FF2B5EF4-FFF2-40B4-BE49-F238E27FC236}">
              <a16:creationId xmlns:a16="http://schemas.microsoft.com/office/drawing/2014/main" id="{1BED5868-AEC7-4781-A124-8D8A9CFF3AE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a:extLst>
            <a:ext uri="{FF2B5EF4-FFF2-40B4-BE49-F238E27FC236}">
              <a16:creationId xmlns:a16="http://schemas.microsoft.com/office/drawing/2014/main" id="{4B8F45C7-44A6-46D5-B1BD-8D1D01FF25F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a:extLst>
            <a:ext uri="{FF2B5EF4-FFF2-40B4-BE49-F238E27FC236}">
              <a16:creationId xmlns:a16="http://schemas.microsoft.com/office/drawing/2014/main" id="{AC848697-807D-44DC-A722-07F8FE6A398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a:extLst>
            <a:ext uri="{FF2B5EF4-FFF2-40B4-BE49-F238E27FC236}">
              <a16:creationId xmlns:a16="http://schemas.microsoft.com/office/drawing/2014/main" id="{C5E74036-0311-4743-A671-955FE41A258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9" name="直線コネクタ 758">
          <a:extLst>
            <a:ext uri="{FF2B5EF4-FFF2-40B4-BE49-F238E27FC236}">
              <a16:creationId xmlns:a16="http://schemas.microsoft.com/office/drawing/2014/main" id="{50532922-A775-4F68-A2A0-156F1B70AF6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0" name="テキスト ボックス 759">
          <a:extLst>
            <a:ext uri="{FF2B5EF4-FFF2-40B4-BE49-F238E27FC236}">
              <a16:creationId xmlns:a16="http://schemas.microsoft.com/office/drawing/2014/main" id="{5EFD65C4-1AFD-4B49-8557-A0BD5CA4ED6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1" name="直線コネクタ 760">
          <a:extLst>
            <a:ext uri="{FF2B5EF4-FFF2-40B4-BE49-F238E27FC236}">
              <a16:creationId xmlns:a16="http://schemas.microsoft.com/office/drawing/2014/main" id="{9A4B5170-B032-4C93-AFA7-F4B49E6DD34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2" name="テキスト ボックス 761">
          <a:extLst>
            <a:ext uri="{FF2B5EF4-FFF2-40B4-BE49-F238E27FC236}">
              <a16:creationId xmlns:a16="http://schemas.microsoft.com/office/drawing/2014/main" id="{673D1560-2624-434A-AC3D-2968657E1A9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3" name="直線コネクタ 762">
          <a:extLst>
            <a:ext uri="{FF2B5EF4-FFF2-40B4-BE49-F238E27FC236}">
              <a16:creationId xmlns:a16="http://schemas.microsoft.com/office/drawing/2014/main" id="{79F02BE4-3E4E-465D-BCA1-6037C27398B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4" name="テキスト ボックス 763">
          <a:extLst>
            <a:ext uri="{FF2B5EF4-FFF2-40B4-BE49-F238E27FC236}">
              <a16:creationId xmlns:a16="http://schemas.microsoft.com/office/drawing/2014/main" id="{87F15851-3AAE-4D6A-A347-3F5031F6918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5" name="直線コネクタ 764">
          <a:extLst>
            <a:ext uri="{FF2B5EF4-FFF2-40B4-BE49-F238E27FC236}">
              <a16:creationId xmlns:a16="http://schemas.microsoft.com/office/drawing/2014/main" id="{8F49DBD6-AA83-4E70-9259-99D7FB0D0F9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6" name="テキスト ボックス 765">
          <a:extLst>
            <a:ext uri="{FF2B5EF4-FFF2-40B4-BE49-F238E27FC236}">
              <a16:creationId xmlns:a16="http://schemas.microsoft.com/office/drawing/2014/main" id="{139B9D9A-D163-43C3-A935-06D778E1BC1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7" name="直線コネクタ 766">
          <a:extLst>
            <a:ext uri="{FF2B5EF4-FFF2-40B4-BE49-F238E27FC236}">
              <a16:creationId xmlns:a16="http://schemas.microsoft.com/office/drawing/2014/main" id="{E708F59C-1C83-43E2-8535-A500F8131A2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8" name="テキスト ボックス 767">
          <a:extLst>
            <a:ext uri="{FF2B5EF4-FFF2-40B4-BE49-F238E27FC236}">
              <a16:creationId xmlns:a16="http://schemas.microsoft.com/office/drawing/2014/main" id="{CBEE45E3-E0EF-4404-830D-8B522FC4742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9" name="直線コネクタ 768">
          <a:extLst>
            <a:ext uri="{FF2B5EF4-FFF2-40B4-BE49-F238E27FC236}">
              <a16:creationId xmlns:a16="http://schemas.microsoft.com/office/drawing/2014/main" id="{DBB1E389-2214-4F62-96F0-9AE26BE00A5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0" name="テキスト ボックス 769">
          <a:extLst>
            <a:ext uri="{FF2B5EF4-FFF2-40B4-BE49-F238E27FC236}">
              <a16:creationId xmlns:a16="http://schemas.microsoft.com/office/drawing/2014/main" id="{7B480AC4-5DBB-42A9-9594-A5A8AE6F120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1" name="直線コネクタ 770">
          <a:extLst>
            <a:ext uri="{FF2B5EF4-FFF2-40B4-BE49-F238E27FC236}">
              <a16:creationId xmlns:a16="http://schemas.microsoft.com/office/drawing/2014/main" id="{7BCB7BC9-8E8D-4014-A31F-89DB246FD6A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庁舎】&#10;有形固定資産減価償却率グラフ枠">
          <a:extLst>
            <a:ext uri="{FF2B5EF4-FFF2-40B4-BE49-F238E27FC236}">
              <a16:creationId xmlns:a16="http://schemas.microsoft.com/office/drawing/2014/main" id="{FCFE25D7-2097-43C0-8999-746894DED37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73" name="直線コネクタ 772">
          <a:extLst>
            <a:ext uri="{FF2B5EF4-FFF2-40B4-BE49-F238E27FC236}">
              <a16:creationId xmlns:a16="http://schemas.microsoft.com/office/drawing/2014/main" id="{E1365BE9-C562-4D3F-94D2-D173DA52E670}"/>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4" name="【庁舎】&#10;有形固定資産減価償却率最小値テキスト">
          <a:extLst>
            <a:ext uri="{FF2B5EF4-FFF2-40B4-BE49-F238E27FC236}">
              <a16:creationId xmlns:a16="http://schemas.microsoft.com/office/drawing/2014/main" id="{C27DC253-E550-4B22-9B6A-C4BE9763E8B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5" name="直線コネクタ 774">
          <a:extLst>
            <a:ext uri="{FF2B5EF4-FFF2-40B4-BE49-F238E27FC236}">
              <a16:creationId xmlns:a16="http://schemas.microsoft.com/office/drawing/2014/main" id="{0158FD43-6CDE-472F-8B55-9AFF0C213B2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76" name="【庁舎】&#10;有形固定資産減価償却率最大値テキスト">
          <a:extLst>
            <a:ext uri="{FF2B5EF4-FFF2-40B4-BE49-F238E27FC236}">
              <a16:creationId xmlns:a16="http://schemas.microsoft.com/office/drawing/2014/main" id="{32ADC8C1-C05C-4D9A-846F-BD0302433D8A}"/>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77" name="直線コネクタ 776">
          <a:extLst>
            <a:ext uri="{FF2B5EF4-FFF2-40B4-BE49-F238E27FC236}">
              <a16:creationId xmlns:a16="http://schemas.microsoft.com/office/drawing/2014/main" id="{A393AF8A-F7FC-45F4-A016-3F904BFA2E7D}"/>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78" name="【庁舎】&#10;有形固定資産減価償却率平均値テキスト">
          <a:extLst>
            <a:ext uri="{FF2B5EF4-FFF2-40B4-BE49-F238E27FC236}">
              <a16:creationId xmlns:a16="http://schemas.microsoft.com/office/drawing/2014/main" id="{95105FDC-9202-43FB-9FA8-4B8D5A5ABC50}"/>
            </a:ext>
          </a:extLst>
        </xdr:cNvPr>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79" name="フローチャート: 判断 778">
          <a:extLst>
            <a:ext uri="{FF2B5EF4-FFF2-40B4-BE49-F238E27FC236}">
              <a16:creationId xmlns:a16="http://schemas.microsoft.com/office/drawing/2014/main" id="{7F4AB586-2ECB-4216-AA28-2CC1DC00FD52}"/>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80" name="フローチャート: 判断 779">
          <a:extLst>
            <a:ext uri="{FF2B5EF4-FFF2-40B4-BE49-F238E27FC236}">
              <a16:creationId xmlns:a16="http://schemas.microsoft.com/office/drawing/2014/main" id="{9E4F4854-5052-4ED0-B8E2-DCFB142D34FF}"/>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81" name="フローチャート: 判断 780">
          <a:extLst>
            <a:ext uri="{FF2B5EF4-FFF2-40B4-BE49-F238E27FC236}">
              <a16:creationId xmlns:a16="http://schemas.microsoft.com/office/drawing/2014/main" id="{ED56D617-44C2-435F-A315-FA9C6E3DC1BD}"/>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82" name="フローチャート: 判断 781">
          <a:extLst>
            <a:ext uri="{FF2B5EF4-FFF2-40B4-BE49-F238E27FC236}">
              <a16:creationId xmlns:a16="http://schemas.microsoft.com/office/drawing/2014/main" id="{A36F1D12-307A-4B4F-B1BB-15B4432A791F}"/>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83" name="フローチャート: 判断 782">
          <a:extLst>
            <a:ext uri="{FF2B5EF4-FFF2-40B4-BE49-F238E27FC236}">
              <a16:creationId xmlns:a16="http://schemas.microsoft.com/office/drawing/2014/main" id="{4D1CF463-20C7-4426-9A9A-AAD1EA6D5006}"/>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FDB0BFB6-4B38-4888-BDC8-0CA071A60B5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C68220CE-70D3-42C2-9D11-4CA80BE5125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90F6D384-EC97-483F-84BA-BBDF5D8B944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81EF367F-DE09-47A2-A631-22842F53E5C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BA80501E-2C66-42BC-B4B6-28E5C6EE1E6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15602</xdr:rowOff>
    </xdr:from>
    <xdr:to>
      <xdr:col>81</xdr:col>
      <xdr:colOff>101600</xdr:colOff>
      <xdr:row>105</xdr:row>
      <xdr:rowOff>117202</xdr:rowOff>
    </xdr:to>
    <xdr:sp macro="" textlink="">
      <xdr:nvSpPr>
        <xdr:cNvPr id="789" name="楕円 788">
          <a:extLst>
            <a:ext uri="{FF2B5EF4-FFF2-40B4-BE49-F238E27FC236}">
              <a16:creationId xmlns:a16="http://schemas.microsoft.com/office/drawing/2014/main" id="{6CC27F4F-98FA-449C-B4D4-03A8B8F5AB0D}"/>
            </a:ext>
          </a:extLst>
        </xdr:cNvPr>
        <xdr:cNvSpPr/>
      </xdr:nvSpPr>
      <xdr:spPr>
        <a:xfrm>
          <a:off x="15430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149498</xdr:rowOff>
    </xdr:from>
    <xdr:to>
      <xdr:col>76</xdr:col>
      <xdr:colOff>165100</xdr:colOff>
      <xdr:row>105</xdr:row>
      <xdr:rowOff>79648</xdr:rowOff>
    </xdr:to>
    <xdr:sp macro="" textlink="">
      <xdr:nvSpPr>
        <xdr:cNvPr id="790" name="楕円 789">
          <a:extLst>
            <a:ext uri="{FF2B5EF4-FFF2-40B4-BE49-F238E27FC236}">
              <a16:creationId xmlns:a16="http://schemas.microsoft.com/office/drawing/2014/main" id="{E933A5CA-8929-492D-9412-34AF3D3066E1}"/>
            </a:ext>
          </a:extLst>
        </xdr:cNvPr>
        <xdr:cNvSpPr/>
      </xdr:nvSpPr>
      <xdr:spPr>
        <a:xfrm>
          <a:off x="14541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28848</xdr:rowOff>
    </xdr:from>
    <xdr:to>
      <xdr:col>81</xdr:col>
      <xdr:colOff>50800</xdr:colOff>
      <xdr:row>105</xdr:row>
      <xdr:rowOff>66402</xdr:rowOff>
    </xdr:to>
    <xdr:cxnSp macro="">
      <xdr:nvCxnSpPr>
        <xdr:cNvPr id="791" name="直線コネクタ 790">
          <a:extLst>
            <a:ext uri="{FF2B5EF4-FFF2-40B4-BE49-F238E27FC236}">
              <a16:creationId xmlns:a16="http://schemas.microsoft.com/office/drawing/2014/main" id="{F60921B3-B867-41ED-BF34-08235A0709E2}"/>
            </a:ext>
          </a:extLst>
        </xdr:cNvPr>
        <xdr:cNvCxnSpPr/>
      </xdr:nvCxnSpPr>
      <xdr:spPr>
        <a:xfrm>
          <a:off x="14592300" y="1803109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131536</xdr:rowOff>
    </xdr:from>
    <xdr:to>
      <xdr:col>72</xdr:col>
      <xdr:colOff>38100</xdr:colOff>
      <xdr:row>105</xdr:row>
      <xdr:rowOff>61686</xdr:rowOff>
    </xdr:to>
    <xdr:sp macro="" textlink="">
      <xdr:nvSpPr>
        <xdr:cNvPr id="792" name="楕円 791">
          <a:extLst>
            <a:ext uri="{FF2B5EF4-FFF2-40B4-BE49-F238E27FC236}">
              <a16:creationId xmlns:a16="http://schemas.microsoft.com/office/drawing/2014/main" id="{256693F5-53F5-4374-B21D-5BD764F908ED}"/>
            </a:ext>
          </a:extLst>
        </xdr:cNvPr>
        <xdr:cNvSpPr/>
      </xdr:nvSpPr>
      <xdr:spPr>
        <a:xfrm>
          <a:off x="13652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10886</xdr:rowOff>
    </xdr:from>
    <xdr:to>
      <xdr:col>76</xdr:col>
      <xdr:colOff>114300</xdr:colOff>
      <xdr:row>105</xdr:row>
      <xdr:rowOff>28848</xdr:rowOff>
    </xdr:to>
    <xdr:cxnSp macro="">
      <xdr:nvCxnSpPr>
        <xdr:cNvPr id="793" name="直線コネクタ 792">
          <a:extLst>
            <a:ext uri="{FF2B5EF4-FFF2-40B4-BE49-F238E27FC236}">
              <a16:creationId xmlns:a16="http://schemas.microsoft.com/office/drawing/2014/main" id="{7F1C819E-3381-43BF-9707-B487D088A3DA}"/>
            </a:ext>
          </a:extLst>
        </xdr:cNvPr>
        <xdr:cNvCxnSpPr/>
      </xdr:nvCxnSpPr>
      <xdr:spPr>
        <a:xfrm>
          <a:off x="13703300" y="1801313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94" name="n_1aveValue【庁舎】&#10;有形固定資産減価償却率">
          <a:extLst>
            <a:ext uri="{FF2B5EF4-FFF2-40B4-BE49-F238E27FC236}">
              <a16:creationId xmlns:a16="http://schemas.microsoft.com/office/drawing/2014/main" id="{A2E02087-4909-4F15-9FF5-9B0B7096093F}"/>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95" name="n_2aveValue【庁舎】&#10;有形固定資産減価償却率">
          <a:extLst>
            <a:ext uri="{FF2B5EF4-FFF2-40B4-BE49-F238E27FC236}">
              <a16:creationId xmlns:a16="http://schemas.microsoft.com/office/drawing/2014/main" id="{2BB0AB44-5BB7-49D7-9B9F-5E6FD696D02F}"/>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796" name="n_3aveValue【庁舎】&#10;有形固定資産減価償却率">
          <a:extLst>
            <a:ext uri="{FF2B5EF4-FFF2-40B4-BE49-F238E27FC236}">
              <a16:creationId xmlns:a16="http://schemas.microsoft.com/office/drawing/2014/main" id="{0D8DD786-B3BC-444D-949E-4C35DA0DDDE8}"/>
            </a:ext>
          </a:extLst>
        </xdr:cNvPr>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97" name="n_4aveValue【庁舎】&#10;有形固定資産減価償却率">
          <a:extLst>
            <a:ext uri="{FF2B5EF4-FFF2-40B4-BE49-F238E27FC236}">
              <a16:creationId xmlns:a16="http://schemas.microsoft.com/office/drawing/2014/main" id="{29D207A4-491F-4F62-B84E-EB0D45762BBE}"/>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108329</xdr:rowOff>
    </xdr:from>
    <xdr:ext cx="405111" cy="259045"/>
    <xdr:sp macro="" textlink="">
      <xdr:nvSpPr>
        <xdr:cNvPr id="798" name="n_1mainValue【庁舎】&#10;有形固定資産減価償却率">
          <a:extLst>
            <a:ext uri="{FF2B5EF4-FFF2-40B4-BE49-F238E27FC236}">
              <a16:creationId xmlns:a16="http://schemas.microsoft.com/office/drawing/2014/main" id="{983133E9-97DF-4CDE-88C6-D9FCB30278D1}"/>
            </a:ext>
          </a:extLst>
        </xdr:cNvPr>
        <xdr:cNvSpPr txBox="1"/>
      </xdr:nvSpPr>
      <xdr:spPr>
        <a:xfrm>
          <a:off x="152660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70775</xdr:rowOff>
    </xdr:from>
    <xdr:ext cx="405111" cy="259045"/>
    <xdr:sp macro="" textlink="">
      <xdr:nvSpPr>
        <xdr:cNvPr id="799" name="n_2mainValue【庁舎】&#10;有形固定資産減価償却率">
          <a:extLst>
            <a:ext uri="{FF2B5EF4-FFF2-40B4-BE49-F238E27FC236}">
              <a16:creationId xmlns:a16="http://schemas.microsoft.com/office/drawing/2014/main" id="{F4E0A5DA-859D-4EA9-AD96-7200C95E9FF5}"/>
            </a:ext>
          </a:extLst>
        </xdr:cNvPr>
        <xdr:cNvSpPr txBox="1"/>
      </xdr:nvSpPr>
      <xdr:spPr>
        <a:xfrm>
          <a:off x="14389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78213</xdr:rowOff>
    </xdr:from>
    <xdr:ext cx="405111" cy="259045"/>
    <xdr:sp macro="" textlink="">
      <xdr:nvSpPr>
        <xdr:cNvPr id="800" name="n_3mainValue【庁舎】&#10;有形固定資産減価償却率">
          <a:extLst>
            <a:ext uri="{FF2B5EF4-FFF2-40B4-BE49-F238E27FC236}">
              <a16:creationId xmlns:a16="http://schemas.microsoft.com/office/drawing/2014/main" id="{7DB5324A-1F2F-4E31-A6CB-7196D45C3528}"/>
            </a:ext>
          </a:extLst>
        </xdr:cNvPr>
        <xdr:cNvSpPr txBox="1"/>
      </xdr:nvSpPr>
      <xdr:spPr>
        <a:xfrm>
          <a:off x="135007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C42EA93B-792E-46CB-BED9-375FCCBA5C2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00A2E33A-3A6A-4354-B028-766DB8658C8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CB43E070-255B-4CF1-8042-CDC04455918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2EB83279-38B3-4076-B112-E4BE6D8850A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DB5F277B-C871-44CB-B499-275687AF61B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922784A4-843D-4154-B8EB-419CFB35916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EB5F4DC2-4EA6-4CE6-AE0B-15095D6C45E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558868DD-2AEC-4FD3-9BAF-1ABD3DE765B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88F409CD-07A8-4CCE-AFA7-0FD0EF690C8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69201C0A-0DE7-477B-B085-D96BBDF1CD7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76E2A3B6-E861-45B2-A365-F1B08B966CF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2A5FEFFF-4009-4782-94FE-24A1072659E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7C6A9E57-D35B-47E8-B18D-6ED7F728837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FCDEBA79-A2D7-4311-8523-F737CAC537F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9E2EA271-FC3D-418A-9B7D-7ECA563B1C6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85E34B71-5637-421B-BCCD-9C09C321967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38997BAF-FD2A-48F4-B3EB-83AFE6C72B0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F1383222-CCA6-477C-88A0-CBF1E8271B4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CF003F48-DEB4-4A68-B6ED-5894294A1B8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854A99AC-603B-489C-B5A9-AD7BAA268B2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9A28FCD7-5A8D-44EC-90DB-D5359B28C86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97C72EFB-0A71-45F9-A15D-326650B5561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388F5DE3-2051-4D4D-BDB2-4E35F08ABAB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640D6FD4-7E6E-4AC5-8060-6531BD5D474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a:extLst>
            <a:ext uri="{FF2B5EF4-FFF2-40B4-BE49-F238E27FC236}">
              <a16:creationId xmlns:a16="http://schemas.microsoft.com/office/drawing/2014/main" id="{7383FD7F-A1C5-4859-8BA9-FD328340E74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26" name="直線コネクタ 825">
          <a:extLst>
            <a:ext uri="{FF2B5EF4-FFF2-40B4-BE49-F238E27FC236}">
              <a16:creationId xmlns:a16="http://schemas.microsoft.com/office/drawing/2014/main" id="{08DBCBB2-B495-4B53-A996-AF97DAD20666}"/>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27" name="【庁舎】&#10;一人当たり面積最小値テキスト">
          <a:extLst>
            <a:ext uri="{FF2B5EF4-FFF2-40B4-BE49-F238E27FC236}">
              <a16:creationId xmlns:a16="http://schemas.microsoft.com/office/drawing/2014/main" id="{9446CC59-9DAD-4337-8B87-16B43AA33C6C}"/>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28" name="直線コネクタ 827">
          <a:extLst>
            <a:ext uri="{FF2B5EF4-FFF2-40B4-BE49-F238E27FC236}">
              <a16:creationId xmlns:a16="http://schemas.microsoft.com/office/drawing/2014/main" id="{85CE4D3B-72AF-4566-8CD0-D4657BE5C5EC}"/>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29" name="【庁舎】&#10;一人当たり面積最大値テキスト">
          <a:extLst>
            <a:ext uri="{FF2B5EF4-FFF2-40B4-BE49-F238E27FC236}">
              <a16:creationId xmlns:a16="http://schemas.microsoft.com/office/drawing/2014/main" id="{CF45E4D7-C085-4CA1-B444-F769E3C30DF1}"/>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30" name="直線コネクタ 829">
          <a:extLst>
            <a:ext uri="{FF2B5EF4-FFF2-40B4-BE49-F238E27FC236}">
              <a16:creationId xmlns:a16="http://schemas.microsoft.com/office/drawing/2014/main" id="{26DB6D7D-DDE7-449F-BAA9-FA2C8A9A0581}"/>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31" name="【庁舎】&#10;一人当たり面積平均値テキスト">
          <a:extLst>
            <a:ext uri="{FF2B5EF4-FFF2-40B4-BE49-F238E27FC236}">
              <a16:creationId xmlns:a16="http://schemas.microsoft.com/office/drawing/2014/main" id="{0FA12849-60D3-483A-9876-DC09EE1B65D4}"/>
            </a:ext>
          </a:extLst>
        </xdr:cNvPr>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32" name="フローチャート: 判断 831">
          <a:extLst>
            <a:ext uri="{FF2B5EF4-FFF2-40B4-BE49-F238E27FC236}">
              <a16:creationId xmlns:a16="http://schemas.microsoft.com/office/drawing/2014/main" id="{5C2C7299-49FF-4B0F-8783-FC01CF091EDD}"/>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33" name="フローチャート: 判断 832">
          <a:extLst>
            <a:ext uri="{FF2B5EF4-FFF2-40B4-BE49-F238E27FC236}">
              <a16:creationId xmlns:a16="http://schemas.microsoft.com/office/drawing/2014/main" id="{6BC5897B-1670-46C2-91F7-E3FCF35CB4A1}"/>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34" name="フローチャート: 判断 833">
          <a:extLst>
            <a:ext uri="{FF2B5EF4-FFF2-40B4-BE49-F238E27FC236}">
              <a16:creationId xmlns:a16="http://schemas.microsoft.com/office/drawing/2014/main" id="{9305A767-93C0-449C-89CA-3B70E43AB196}"/>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35" name="フローチャート: 判断 834">
          <a:extLst>
            <a:ext uri="{FF2B5EF4-FFF2-40B4-BE49-F238E27FC236}">
              <a16:creationId xmlns:a16="http://schemas.microsoft.com/office/drawing/2014/main" id="{F2FC0545-58B3-4FCF-A08C-FDC218409A6E}"/>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36" name="フローチャート: 判断 835">
          <a:extLst>
            <a:ext uri="{FF2B5EF4-FFF2-40B4-BE49-F238E27FC236}">
              <a16:creationId xmlns:a16="http://schemas.microsoft.com/office/drawing/2014/main" id="{62196844-DA34-4E45-A30C-C7CE4795CDE0}"/>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F682BA3A-9C2E-4934-9319-1241B75D82D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A33522FC-080B-4D46-90F8-F90E5E6A38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B42341CB-2DA4-4FA0-A021-DCB8D91046D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565E86C1-4F0F-47FC-A22E-36B633A07B3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27FCB62A-4BFE-4377-82AA-BF9EA9071C5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74386</xdr:rowOff>
    </xdr:from>
    <xdr:to>
      <xdr:col>112</xdr:col>
      <xdr:colOff>38100</xdr:colOff>
      <xdr:row>103</xdr:row>
      <xdr:rowOff>4536</xdr:rowOff>
    </xdr:to>
    <xdr:sp macro="" textlink="">
      <xdr:nvSpPr>
        <xdr:cNvPr id="842" name="楕円 841">
          <a:extLst>
            <a:ext uri="{FF2B5EF4-FFF2-40B4-BE49-F238E27FC236}">
              <a16:creationId xmlns:a16="http://schemas.microsoft.com/office/drawing/2014/main" id="{1BD06AB1-37D2-4D4C-B763-E9AFADB418A1}"/>
            </a:ext>
          </a:extLst>
        </xdr:cNvPr>
        <xdr:cNvSpPr/>
      </xdr:nvSpPr>
      <xdr:spPr>
        <a:xfrm>
          <a:off x="21272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82550</xdr:rowOff>
    </xdr:from>
    <xdr:to>
      <xdr:col>107</xdr:col>
      <xdr:colOff>101600</xdr:colOff>
      <xdr:row>103</xdr:row>
      <xdr:rowOff>12700</xdr:rowOff>
    </xdr:to>
    <xdr:sp macro="" textlink="">
      <xdr:nvSpPr>
        <xdr:cNvPr id="843" name="楕円 842">
          <a:extLst>
            <a:ext uri="{FF2B5EF4-FFF2-40B4-BE49-F238E27FC236}">
              <a16:creationId xmlns:a16="http://schemas.microsoft.com/office/drawing/2014/main" id="{591CA724-1313-4D7C-B6FD-B417965953CE}"/>
            </a:ext>
          </a:extLst>
        </xdr:cNvPr>
        <xdr:cNvSpPr/>
      </xdr:nvSpPr>
      <xdr:spPr>
        <a:xfrm>
          <a:off x="20383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125186</xdr:rowOff>
    </xdr:from>
    <xdr:to>
      <xdr:col>111</xdr:col>
      <xdr:colOff>177800</xdr:colOff>
      <xdr:row>102</xdr:row>
      <xdr:rowOff>133350</xdr:rowOff>
    </xdr:to>
    <xdr:cxnSp macro="">
      <xdr:nvCxnSpPr>
        <xdr:cNvPr id="844" name="直線コネクタ 843">
          <a:extLst>
            <a:ext uri="{FF2B5EF4-FFF2-40B4-BE49-F238E27FC236}">
              <a16:creationId xmlns:a16="http://schemas.microsoft.com/office/drawing/2014/main" id="{88965619-6DE3-40C4-A71A-6ABA669216E2}"/>
            </a:ext>
          </a:extLst>
        </xdr:cNvPr>
        <xdr:cNvCxnSpPr/>
      </xdr:nvCxnSpPr>
      <xdr:spPr>
        <a:xfrm flipV="1">
          <a:off x="20434300" y="1761308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110308</xdr:rowOff>
    </xdr:from>
    <xdr:to>
      <xdr:col>102</xdr:col>
      <xdr:colOff>165100</xdr:colOff>
      <xdr:row>105</xdr:row>
      <xdr:rowOff>40458</xdr:rowOff>
    </xdr:to>
    <xdr:sp macro="" textlink="">
      <xdr:nvSpPr>
        <xdr:cNvPr id="845" name="楕円 844">
          <a:extLst>
            <a:ext uri="{FF2B5EF4-FFF2-40B4-BE49-F238E27FC236}">
              <a16:creationId xmlns:a16="http://schemas.microsoft.com/office/drawing/2014/main" id="{0059E9AF-EEDC-4300-B3D3-CE414BAE026C}"/>
            </a:ext>
          </a:extLst>
        </xdr:cNvPr>
        <xdr:cNvSpPr/>
      </xdr:nvSpPr>
      <xdr:spPr>
        <a:xfrm>
          <a:off x="19494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133350</xdr:rowOff>
    </xdr:from>
    <xdr:to>
      <xdr:col>107</xdr:col>
      <xdr:colOff>50800</xdr:colOff>
      <xdr:row>104</xdr:row>
      <xdr:rowOff>161108</xdr:rowOff>
    </xdr:to>
    <xdr:cxnSp macro="">
      <xdr:nvCxnSpPr>
        <xdr:cNvPr id="846" name="直線コネクタ 845">
          <a:extLst>
            <a:ext uri="{FF2B5EF4-FFF2-40B4-BE49-F238E27FC236}">
              <a16:creationId xmlns:a16="http://schemas.microsoft.com/office/drawing/2014/main" id="{634F2FC2-0210-493E-A0A9-E56FC77DD5F8}"/>
            </a:ext>
          </a:extLst>
        </xdr:cNvPr>
        <xdr:cNvCxnSpPr/>
      </xdr:nvCxnSpPr>
      <xdr:spPr>
        <a:xfrm flipV="1">
          <a:off x="19545300" y="17621250"/>
          <a:ext cx="889000" cy="37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47" name="n_1aveValue【庁舎】&#10;一人当たり面積">
          <a:extLst>
            <a:ext uri="{FF2B5EF4-FFF2-40B4-BE49-F238E27FC236}">
              <a16:creationId xmlns:a16="http://schemas.microsoft.com/office/drawing/2014/main" id="{DEEC1806-FF9A-4FC6-AA3E-C67C225E762B}"/>
            </a:ext>
          </a:extLst>
        </xdr:cNvPr>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48" name="n_2aveValue【庁舎】&#10;一人当たり面積">
          <a:extLst>
            <a:ext uri="{FF2B5EF4-FFF2-40B4-BE49-F238E27FC236}">
              <a16:creationId xmlns:a16="http://schemas.microsoft.com/office/drawing/2014/main" id="{66A4E25A-488F-43EE-9457-1BBD4D3125E1}"/>
            </a:ext>
          </a:extLst>
        </xdr:cNvPr>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49" name="n_3aveValue【庁舎】&#10;一人当たり面積">
          <a:extLst>
            <a:ext uri="{FF2B5EF4-FFF2-40B4-BE49-F238E27FC236}">
              <a16:creationId xmlns:a16="http://schemas.microsoft.com/office/drawing/2014/main" id="{06A56C62-880E-4682-B678-DBC52885C1DC}"/>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50" name="n_4aveValue【庁舎】&#10;一人当たり面積">
          <a:extLst>
            <a:ext uri="{FF2B5EF4-FFF2-40B4-BE49-F238E27FC236}">
              <a16:creationId xmlns:a16="http://schemas.microsoft.com/office/drawing/2014/main" id="{D4D85B15-86EE-426F-BD11-4455FEC9C3ED}"/>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21063</xdr:rowOff>
    </xdr:from>
    <xdr:ext cx="469744" cy="259045"/>
    <xdr:sp macro="" textlink="">
      <xdr:nvSpPr>
        <xdr:cNvPr id="851" name="n_1mainValue【庁舎】&#10;一人当たり面積">
          <a:extLst>
            <a:ext uri="{FF2B5EF4-FFF2-40B4-BE49-F238E27FC236}">
              <a16:creationId xmlns:a16="http://schemas.microsoft.com/office/drawing/2014/main" id="{DD31D1BD-2826-4F2D-B981-84743CF840B2}"/>
            </a:ext>
          </a:extLst>
        </xdr:cNvPr>
        <xdr:cNvSpPr txBox="1"/>
      </xdr:nvSpPr>
      <xdr:spPr>
        <a:xfrm>
          <a:off x="21075727" y="173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29227</xdr:rowOff>
    </xdr:from>
    <xdr:ext cx="469744" cy="259045"/>
    <xdr:sp macro="" textlink="">
      <xdr:nvSpPr>
        <xdr:cNvPr id="852" name="n_2mainValue【庁舎】&#10;一人当たり面積">
          <a:extLst>
            <a:ext uri="{FF2B5EF4-FFF2-40B4-BE49-F238E27FC236}">
              <a16:creationId xmlns:a16="http://schemas.microsoft.com/office/drawing/2014/main" id="{CA8B4C48-F1D4-4679-B3DB-553B73F23449}"/>
            </a:ext>
          </a:extLst>
        </xdr:cNvPr>
        <xdr:cNvSpPr txBox="1"/>
      </xdr:nvSpPr>
      <xdr:spPr>
        <a:xfrm>
          <a:off x="20199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56985</xdr:rowOff>
    </xdr:from>
    <xdr:ext cx="469744" cy="259045"/>
    <xdr:sp macro="" textlink="">
      <xdr:nvSpPr>
        <xdr:cNvPr id="853" name="n_3mainValue【庁舎】&#10;一人当たり面積">
          <a:extLst>
            <a:ext uri="{FF2B5EF4-FFF2-40B4-BE49-F238E27FC236}">
              <a16:creationId xmlns:a16="http://schemas.microsoft.com/office/drawing/2014/main" id="{9DEBB842-87EA-46F6-95EE-A7FD4C456725}"/>
            </a:ext>
          </a:extLst>
        </xdr:cNvPr>
        <xdr:cNvSpPr txBox="1"/>
      </xdr:nvSpPr>
      <xdr:spPr>
        <a:xfrm>
          <a:off x="19310427" y="177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BA49D3A1-F061-403E-B8F9-BA755C545C4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59EF45F9-14AD-4D5D-8719-052EE4EA5A1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48B61A12-A817-4770-9A7E-425CAAE8C19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兵庫県平均・類似団体と比較して、保健センター・保健所については丹南健康福祉センターへ業務を移行し現在は修繕のみを行い大規模な改修を行っていないため有形固定資産減価償却率は高く老朽化が進んでおり、計画的な施設運用を進めていく必要がある。一方で図書館や体育館・プールについては、合併時に合併特例債を活用し中央図書館を、過疎債を活用し西紀運動公園プールを建設したため比較的施設は新しく、全国平均・兵庫県平均・類似団体と比較して有形固定資産減価償却率は低くなっている。また、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年度に清掃センター基幹的設備改修事業を実施したことにより有形固定資産減価償却率は改善した。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なお、令和元年度の各種比率は固定資産台帳を更新作業中のため未入力。</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兵庫県丹波篠山市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41,362
40,498
377.59
24,853,388
24,373,577
351,142
13,686,106
19,081,513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17.2
160.1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合併時発行していた公債費の償還がすすんだことから基準財政需要額の交付税算入額が減少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、基準財政収入額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においても市税所得割が減となったことから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引き続き定住促進施策や企業誘致など自主財源の確保に努める。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166158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067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51452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55685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95.0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％となった。これは、歳出で、退職手当組合負担金の減によ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や公債費の償還額が減となったが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、歳入で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市税や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したことによるものとなる。引き続き篠山再生計画の実施（市税等の徴収率向上、事務事業の見直し等）により財政基盤の強化に努める。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128815</xdr:rowOff>
    </xdr:from>
    <xdr:to>
      <xdr:col>23</xdr:col>
      <xdr:colOff>133350</xdr:colOff>
      <xdr:row>60</xdr:row>
      <xdr:rowOff>163285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4158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128815</xdr:rowOff>
    </xdr:from>
    <xdr:to>
      <xdr:col>19</xdr:col>
      <xdr:colOff>133350</xdr:colOff>
      <xdr:row>61</xdr:row>
      <xdr:rowOff>136616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415815"/>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81462</xdr:rowOff>
    </xdr:from>
    <xdr:to>
      <xdr:col>15</xdr:col>
      <xdr:colOff>82550</xdr:colOff>
      <xdr:row>61</xdr:row>
      <xdr:rowOff>136616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39912"/>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50437</xdr:rowOff>
    </xdr:from>
    <xdr:to>
      <xdr:col>11</xdr:col>
      <xdr:colOff>31750</xdr:colOff>
      <xdr:row>61</xdr:row>
      <xdr:rowOff>81462</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5088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112485</xdr:rowOff>
    </xdr:from>
    <xdr:to>
      <xdr:col>23</xdr:col>
      <xdr:colOff>184150</xdr:colOff>
      <xdr:row>61</xdr:row>
      <xdr:rowOff>42635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84562</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7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78015</xdr:rowOff>
    </xdr:from>
    <xdr:to>
      <xdr:col>19</xdr:col>
      <xdr:colOff>184150</xdr:colOff>
      <xdr:row>61</xdr:row>
      <xdr:rowOff>8165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164392</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51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85816</xdr:rowOff>
    </xdr:from>
    <xdr:to>
      <xdr:col>15</xdr:col>
      <xdr:colOff>133350</xdr:colOff>
      <xdr:row>62</xdr:row>
      <xdr:rowOff>15966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743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30662</xdr:rowOff>
    </xdr:from>
    <xdr:to>
      <xdr:col>11</xdr:col>
      <xdr:colOff>82550</xdr:colOff>
      <xdr:row>61</xdr:row>
      <xdr:rowOff>132262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171087</xdr:rowOff>
    </xdr:from>
    <xdr:to>
      <xdr:col>7</xdr:col>
      <xdr:colOff>31750</xdr:colOff>
      <xdr:row>61</xdr:row>
      <xdr:rowOff>101237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86014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支援ニーズの高まり等により職員数が増加したことにより、人件費が増加しているが、類似団体平均を下回っている。今後においても、篠山再生計画及び定員適正化計画に基づき、人件費の削減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11540</xdr:rowOff>
    </xdr:from>
    <xdr:to>
      <xdr:col>23</xdr:col>
      <xdr:colOff>133350</xdr:colOff>
      <xdr:row>82</xdr:row>
      <xdr:rowOff>48671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70440"/>
          <a:ext cx="8382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163437</xdr:rowOff>
    </xdr:from>
    <xdr:to>
      <xdr:col>19</xdr:col>
      <xdr:colOff>133350</xdr:colOff>
      <xdr:row>82</xdr:row>
      <xdr:rowOff>11540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50887"/>
          <a:ext cx="889000" cy="1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142114</xdr:rowOff>
    </xdr:from>
    <xdr:to>
      <xdr:col>15</xdr:col>
      <xdr:colOff>82550</xdr:colOff>
      <xdr:row>81</xdr:row>
      <xdr:rowOff>163437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29564"/>
          <a:ext cx="889000" cy="2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139705</xdr:rowOff>
    </xdr:from>
    <xdr:to>
      <xdr:col>11</xdr:col>
      <xdr:colOff>31750</xdr:colOff>
      <xdr:row>81</xdr:row>
      <xdr:rowOff>142114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27155"/>
          <a:ext cx="889000" cy="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169321</xdr:rowOff>
    </xdr:from>
    <xdr:to>
      <xdr:col>23</xdr:col>
      <xdr:colOff>184150</xdr:colOff>
      <xdr:row>82</xdr:row>
      <xdr:rowOff>99471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14398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0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132190</xdr:rowOff>
    </xdr:from>
    <xdr:to>
      <xdr:col>19</xdr:col>
      <xdr:colOff>184150</xdr:colOff>
      <xdr:row>82</xdr:row>
      <xdr:rowOff>62340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72517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8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112637</xdr:rowOff>
    </xdr:from>
    <xdr:to>
      <xdr:col>15</xdr:col>
      <xdr:colOff>133350</xdr:colOff>
      <xdr:row>82</xdr:row>
      <xdr:rowOff>42787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0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52964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6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91314</xdr:rowOff>
    </xdr:from>
    <xdr:to>
      <xdr:col>11</xdr:col>
      <xdr:colOff>82550</xdr:colOff>
      <xdr:row>82</xdr:row>
      <xdr:rowOff>21464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7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31641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4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88905</xdr:rowOff>
    </xdr:from>
    <xdr:to>
      <xdr:col>7</xdr:col>
      <xdr:colOff>31750</xdr:colOff>
      <xdr:row>82</xdr:row>
      <xdr:rowOff>19055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29232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4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採用退職に係る職員の変動等により、昨年度と比べて０．２ポイントの増となり、類似団体平均を０．２ポイント上回った。このことは、高校卒初任給が類似団体より高いことが要因となっている。級別職員構成に留意しつつ、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88195</xdr:rowOff>
    </xdr:from>
    <xdr:to>
      <xdr:col>81</xdr:col>
      <xdr:colOff>44450</xdr:colOff>
      <xdr:row>86</xdr:row>
      <xdr:rowOff>115005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328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88195</xdr:rowOff>
    </xdr:from>
    <xdr:to>
      <xdr:col>77</xdr:col>
      <xdr:colOff>44450</xdr:colOff>
      <xdr:row>86</xdr:row>
      <xdr:rowOff>128411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83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128411</xdr:rowOff>
    </xdr:from>
    <xdr:to>
      <xdr:col>72</xdr:col>
      <xdr:colOff>203200</xdr:colOff>
      <xdr:row>87</xdr:row>
      <xdr:rowOff>77611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8731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77611</xdr:rowOff>
    </xdr:from>
    <xdr:to>
      <xdr:col>68</xdr:col>
      <xdr:colOff>152400</xdr:colOff>
      <xdr:row>87</xdr:row>
      <xdr:rowOff>144639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9937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36282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8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37395</xdr:rowOff>
    </xdr:from>
    <xdr:to>
      <xdr:col>77</xdr:col>
      <xdr:colOff>95250</xdr:colOff>
      <xdr:row>86</xdr:row>
      <xdr:rowOff>138995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123772</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6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26811</xdr:rowOff>
    </xdr:from>
    <xdr:to>
      <xdr:col>68</xdr:col>
      <xdr:colOff>203200</xdr:colOff>
      <xdr:row>87</xdr:row>
      <xdr:rowOff>128411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113188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93839</xdr:rowOff>
    </xdr:from>
    <xdr:to>
      <xdr:col>64</xdr:col>
      <xdr:colOff>152400</xdr:colOff>
      <xdr:row>88</xdr:row>
      <xdr:rowOff>23989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8766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により人口千人当たり職員数が増加傾向にあり、類似団体平均を０．４３ポイント上回った。篠山再生計画では、平成２５年４月１日以降の全職員数の目標を４５０人としていたが、近年の子育て支援ニーズの高まりから、令和元年度は保育士・幼稚園教諭を増員したことにより職員数が４６１人となった。多様化する住民ニーズに対応できるよう新たに策定した第５次定員適正化計画に基づき、引き続き行政改革・組織機構改革を進め、職員数の適正化を図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85816</xdr:rowOff>
    </xdr:from>
    <xdr:to>
      <xdr:col>81</xdr:col>
      <xdr:colOff>44450</xdr:colOff>
      <xdr:row>63</xdr:row>
      <xdr:rowOff>6290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15716"/>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70878</xdr:rowOff>
    </xdr:from>
    <xdr:to>
      <xdr:col>77</xdr:col>
      <xdr:colOff>44450</xdr:colOff>
      <xdr:row>62</xdr:row>
      <xdr:rowOff>85816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00778"/>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34109</xdr:rowOff>
    </xdr:from>
    <xdr:to>
      <xdr:col>72</xdr:col>
      <xdr:colOff>203200</xdr:colOff>
      <xdr:row>62</xdr:row>
      <xdr:rowOff>70878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64009"/>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26065</xdr:rowOff>
    </xdr:from>
    <xdr:to>
      <xdr:col>68</xdr:col>
      <xdr:colOff>152400</xdr:colOff>
      <xdr:row>62</xdr:row>
      <xdr:rowOff>34109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5596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126940</xdr:rowOff>
    </xdr:from>
    <xdr:to>
      <xdr:col>81</xdr:col>
      <xdr:colOff>95250</xdr:colOff>
      <xdr:row>63</xdr:row>
      <xdr:rowOff>57090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99017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2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35016</xdr:rowOff>
    </xdr:from>
    <xdr:to>
      <xdr:col>77</xdr:col>
      <xdr:colOff>95250</xdr:colOff>
      <xdr:row>62</xdr:row>
      <xdr:rowOff>136616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146793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20078</xdr:rowOff>
    </xdr:from>
    <xdr:to>
      <xdr:col>73</xdr:col>
      <xdr:colOff>44450</xdr:colOff>
      <xdr:row>62</xdr:row>
      <xdr:rowOff>121678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131855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1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154759</xdr:rowOff>
    </xdr:from>
    <xdr:to>
      <xdr:col>68</xdr:col>
      <xdr:colOff>203200</xdr:colOff>
      <xdr:row>62</xdr:row>
      <xdr:rowOff>84909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95086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146715</xdr:rowOff>
    </xdr:from>
    <xdr:to>
      <xdr:col>64</xdr:col>
      <xdr:colOff>152400</xdr:colOff>
      <xdr:row>62</xdr:row>
      <xdr:rowOff>76865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0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87042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7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％となり、財政健全化法施行後初めて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％を下回った。</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合併後実施した大規模事業に伴う借入</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や一般廃棄物処理事業債などの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償還がすすんだことから、指数は改善傾向にあるが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類似団体の平均と比較すると</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高い水準にあるため、今後も計画的な市債の発行等を行い健全財政に努める。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11430</xdr:rowOff>
    </xdr:from>
    <xdr:to>
      <xdr:col>81</xdr:col>
      <xdr:colOff>44450</xdr:colOff>
      <xdr:row>38</xdr:row>
      <xdr:rowOff>43604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5265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43604</xdr:rowOff>
    </xdr:from>
    <xdr:to>
      <xdr:col>77</xdr:col>
      <xdr:colOff>44450</xdr:colOff>
      <xdr:row>38</xdr:row>
      <xdr:rowOff>49636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55870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49636</xdr:rowOff>
    </xdr:from>
    <xdr:to>
      <xdr:col>72</xdr:col>
      <xdr:colOff>203200</xdr:colOff>
      <xdr:row>38</xdr:row>
      <xdr:rowOff>51646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564736"/>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51646</xdr:rowOff>
    </xdr:from>
    <xdr:to>
      <xdr:col>68</xdr:col>
      <xdr:colOff>152400</xdr:colOff>
      <xdr:row>38</xdr:row>
      <xdr:rowOff>63712</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5667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132080</xdr:rowOff>
    </xdr:from>
    <xdr:to>
      <xdr:col>81</xdr:col>
      <xdr:colOff>95250</xdr:colOff>
      <xdr:row>38</xdr:row>
      <xdr:rowOff>62230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104157</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44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164254</xdr:rowOff>
    </xdr:from>
    <xdr:to>
      <xdr:col>77</xdr:col>
      <xdr:colOff>95250</xdr:colOff>
      <xdr:row>38</xdr:row>
      <xdr:rowOff>94404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79181</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59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170286</xdr:rowOff>
    </xdr:from>
    <xdr:to>
      <xdr:col>73</xdr:col>
      <xdr:colOff>44450</xdr:colOff>
      <xdr:row>38</xdr:row>
      <xdr:rowOff>100436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51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85213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60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846</xdr:rowOff>
    </xdr:from>
    <xdr:to>
      <xdr:col>68</xdr:col>
      <xdr:colOff>203200</xdr:colOff>
      <xdr:row>38</xdr:row>
      <xdr:rowOff>102446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87223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12912</xdr:rowOff>
    </xdr:from>
    <xdr:to>
      <xdr:col>64</xdr:col>
      <xdr:colOff>152400</xdr:colOff>
      <xdr:row>38</xdr:row>
      <xdr:rowOff>114512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52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99289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61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160.1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％となったが、類似団体内では依然高い数値を示している。比率を下げ</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将来負担額のうち市債残高で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学校教育施設空調整備等の増加により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およそ</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増となり、充当可能基金をはじめとする充当可能財源も減少したものの、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公営企業債等繰入金見込額で</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億円の減となったことによる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今後も市債の償還が進むため将来負担額が減少するものの、充当可能基金も減少する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緩やかに比率が下がっていく見込みである。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99886</xdr:rowOff>
    </xdr:from>
    <xdr:to>
      <xdr:col>81</xdr:col>
      <xdr:colOff>44450</xdr:colOff>
      <xdr:row>17</xdr:row>
      <xdr:rowOff>167852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3014536"/>
          <a:ext cx="838200" cy="6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167852</xdr:rowOff>
    </xdr:from>
    <xdr:to>
      <xdr:col>77</xdr:col>
      <xdr:colOff>44450</xdr:colOff>
      <xdr:row>18</xdr:row>
      <xdr:rowOff>37423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3082502"/>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37423</xdr:rowOff>
    </xdr:from>
    <xdr:to>
      <xdr:col>72</xdr:col>
      <xdr:colOff>203200</xdr:colOff>
      <xdr:row>18</xdr:row>
      <xdr:rowOff>52705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3123523"/>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52705</xdr:rowOff>
    </xdr:from>
    <xdr:to>
      <xdr:col>68</xdr:col>
      <xdr:colOff>152400</xdr:colOff>
      <xdr:row>18</xdr:row>
      <xdr:rowOff>55520</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3138805"/>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49086</xdr:rowOff>
    </xdr:from>
    <xdr:to>
      <xdr:col>81</xdr:col>
      <xdr:colOff>95250</xdr:colOff>
      <xdr:row>17</xdr:row>
      <xdr:rowOff>150686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96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21163</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93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117052</xdr:rowOff>
    </xdr:from>
    <xdr:to>
      <xdr:col>77</xdr:col>
      <xdr:colOff>95250</xdr:colOff>
      <xdr:row>18</xdr:row>
      <xdr:rowOff>47202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303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31979</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11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158073</xdr:rowOff>
    </xdr:from>
    <xdr:to>
      <xdr:col>73</xdr:col>
      <xdr:colOff>44450</xdr:colOff>
      <xdr:row>18</xdr:row>
      <xdr:rowOff>88223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0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73000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1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1905</xdr:rowOff>
    </xdr:from>
    <xdr:to>
      <xdr:col>68</xdr:col>
      <xdr:colOff>203200</xdr:colOff>
      <xdr:row>18</xdr:row>
      <xdr:rowOff>103505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88282</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17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4720</xdr:rowOff>
    </xdr:from>
    <xdr:to>
      <xdr:col>64</xdr:col>
      <xdr:colOff>152400</xdr:colOff>
      <xdr:row>18</xdr:row>
      <xdr:rowOff>106320</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0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91097</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1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兵庫県丹波篠山市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41,362
40,498
377.59
24,853,388
24,373,577
351,142
13,686,106
19,081,513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17.2
160.1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職員数の増加等により、前年度に比べ０．３ポイントの増となったが、類似団体平均より１．１ポイント下回った。引き続き篠山再生計画に基づく給与削減や職員数の適正化に努める。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53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53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925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39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前</a:t>
          </a:r>
          <a:r>
            <a:rPr kumimoji="0" lang="ja-JP"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年度に比べ</a:t>
          </a:r>
          <a:r>
            <a:rPr kumimoji="0"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1.2</a:t>
          </a:r>
          <a:r>
            <a:rPr kumimoji="0" lang="ja-JP"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ポイント高く、また類似団体平均よりも</a:t>
          </a:r>
          <a:r>
            <a:rPr kumimoji="0"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4.3</a:t>
          </a:r>
          <a:r>
            <a:rPr kumimoji="0" lang="ja-JP"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ポイント高くなっている。主な要因は</a:t>
          </a:r>
          <a:r>
            <a:rPr kumimoji="0"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、非常勤嘱託職員に係る経費の増や、市名変更関係に係る経費、ふるさと納税に係る事務委託の増による。</a:t>
          </a:r>
          <a:endParaRPr kumimoji="0"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引き続き、事務事業の見直しや事業の整理等を行うなど経費削減に取り組む。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20</xdr:row>
      <xdr:rowOff>67128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3655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75293</xdr:rowOff>
    </xdr:from>
    <xdr:to>
      <xdr:col>78</xdr:col>
      <xdr:colOff>69850</xdr:colOff>
      <xdr:row>19</xdr:row>
      <xdr:rowOff>107950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332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148771</xdr:rowOff>
    </xdr:from>
    <xdr:to>
      <xdr:col>73</xdr:col>
      <xdr:colOff>180975</xdr:colOff>
      <xdr:row>19</xdr:row>
      <xdr:rowOff>75293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2348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72571</xdr:rowOff>
    </xdr:from>
    <xdr:to>
      <xdr:col>69</xdr:col>
      <xdr:colOff>92075</xdr:colOff>
      <xdr:row>18</xdr:row>
      <xdr:rowOff>148771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58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16328</xdr:rowOff>
    </xdr:from>
    <xdr:to>
      <xdr:col>82</xdr:col>
      <xdr:colOff>158750</xdr:colOff>
      <xdr:row>20</xdr:row>
      <xdr:rowOff>117928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159855</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41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24493</xdr:rowOff>
    </xdr:from>
    <xdr:to>
      <xdr:col>74</xdr:col>
      <xdr:colOff>31750</xdr:colOff>
      <xdr:row>19</xdr:row>
      <xdr:rowOff>126093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110870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97971</xdr:rowOff>
    </xdr:from>
    <xdr:to>
      <xdr:col>69</xdr:col>
      <xdr:colOff>142875</xdr:colOff>
      <xdr:row>19</xdr:row>
      <xdr:rowOff>28122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12899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21771</xdr:rowOff>
    </xdr:from>
    <xdr:to>
      <xdr:col>65</xdr:col>
      <xdr:colOff>53975</xdr:colOff>
      <xdr:row>18</xdr:row>
      <xdr:rowOff>123371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108149</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類似団体平均よりも</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ポイント低い水準となっている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が、前年度に比べ</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ポイントの増となった。増加の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、障害者自立支援法事業や生活保護措置事業の増による。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140607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4288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42635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428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9978</xdr:rowOff>
    </xdr:from>
    <xdr:to>
      <xdr:col>15</xdr:col>
      <xdr:colOff>98425</xdr:colOff>
      <xdr:row>55</xdr:row>
      <xdr:rowOff>42635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39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148772</xdr:rowOff>
    </xdr:from>
    <xdr:to>
      <xdr:col>11</xdr:col>
      <xdr:colOff>9525</xdr:colOff>
      <xdr:row>55</xdr:row>
      <xdr:rowOff>9978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07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106334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119743</xdr:rowOff>
    </xdr:from>
    <xdr:to>
      <xdr:col>20</xdr:col>
      <xdr:colOff>38100</xdr:colOff>
      <xdr:row>55</xdr:row>
      <xdr:rowOff>49893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130628</xdr:rowOff>
    </xdr:from>
    <xdr:to>
      <xdr:col>11</xdr:col>
      <xdr:colOff>60325</xdr:colOff>
      <xdr:row>55</xdr:row>
      <xdr:rowOff>60778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97972</xdr:rowOff>
    </xdr:from>
    <xdr:to>
      <xdr:col>6</xdr:col>
      <xdr:colOff>171450</xdr:colOff>
      <xdr:row>55</xdr:row>
      <xdr:rowOff>28122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前年度に比べ</a:t>
          </a:r>
          <a:r>
            <a:rPr kumimoji="0" lang="en-US"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11.1</a:t>
          </a:r>
          <a:r>
            <a:rPr kumimoji="0" lang="ja-JP" altLang="en-US"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ポイントの減となった。この要因は下水道事業会計と農業集落排水事業会計が公営企業会計ととなったため、繰出金が補助費等に組変わったことによるもの。</a:t>
          </a:r>
          <a:endParaRPr kumimoji="0" lang="ja-JP"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60</xdr:row>
      <xdr:rowOff>81280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522460"/>
          <a:ext cx="838200" cy="8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81280</xdr:rowOff>
    </xdr:from>
    <xdr:to>
      <xdr:col>78</xdr:col>
      <xdr:colOff>69850</xdr:colOff>
      <xdr:row>60</xdr:row>
      <xdr:rowOff>111760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36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111760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337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138430</xdr:rowOff>
    </xdr:from>
    <xdr:to>
      <xdr:col>69</xdr:col>
      <xdr:colOff>92075</xdr:colOff>
      <xdr:row>60</xdr:row>
      <xdr:rowOff>50800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253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30480</xdr:rowOff>
    </xdr:from>
    <xdr:to>
      <xdr:col>78</xdr:col>
      <xdr:colOff>120650</xdr:colOff>
      <xdr:row>60</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116857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40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60960</xdr:rowOff>
    </xdr:from>
    <xdr:to>
      <xdr:col>74</xdr:col>
      <xdr:colOff>31750</xdr:colOff>
      <xdr:row>60</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147337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2557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前年度に比べ</a:t>
          </a:r>
          <a:r>
            <a:rPr kumimoji="0" lang="en-US"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12</a:t>
          </a:r>
          <a:r>
            <a:rPr kumimoji="0" lang="ja-JP" altLang="en-US"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ポイントの増となり、類似団体比較でも</a:t>
          </a:r>
          <a:r>
            <a:rPr kumimoji="0" lang="en-US"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8.8</a:t>
          </a:r>
          <a:r>
            <a:rPr kumimoji="0" lang="ja-JP" altLang="en-US"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ポイント高くなった。この要因は下水道事業会計と農業集落排水事業会計が公営企業会計となったため、繰出金が補助費等に組変わったことによるもの。類似団体平均より比率が高い要因は下水道事業会計への繰出金が大きいことによる</a:t>
          </a:r>
          <a:r>
            <a:rPr kumimoji="0" lang="ja-JP"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今後、施設の統廃合を計画的に進め繰出金の減に努める。</a:t>
          </a:r>
          <a:endParaRPr kumimoji="0" lang="ja-JP"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38</xdr:row>
      <xdr:rowOff>159004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125464"/>
          <a:ext cx="8382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143002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143002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101854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84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108204</xdr:rowOff>
    </xdr:from>
    <xdr:to>
      <xdr:col>82</xdr:col>
      <xdr:colOff>158750</xdr:colOff>
      <xdr:row>39</xdr:row>
      <xdr:rowOff>38354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80281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平成１１年度の合併以降に実施した大規模な事業の償還が順次終了しており、毎年比率は改善し、前年度に比べ</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引き続き計画的な発行や低利な借入に努める。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90805</xdr:rowOff>
    </xdr:from>
    <xdr:to>
      <xdr:col>24</xdr:col>
      <xdr:colOff>25400</xdr:colOff>
      <xdr:row>74</xdr:row>
      <xdr:rowOff>142240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77810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142240</xdr:rowOff>
    </xdr:from>
    <xdr:to>
      <xdr:col>19</xdr:col>
      <xdr:colOff>187325</xdr:colOff>
      <xdr:row>75</xdr:row>
      <xdr:rowOff>37465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2954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37465</xdr:rowOff>
    </xdr:from>
    <xdr:to>
      <xdr:col>15</xdr:col>
      <xdr:colOff>98425</xdr:colOff>
      <xdr:row>75</xdr:row>
      <xdr:rowOff>92710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89621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136525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9514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40005</xdr:rowOff>
    </xdr:from>
    <xdr:to>
      <xdr:col>24</xdr:col>
      <xdr:colOff>76200</xdr:colOff>
      <xdr:row>74</xdr:row>
      <xdr:rowOff>141605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120032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3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91440</xdr:rowOff>
    </xdr:from>
    <xdr:to>
      <xdr:col>20</xdr:col>
      <xdr:colOff>38100</xdr:colOff>
      <xdr:row>75</xdr:row>
      <xdr:rowOff>21590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31767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158115</xdr:rowOff>
    </xdr:from>
    <xdr:to>
      <xdr:col>15</xdr:col>
      <xdr:colOff>149225</xdr:colOff>
      <xdr:row>75</xdr:row>
      <xdr:rowOff>88265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73042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3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128288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85725</xdr:rowOff>
    </xdr:from>
    <xdr:to>
      <xdr:col>6</xdr:col>
      <xdr:colOff>171450</xdr:colOff>
      <xdr:row>76</xdr:row>
      <xdr:rowOff>15875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652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3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前年度に比べ</a:t>
          </a:r>
          <a:r>
            <a:rPr kumimoji="0" lang="en-US"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3.7</a:t>
          </a:r>
          <a:r>
            <a:rPr kumimoji="0" lang="ja-JP" altLang="en-US"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ポイントの増、類似団体平均より</a:t>
          </a:r>
          <a:r>
            <a:rPr kumimoji="0" lang="en-US"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6.4</a:t>
          </a:r>
          <a:r>
            <a:rPr kumimoji="0" lang="ja-JP" altLang="en-US"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ポイント上回った。主な要因は前年度に比べ扶助費が増加したことと、補助費等の下水道事業への操出</a:t>
          </a:r>
          <a:r>
            <a:rPr kumimoji="0" lang="ja-JP"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が類似団体に比べ高いことが要因であり、下水道施設の統廃合等</a:t>
          </a:r>
          <a:r>
            <a:rPr kumimoji="0" lang="ja-JP" altLang="en-US"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公営企業会計</a:t>
          </a:r>
          <a:r>
            <a:rPr kumimoji="0" lang="ja-JP"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における経費の削減に取り組み財政の健全化に努める。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168148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372085"/>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78</xdr:row>
      <xdr:rowOff>76708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3720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78</xdr:row>
      <xdr:rowOff>76708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4406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67563</xdr:rowOff>
    </xdr:from>
    <xdr:to>
      <xdr:col>69</xdr:col>
      <xdr:colOff>92075</xdr:colOff>
      <xdr:row>77</xdr:row>
      <xdr:rowOff>42418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097763"/>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117348</xdr:rowOff>
    </xdr:from>
    <xdr:to>
      <xdr:col>82</xdr:col>
      <xdr:colOff>158750</xdr:colOff>
      <xdr:row>79</xdr:row>
      <xdr:rowOff>47498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89425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77995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103140</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兵庫県丹波篠山市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30023</xdr:rowOff>
    </xdr:from>
    <xdr:to>
      <xdr:col>29</xdr:col>
      <xdr:colOff>127000</xdr:colOff>
      <xdr:row>18</xdr:row>
      <xdr:rowOff>27508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92298"/>
          <a:ext cx="647700" cy="168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27508</xdr:rowOff>
    </xdr:from>
    <xdr:to>
      <xdr:col>26</xdr:col>
      <xdr:colOff>50800</xdr:colOff>
      <xdr:row>18</xdr:row>
      <xdr:rowOff>59106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61233"/>
          <a:ext cx="698500" cy="31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59106</xdr:rowOff>
    </xdr:from>
    <xdr:to>
      <xdr:col>22</xdr:col>
      <xdr:colOff>114300</xdr:colOff>
      <xdr:row>18</xdr:row>
      <xdr:rowOff>108509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92831"/>
          <a:ext cx="698500" cy="49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108509</xdr:rowOff>
    </xdr:from>
    <xdr:to>
      <xdr:col>18</xdr:col>
      <xdr:colOff>177800</xdr:colOff>
      <xdr:row>18</xdr:row>
      <xdr:rowOff>134569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42234"/>
          <a:ext cx="698500" cy="2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150673</xdr:rowOff>
    </xdr:from>
    <xdr:to>
      <xdr:col>29</xdr:col>
      <xdr:colOff>177800</xdr:colOff>
      <xdr:row>17</xdr:row>
      <xdr:rowOff>80823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41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122750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1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148158</xdr:rowOff>
    </xdr:from>
    <xdr:to>
      <xdr:col>26</xdr:col>
      <xdr:colOff>101600</xdr:colOff>
      <xdr:row>18</xdr:row>
      <xdr:rowOff>78308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10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63085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96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8306</xdr:rowOff>
    </xdr:from>
    <xdr:to>
      <xdr:col>22</xdr:col>
      <xdr:colOff>165100</xdr:colOff>
      <xdr:row>18</xdr:row>
      <xdr:rowOff>109906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4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94683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2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57709</xdr:rowOff>
    </xdr:from>
    <xdr:to>
      <xdr:col>19</xdr:col>
      <xdr:colOff>38100</xdr:colOff>
      <xdr:row>18</xdr:row>
      <xdr:rowOff>159309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1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144086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7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83769</xdr:rowOff>
    </xdr:from>
    <xdr:to>
      <xdr:col>15</xdr:col>
      <xdr:colOff>101600</xdr:colOff>
      <xdr:row>19</xdr:row>
      <xdr:rowOff>13919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17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170146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251252</xdr:rowOff>
    </xdr:from>
    <xdr:to>
      <xdr:col>29</xdr:col>
      <xdr:colOff>127000</xdr:colOff>
      <xdr:row>37</xdr:row>
      <xdr:rowOff>279370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375952"/>
          <a:ext cx="647700" cy="28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264147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88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246150</xdr:rowOff>
    </xdr:from>
    <xdr:to>
      <xdr:col>26</xdr:col>
      <xdr:colOff>50800</xdr:colOff>
      <xdr:row>37</xdr:row>
      <xdr:rowOff>251252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70850"/>
          <a:ext cx="698500" cy="5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244721</xdr:rowOff>
    </xdr:from>
    <xdr:to>
      <xdr:col>22</xdr:col>
      <xdr:colOff>114300</xdr:colOff>
      <xdr:row>37</xdr:row>
      <xdr:rowOff>246150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69421"/>
          <a:ext cx="698500" cy="1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244721</xdr:rowOff>
    </xdr:from>
    <xdr:to>
      <xdr:col>18</xdr:col>
      <xdr:colOff>177800</xdr:colOff>
      <xdr:row>37</xdr:row>
      <xdr:rowOff>259005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69421"/>
          <a:ext cx="698500" cy="14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228570</xdr:rowOff>
    </xdr:from>
    <xdr:to>
      <xdr:col>29</xdr:col>
      <xdr:colOff>177800</xdr:colOff>
      <xdr:row>37</xdr:row>
      <xdr:rowOff>330170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53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73647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9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200452</xdr:rowOff>
    </xdr:from>
    <xdr:to>
      <xdr:col>26</xdr:col>
      <xdr:colOff>101600</xdr:colOff>
      <xdr:row>37</xdr:row>
      <xdr:rowOff>302052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25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140779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9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195350</xdr:rowOff>
    </xdr:from>
    <xdr:to>
      <xdr:col>22</xdr:col>
      <xdr:colOff>165100</xdr:colOff>
      <xdr:row>37</xdr:row>
      <xdr:rowOff>296950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2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135677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8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193921</xdr:rowOff>
    </xdr:from>
    <xdr:to>
      <xdr:col>19</xdr:col>
      <xdr:colOff>38100</xdr:colOff>
      <xdr:row>37</xdr:row>
      <xdr:rowOff>295521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18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134248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8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208205</xdr:rowOff>
    </xdr:from>
    <xdr:to>
      <xdr:col>15</xdr:col>
      <xdr:colOff>101600</xdr:colOff>
      <xdr:row>37</xdr:row>
      <xdr:rowOff>309805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32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148532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0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兵庫県丹波篠山市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41,362
40,498
377.59
24,853,388
24,373,577
351,142
13,686,106
19,081,513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17.2
160.1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33717</xdr:rowOff>
    </xdr:from>
    <xdr:to>
      <xdr:col>24</xdr:col>
      <xdr:colOff>63500</xdr:colOff>
      <xdr:row>36</xdr:row>
      <xdr:rowOff>40673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05917"/>
          <a:ext cx="8382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34130</xdr:rowOff>
    </xdr:from>
    <xdr:to>
      <xdr:col>19</xdr:col>
      <xdr:colOff>177800</xdr:colOff>
      <xdr:row>36</xdr:row>
      <xdr:rowOff>40673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06330"/>
          <a:ext cx="889000" cy="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34130</xdr:rowOff>
    </xdr:from>
    <xdr:to>
      <xdr:col>15</xdr:col>
      <xdr:colOff>50800</xdr:colOff>
      <xdr:row>36</xdr:row>
      <xdr:rowOff>68203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06330"/>
          <a:ext cx="889000" cy="3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68203</xdr:rowOff>
    </xdr:from>
    <xdr:to>
      <xdr:col>10</xdr:col>
      <xdr:colOff>114300</xdr:colOff>
      <xdr:row>36</xdr:row>
      <xdr:rowOff>75714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40403"/>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154367</xdr:rowOff>
    </xdr:from>
    <xdr:to>
      <xdr:col>24</xdr:col>
      <xdr:colOff>114300</xdr:colOff>
      <xdr:row>36</xdr:row>
      <xdr:rowOff>84517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132794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161323</xdr:rowOff>
    </xdr:from>
    <xdr:to>
      <xdr:col>20</xdr:col>
      <xdr:colOff>38100</xdr:colOff>
      <xdr:row>36</xdr:row>
      <xdr:rowOff>91473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82600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5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154780</xdr:rowOff>
    </xdr:from>
    <xdr:to>
      <xdr:col>15</xdr:col>
      <xdr:colOff>101600</xdr:colOff>
      <xdr:row>36</xdr:row>
      <xdr:rowOff>84930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76057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4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17403</xdr:rowOff>
    </xdr:from>
    <xdr:to>
      <xdr:col>10</xdr:col>
      <xdr:colOff>165100</xdr:colOff>
      <xdr:row>36</xdr:row>
      <xdr:rowOff>119003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110130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24914</xdr:rowOff>
    </xdr:from>
    <xdr:to>
      <xdr:col>6</xdr:col>
      <xdr:colOff>38100</xdr:colOff>
      <xdr:row>36</xdr:row>
      <xdr:rowOff>126514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117641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45352</xdr:rowOff>
    </xdr:from>
    <xdr:to>
      <xdr:col>24</xdr:col>
      <xdr:colOff>63500</xdr:colOff>
      <xdr:row>56</xdr:row>
      <xdr:rowOff>81083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46552"/>
          <a:ext cx="838200" cy="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81083</xdr:rowOff>
    </xdr:from>
    <xdr:to>
      <xdr:col>19</xdr:col>
      <xdr:colOff>177800</xdr:colOff>
      <xdr:row>56</xdr:row>
      <xdr:rowOff>94263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82283"/>
          <a:ext cx="889000" cy="1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94263</xdr:rowOff>
    </xdr:from>
    <xdr:to>
      <xdr:col>15</xdr:col>
      <xdr:colOff>50800</xdr:colOff>
      <xdr:row>56</xdr:row>
      <xdr:rowOff>102955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95463"/>
          <a:ext cx="889000" cy="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102955</xdr:rowOff>
    </xdr:from>
    <xdr:to>
      <xdr:col>10</xdr:col>
      <xdr:colOff>114300</xdr:colOff>
      <xdr:row>56</xdr:row>
      <xdr:rowOff>103774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04155"/>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166002</xdr:rowOff>
    </xdr:from>
    <xdr:to>
      <xdr:col>24</xdr:col>
      <xdr:colOff>114300</xdr:colOff>
      <xdr:row>56</xdr:row>
      <xdr:rowOff>96152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9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17429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30283</xdr:rowOff>
    </xdr:from>
    <xdr:to>
      <xdr:col>20</xdr:col>
      <xdr:colOff>38100</xdr:colOff>
      <xdr:row>56</xdr:row>
      <xdr:rowOff>131883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3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148410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4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43463</xdr:rowOff>
    </xdr:from>
    <xdr:to>
      <xdr:col>15</xdr:col>
      <xdr:colOff>101600</xdr:colOff>
      <xdr:row>56</xdr:row>
      <xdr:rowOff>145063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161590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41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52155</xdr:rowOff>
    </xdr:from>
    <xdr:to>
      <xdr:col>10</xdr:col>
      <xdr:colOff>165100</xdr:colOff>
      <xdr:row>56</xdr:row>
      <xdr:rowOff>153755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170282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42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52974</xdr:rowOff>
    </xdr:from>
    <xdr:to>
      <xdr:col>6</xdr:col>
      <xdr:colOff>38100</xdr:colOff>
      <xdr:row>56</xdr:row>
      <xdr:rowOff>154574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5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171101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42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28944</xdr:rowOff>
    </xdr:from>
    <xdr:to>
      <xdr:col>24</xdr:col>
      <xdr:colOff>63500</xdr:colOff>
      <xdr:row>78</xdr:row>
      <xdr:rowOff>35252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02044"/>
          <a:ext cx="838200" cy="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23068</xdr:rowOff>
    </xdr:from>
    <xdr:to>
      <xdr:col>19</xdr:col>
      <xdr:colOff>177800</xdr:colOff>
      <xdr:row>78</xdr:row>
      <xdr:rowOff>28944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396168"/>
          <a:ext cx="8890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23068</xdr:rowOff>
    </xdr:from>
    <xdr:to>
      <xdr:col>15</xdr:col>
      <xdr:colOff>50800</xdr:colOff>
      <xdr:row>78</xdr:row>
      <xdr:rowOff>27046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396168"/>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21171</xdr:rowOff>
    </xdr:from>
    <xdr:to>
      <xdr:col>10</xdr:col>
      <xdr:colOff>114300</xdr:colOff>
      <xdr:row>78</xdr:row>
      <xdr:rowOff>27046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394271"/>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155902</xdr:rowOff>
    </xdr:from>
    <xdr:to>
      <xdr:col>24</xdr:col>
      <xdr:colOff>114300</xdr:colOff>
      <xdr:row>78</xdr:row>
      <xdr:rowOff>86052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5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85820</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8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149594</xdr:rowOff>
    </xdr:from>
    <xdr:to>
      <xdr:col>20</xdr:col>
      <xdr:colOff>38100</xdr:colOff>
      <xdr:row>78</xdr:row>
      <xdr:rowOff>79744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70871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4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143718</xdr:rowOff>
    </xdr:from>
    <xdr:to>
      <xdr:col>15</xdr:col>
      <xdr:colOff>101600</xdr:colOff>
      <xdr:row>78</xdr:row>
      <xdr:rowOff>73868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4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64995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3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147696</xdr:rowOff>
    </xdr:from>
    <xdr:to>
      <xdr:col>10</xdr:col>
      <xdr:colOff>165100</xdr:colOff>
      <xdr:row>78</xdr:row>
      <xdr:rowOff>77846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4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68973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4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141821</xdr:rowOff>
    </xdr:from>
    <xdr:to>
      <xdr:col>6</xdr:col>
      <xdr:colOff>38100</xdr:colOff>
      <xdr:row>78</xdr:row>
      <xdr:rowOff>71971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63098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3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47130</xdr:rowOff>
    </xdr:from>
    <xdr:to>
      <xdr:col>24</xdr:col>
      <xdr:colOff>63500</xdr:colOff>
      <xdr:row>98</xdr:row>
      <xdr:rowOff>103327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49230"/>
          <a:ext cx="838200" cy="5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103327</xdr:rowOff>
    </xdr:from>
    <xdr:to>
      <xdr:col>19</xdr:col>
      <xdr:colOff>177800</xdr:colOff>
      <xdr:row>98</xdr:row>
      <xdr:rowOff>116954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905427"/>
          <a:ext cx="889000" cy="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116954</xdr:rowOff>
    </xdr:from>
    <xdr:to>
      <xdr:col>15</xdr:col>
      <xdr:colOff>50800</xdr:colOff>
      <xdr:row>98</xdr:row>
      <xdr:rowOff>142024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19054"/>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142024</xdr:rowOff>
    </xdr:from>
    <xdr:to>
      <xdr:col>10</xdr:col>
      <xdr:colOff>114300</xdr:colOff>
      <xdr:row>98</xdr:row>
      <xdr:rowOff>160083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44124"/>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167780</xdr:rowOff>
    </xdr:from>
    <xdr:to>
      <xdr:col>24</xdr:col>
      <xdr:colOff>114300</xdr:colOff>
      <xdr:row>98</xdr:row>
      <xdr:rowOff>97930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146207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52527</xdr:rowOff>
    </xdr:from>
    <xdr:to>
      <xdr:col>20</xdr:col>
      <xdr:colOff>38100</xdr:colOff>
      <xdr:row>98</xdr:row>
      <xdr:rowOff>154127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5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145254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4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66154</xdr:rowOff>
    </xdr:from>
    <xdr:to>
      <xdr:col>15</xdr:col>
      <xdr:colOff>101600</xdr:colOff>
      <xdr:row>98</xdr:row>
      <xdr:rowOff>167754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158881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6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91224</xdr:rowOff>
    </xdr:from>
    <xdr:to>
      <xdr:col>10</xdr:col>
      <xdr:colOff>165100</xdr:colOff>
      <xdr:row>99</xdr:row>
      <xdr:rowOff>21374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9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12501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109283</xdr:rowOff>
    </xdr:from>
    <xdr:to>
      <xdr:col>6</xdr:col>
      <xdr:colOff>38100</xdr:colOff>
      <xdr:row>99</xdr:row>
      <xdr:rowOff>39433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30560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109742</xdr:rowOff>
    </xdr:from>
    <xdr:to>
      <xdr:col>55</xdr:col>
      <xdr:colOff>0</xdr:colOff>
      <xdr:row>36</xdr:row>
      <xdr:rowOff>31658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939042"/>
          <a:ext cx="838200" cy="26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19794</xdr:rowOff>
    </xdr:from>
    <xdr:to>
      <xdr:col>50</xdr:col>
      <xdr:colOff>114300</xdr:colOff>
      <xdr:row>36</xdr:row>
      <xdr:rowOff>31658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191994"/>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18948</xdr:rowOff>
    </xdr:from>
    <xdr:to>
      <xdr:col>45</xdr:col>
      <xdr:colOff>177800</xdr:colOff>
      <xdr:row>36</xdr:row>
      <xdr:rowOff>19794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191148"/>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18948</xdr:rowOff>
    </xdr:from>
    <xdr:to>
      <xdr:col>41</xdr:col>
      <xdr:colOff>50800</xdr:colOff>
      <xdr:row>36</xdr:row>
      <xdr:rowOff>60896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191148"/>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58942</xdr:rowOff>
    </xdr:from>
    <xdr:to>
      <xdr:col>55</xdr:col>
      <xdr:colOff>50800</xdr:colOff>
      <xdr:row>34</xdr:row>
      <xdr:rowOff>160542</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88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81819</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73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152308</xdr:rowOff>
    </xdr:from>
    <xdr:to>
      <xdr:col>50</xdr:col>
      <xdr:colOff>165100</xdr:colOff>
      <xdr:row>36</xdr:row>
      <xdr:rowOff>82458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1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73585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24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140444</xdr:rowOff>
    </xdr:from>
    <xdr:to>
      <xdr:col>46</xdr:col>
      <xdr:colOff>38100</xdr:colOff>
      <xdr:row>36</xdr:row>
      <xdr:rowOff>70594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4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61721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23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139598</xdr:rowOff>
    </xdr:from>
    <xdr:to>
      <xdr:col>41</xdr:col>
      <xdr:colOff>101600</xdr:colOff>
      <xdr:row>36</xdr:row>
      <xdr:rowOff>69748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60875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23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10096</xdr:rowOff>
    </xdr:from>
    <xdr:to>
      <xdr:col>36</xdr:col>
      <xdr:colOff>165100</xdr:colOff>
      <xdr:row>36</xdr:row>
      <xdr:rowOff>111696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18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102823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2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32331</xdr:rowOff>
    </xdr:from>
    <xdr:to>
      <xdr:col>55</xdr:col>
      <xdr:colOff>0</xdr:colOff>
      <xdr:row>56</xdr:row>
      <xdr:rowOff>154915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633531"/>
          <a:ext cx="838200" cy="12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154915</xdr:rowOff>
    </xdr:from>
    <xdr:to>
      <xdr:col>50</xdr:col>
      <xdr:colOff>114300</xdr:colOff>
      <xdr:row>57</xdr:row>
      <xdr:rowOff>159460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756115"/>
          <a:ext cx="889000" cy="17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84205</xdr:rowOff>
    </xdr:from>
    <xdr:to>
      <xdr:col>45</xdr:col>
      <xdr:colOff>177800</xdr:colOff>
      <xdr:row>57</xdr:row>
      <xdr:rowOff>159460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856855"/>
          <a:ext cx="889000" cy="7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84205</xdr:rowOff>
    </xdr:from>
    <xdr:to>
      <xdr:col>41</xdr:col>
      <xdr:colOff>50800</xdr:colOff>
      <xdr:row>57</xdr:row>
      <xdr:rowOff>160855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856855"/>
          <a:ext cx="889000" cy="7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152981</xdr:rowOff>
    </xdr:from>
    <xdr:to>
      <xdr:col>55</xdr:col>
      <xdr:colOff>50800</xdr:colOff>
      <xdr:row>56</xdr:row>
      <xdr:rowOff>83131</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58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4408</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43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104115</xdr:rowOff>
    </xdr:from>
    <xdr:to>
      <xdr:col>50</xdr:col>
      <xdr:colOff>165100</xdr:colOff>
      <xdr:row>57</xdr:row>
      <xdr:rowOff>34265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0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25392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7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108660</xdr:rowOff>
    </xdr:from>
    <xdr:to>
      <xdr:col>46</xdr:col>
      <xdr:colOff>38100</xdr:colOff>
      <xdr:row>58</xdr:row>
      <xdr:rowOff>38810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29937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7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33405</xdr:rowOff>
    </xdr:from>
    <xdr:to>
      <xdr:col>41</xdr:col>
      <xdr:colOff>101600</xdr:colOff>
      <xdr:row>57</xdr:row>
      <xdr:rowOff>135005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126132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9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110055</xdr:rowOff>
    </xdr:from>
    <xdr:to>
      <xdr:col>36</xdr:col>
      <xdr:colOff>165100</xdr:colOff>
      <xdr:row>58</xdr:row>
      <xdr:rowOff>40205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8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31332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7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113068</xdr:rowOff>
    </xdr:from>
    <xdr:to>
      <xdr:col>55</xdr:col>
      <xdr:colOff>0</xdr:colOff>
      <xdr:row>79</xdr:row>
      <xdr:rowOff>9573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486168"/>
          <a:ext cx="838200" cy="6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113068</xdr:rowOff>
    </xdr:from>
    <xdr:to>
      <xdr:col>50</xdr:col>
      <xdr:colOff>114300</xdr:colOff>
      <xdr:row>78</xdr:row>
      <xdr:rowOff>162903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486168"/>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72225</xdr:rowOff>
    </xdr:from>
    <xdr:to>
      <xdr:col>45</xdr:col>
      <xdr:colOff>177800</xdr:colOff>
      <xdr:row>78</xdr:row>
      <xdr:rowOff>162903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445325"/>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72225</xdr:rowOff>
    </xdr:from>
    <xdr:to>
      <xdr:col>41</xdr:col>
      <xdr:colOff>50800</xdr:colOff>
      <xdr:row>78</xdr:row>
      <xdr:rowOff>148281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445325"/>
          <a:ext cx="889000" cy="7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130223</xdr:rowOff>
    </xdr:from>
    <xdr:to>
      <xdr:col>55</xdr:col>
      <xdr:colOff>50800</xdr:colOff>
      <xdr:row>79</xdr:row>
      <xdr:rowOff>60373</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50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45150</xdr:rowOff>
    </xdr:from>
    <xdr:ext cx="469744"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41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62268</xdr:rowOff>
    </xdr:from>
    <xdr:to>
      <xdr:col>50</xdr:col>
      <xdr:colOff>165100</xdr:colOff>
      <xdr:row>78</xdr:row>
      <xdr:rowOff>163868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4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154995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52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112103</xdr:rowOff>
    </xdr:from>
    <xdr:to>
      <xdr:col>46</xdr:col>
      <xdr:colOff>38100</xdr:colOff>
      <xdr:row>79</xdr:row>
      <xdr:rowOff>42253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4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33380</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15428" y="135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21425</xdr:rowOff>
    </xdr:from>
    <xdr:to>
      <xdr:col>41</xdr:col>
      <xdr:colOff>101600</xdr:colOff>
      <xdr:row>78</xdr:row>
      <xdr:rowOff>123025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3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114152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48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97481</xdr:rowOff>
    </xdr:from>
    <xdr:to>
      <xdr:col>36</xdr:col>
      <xdr:colOff>165100</xdr:colOff>
      <xdr:row>79</xdr:row>
      <xdr:rowOff>27631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47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18758</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37428" y="135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83441</xdr:rowOff>
    </xdr:from>
    <xdr:to>
      <xdr:col>55</xdr:col>
      <xdr:colOff>0</xdr:colOff>
      <xdr:row>96</xdr:row>
      <xdr:rowOff>156449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371191"/>
          <a:ext cx="838200" cy="24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156449</xdr:rowOff>
    </xdr:from>
    <xdr:to>
      <xdr:col>50</xdr:col>
      <xdr:colOff>114300</xdr:colOff>
      <xdr:row>98</xdr:row>
      <xdr:rowOff>50431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615649"/>
          <a:ext cx="889000" cy="23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9269</xdr:rowOff>
    </xdr:from>
    <xdr:to>
      <xdr:col>45</xdr:col>
      <xdr:colOff>177800</xdr:colOff>
      <xdr:row>98</xdr:row>
      <xdr:rowOff>50431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811369"/>
          <a:ext cx="889000" cy="4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9269</xdr:rowOff>
    </xdr:from>
    <xdr:to>
      <xdr:col>41</xdr:col>
      <xdr:colOff>50800</xdr:colOff>
      <xdr:row>98</xdr:row>
      <xdr:rowOff>56634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811369"/>
          <a:ext cx="889000" cy="4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32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55518</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17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105649</xdr:rowOff>
    </xdr:from>
    <xdr:to>
      <xdr:col>50</xdr:col>
      <xdr:colOff>165100</xdr:colOff>
      <xdr:row>97</xdr:row>
      <xdr:rowOff>35799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6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52326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4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171081</xdr:rowOff>
    </xdr:from>
    <xdr:to>
      <xdr:col>46</xdr:col>
      <xdr:colOff>38100</xdr:colOff>
      <xdr:row>98</xdr:row>
      <xdr:rowOff>101231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80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92358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129919</xdr:rowOff>
    </xdr:from>
    <xdr:to>
      <xdr:col>41</xdr:col>
      <xdr:colOff>101600</xdr:colOff>
      <xdr:row>98</xdr:row>
      <xdr:rowOff>60069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6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51196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5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5834</xdr:rowOff>
    </xdr:from>
    <xdr:to>
      <xdr:col>36</xdr:col>
      <xdr:colOff>165100</xdr:colOff>
      <xdr:row>98</xdr:row>
      <xdr:rowOff>107434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98561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156290</xdr:rowOff>
    </xdr:from>
    <xdr:to>
      <xdr:col>85</xdr:col>
      <xdr:colOff>127000</xdr:colOff>
      <xdr:row>39</xdr:row>
      <xdr:rowOff>29629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71390"/>
          <a:ext cx="838200" cy="4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156290</xdr:rowOff>
    </xdr:from>
    <xdr:to>
      <xdr:col>81</xdr:col>
      <xdr:colOff>50800</xdr:colOff>
      <xdr:row>39</xdr:row>
      <xdr:rowOff>26037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71390"/>
          <a:ext cx="889000" cy="4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26037</xdr:rowOff>
    </xdr:from>
    <xdr:to>
      <xdr:col>76</xdr:col>
      <xdr:colOff>114300</xdr:colOff>
      <xdr:row>39</xdr:row>
      <xdr:rowOff>89620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712587"/>
          <a:ext cx="889000" cy="6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165009</xdr:rowOff>
    </xdr:from>
    <xdr:to>
      <xdr:col>71</xdr:col>
      <xdr:colOff>177800</xdr:colOff>
      <xdr:row>39</xdr:row>
      <xdr:rowOff>89620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80109"/>
          <a:ext cx="889000" cy="9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7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150279</xdr:rowOff>
    </xdr:from>
    <xdr:to>
      <xdr:col>85</xdr:col>
      <xdr:colOff>177800</xdr:colOff>
      <xdr:row>39</xdr:row>
      <xdr:rowOff>80429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65206</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8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105490</xdr:rowOff>
    </xdr:from>
    <xdr:to>
      <xdr:col>81</xdr:col>
      <xdr:colOff>101600</xdr:colOff>
      <xdr:row>39</xdr:row>
      <xdr:rowOff>35640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2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26767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71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146687</xdr:rowOff>
    </xdr:from>
    <xdr:to>
      <xdr:col>76</xdr:col>
      <xdr:colOff>165100</xdr:colOff>
      <xdr:row>39</xdr:row>
      <xdr:rowOff>76837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67964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75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38820</xdr:rowOff>
    </xdr:from>
    <xdr:to>
      <xdr:col>72</xdr:col>
      <xdr:colOff>38100</xdr:colOff>
      <xdr:row>39</xdr:row>
      <xdr:rowOff>140420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131547</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81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114209</xdr:rowOff>
    </xdr:from>
    <xdr:to>
      <xdr:col>67</xdr:col>
      <xdr:colOff>101600</xdr:colOff>
      <xdr:row>39</xdr:row>
      <xdr:rowOff>44359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2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60886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40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78053</xdr:rowOff>
    </xdr:from>
    <xdr:to>
      <xdr:col>85</xdr:col>
      <xdr:colOff>127000</xdr:colOff>
      <xdr:row>78</xdr:row>
      <xdr:rowOff>110110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451153"/>
          <a:ext cx="838200" cy="3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43162</xdr:rowOff>
    </xdr:from>
    <xdr:to>
      <xdr:col>81</xdr:col>
      <xdr:colOff>50800</xdr:colOff>
      <xdr:row>78</xdr:row>
      <xdr:rowOff>78053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416262"/>
          <a:ext cx="889000" cy="3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3781</xdr:rowOff>
    </xdr:from>
    <xdr:to>
      <xdr:col>76</xdr:col>
      <xdr:colOff>114300</xdr:colOff>
      <xdr:row>78</xdr:row>
      <xdr:rowOff>43162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76881"/>
          <a:ext cx="889000" cy="3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141415</xdr:rowOff>
    </xdr:from>
    <xdr:to>
      <xdr:col>71</xdr:col>
      <xdr:colOff>177800</xdr:colOff>
      <xdr:row>78</xdr:row>
      <xdr:rowOff>3781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43065"/>
          <a:ext cx="889000" cy="3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59310</xdr:rowOff>
    </xdr:from>
    <xdr:to>
      <xdr:col>85</xdr:col>
      <xdr:colOff>177800</xdr:colOff>
      <xdr:row>78</xdr:row>
      <xdr:rowOff>160910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145687</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4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27253</xdr:rowOff>
    </xdr:from>
    <xdr:to>
      <xdr:col>81</xdr:col>
      <xdr:colOff>101600</xdr:colOff>
      <xdr:row>78</xdr:row>
      <xdr:rowOff>128853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0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119980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163812</xdr:rowOff>
    </xdr:from>
    <xdr:to>
      <xdr:col>76</xdr:col>
      <xdr:colOff>165100</xdr:colOff>
      <xdr:row>78</xdr:row>
      <xdr:rowOff>93962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85089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124431</xdr:rowOff>
    </xdr:from>
    <xdr:to>
      <xdr:col>72</xdr:col>
      <xdr:colOff>38100</xdr:colOff>
      <xdr:row>78</xdr:row>
      <xdr:rowOff>54581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2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71108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10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90615</xdr:rowOff>
    </xdr:from>
    <xdr:to>
      <xdr:col>67</xdr:col>
      <xdr:colOff>101600</xdr:colOff>
      <xdr:row>78</xdr:row>
      <xdr:rowOff>20765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9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37292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06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21600</xdr:rowOff>
    </xdr:from>
    <xdr:to>
      <xdr:col>85</xdr:col>
      <xdr:colOff>127000</xdr:colOff>
      <xdr:row>98</xdr:row>
      <xdr:rowOff>24774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23700"/>
          <a:ext cx="838200" cy="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13979</xdr:rowOff>
    </xdr:from>
    <xdr:to>
      <xdr:col>81</xdr:col>
      <xdr:colOff>50800</xdr:colOff>
      <xdr:row>98</xdr:row>
      <xdr:rowOff>21600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16079"/>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13979</xdr:rowOff>
    </xdr:from>
    <xdr:to>
      <xdr:col>76</xdr:col>
      <xdr:colOff>114300</xdr:colOff>
      <xdr:row>98</xdr:row>
      <xdr:rowOff>39015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16079"/>
          <a:ext cx="889000" cy="2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136170</xdr:rowOff>
    </xdr:from>
    <xdr:to>
      <xdr:col>71</xdr:col>
      <xdr:colOff>177800</xdr:colOff>
      <xdr:row>98</xdr:row>
      <xdr:rowOff>39015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7668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145424</xdr:rowOff>
    </xdr:from>
    <xdr:to>
      <xdr:col>85</xdr:col>
      <xdr:colOff>177800</xdr:colOff>
      <xdr:row>98</xdr:row>
      <xdr:rowOff>75574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5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142250</xdr:rowOff>
    </xdr:from>
    <xdr:to>
      <xdr:col>81</xdr:col>
      <xdr:colOff>101600</xdr:colOff>
      <xdr:row>98</xdr:row>
      <xdr:rowOff>72400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7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88927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4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134629</xdr:rowOff>
    </xdr:from>
    <xdr:to>
      <xdr:col>76</xdr:col>
      <xdr:colOff>165100</xdr:colOff>
      <xdr:row>98</xdr:row>
      <xdr:rowOff>64779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6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81306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159665</xdr:rowOff>
    </xdr:from>
    <xdr:to>
      <xdr:col>72</xdr:col>
      <xdr:colOff>38100</xdr:colOff>
      <xdr:row>98</xdr:row>
      <xdr:rowOff>89815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106342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85370</xdr:rowOff>
    </xdr:from>
    <xdr:to>
      <xdr:col>67</xdr:col>
      <xdr:colOff>101600</xdr:colOff>
      <xdr:row>98</xdr:row>
      <xdr:rowOff>15520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32047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4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32807</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376457"/>
          <a:ext cx="838200" cy="27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153457</xdr:rowOff>
    </xdr:from>
    <xdr:to>
      <xdr:col>116</xdr:col>
      <xdr:colOff>114300</xdr:colOff>
      <xdr:row>37</xdr:row>
      <xdr:rowOff>83607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32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4884</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17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93588</xdr:rowOff>
    </xdr:from>
    <xdr:to>
      <xdr:col>116</xdr:col>
      <xdr:colOff>63500</xdr:colOff>
      <xdr:row>59</xdr:row>
      <xdr:rowOff>94862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209138"/>
          <a:ext cx="8382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94143</xdr:rowOff>
    </xdr:from>
    <xdr:to>
      <xdr:col>111</xdr:col>
      <xdr:colOff>177800</xdr:colOff>
      <xdr:row>59</xdr:row>
      <xdr:rowOff>94862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209693"/>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92151</xdr:rowOff>
    </xdr:from>
    <xdr:to>
      <xdr:col>107</xdr:col>
      <xdr:colOff>50800</xdr:colOff>
      <xdr:row>59</xdr:row>
      <xdr:rowOff>94143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207701"/>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91956</xdr:rowOff>
    </xdr:from>
    <xdr:to>
      <xdr:col>102</xdr:col>
      <xdr:colOff>114300</xdr:colOff>
      <xdr:row>59</xdr:row>
      <xdr:rowOff>92151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207506"/>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42788</xdr:rowOff>
    </xdr:from>
    <xdr:to>
      <xdr:col>116</xdr:col>
      <xdr:colOff>114300</xdr:colOff>
      <xdr:row>59</xdr:row>
      <xdr:rowOff>144388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129165</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44062</xdr:rowOff>
    </xdr:from>
    <xdr:to>
      <xdr:col>112</xdr:col>
      <xdr:colOff>38100</xdr:colOff>
      <xdr:row>59</xdr:row>
      <xdr:rowOff>145662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5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136789</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25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43343</xdr:rowOff>
    </xdr:from>
    <xdr:to>
      <xdr:col>107</xdr:col>
      <xdr:colOff>101600</xdr:colOff>
      <xdr:row>59</xdr:row>
      <xdr:rowOff>144943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136070</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25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41351</xdr:rowOff>
    </xdr:from>
    <xdr:to>
      <xdr:col>102</xdr:col>
      <xdr:colOff>165100</xdr:colOff>
      <xdr:row>59</xdr:row>
      <xdr:rowOff>142951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134078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249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41156</xdr:rowOff>
    </xdr:from>
    <xdr:to>
      <xdr:col>98</xdr:col>
      <xdr:colOff>38100</xdr:colOff>
      <xdr:row>59</xdr:row>
      <xdr:rowOff>142756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133883</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249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108284</xdr:rowOff>
    </xdr:from>
    <xdr:to>
      <xdr:col>116</xdr:col>
      <xdr:colOff>63500</xdr:colOff>
      <xdr:row>77</xdr:row>
      <xdr:rowOff>47786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452684"/>
          <a:ext cx="838200" cy="79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108284</xdr:rowOff>
    </xdr:from>
    <xdr:to>
      <xdr:col>111</xdr:col>
      <xdr:colOff>177800</xdr:colOff>
      <xdr:row>73</xdr:row>
      <xdr:rowOff>50562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452684"/>
          <a:ext cx="88900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50562</xdr:rowOff>
    </xdr:from>
    <xdr:to>
      <xdr:col>107</xdr:col>
      <xdr:colOff>50800</xdr:colOff>
      <xdr:row>73</xdr:row>
      <xdr:rowOff>61127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566412"/>
          <a:ext cx="8890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61127</xdr:rowOff>
    </xdr:from>
    <xdr:to>
      <xdr:col>102</xdr:col>
      <xdr:colOff>114300</xdr:colOff>
      <xdr:row>73</xdr:row>
      <xdr:rowOff>121477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576977"/>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168436</xdr:rowOff>
    </xdr:from>
    <xdr:to>
      <xdr:col>116</xdr:col>
      <xdr:colOff>114300</xdr:colOff>
      <xdr:row>77</xdr:row>
      <xdr:rowOff>98586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9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146863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7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57484</xdr:rowOff>
    </xdr:from>
    <xdr:to>
      <xdr:col>112</xdr:col>
      <xdr:colOff>38100</xdr:colOff>
      <xdr:row>72</xdr:row>
      <xdr:rowOff>159084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40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4161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17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171212</xdr:rowOff>
    </xdr:from>
    <xdr:to>
      <xdr:col>107</xdr:col>
      <xdr:colOff>101600</xdr:colOff>
      <xdr:row>73</xdr:row>
      <xdr:rowOff>101362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5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117889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29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10327</xdr:rowOff>
    </xdr:from>
    <xdr:to>
      <xdr:col>102</xdr:col>
      <xdr:colOff>165100</xdr:colOff>
      <xdr:row>73</xdr:row>
      <xdr:rowOff>111927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52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128454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30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70677</xdr:rowOff>
    </xdr:from>
    <xdr:to>
      <xdr:col>98</xdr:col>
      <xdr:colOff>38100</xdr:colOff>
      <xdr:row>74</xdr:row>
      <xdr:rowOff>827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5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17354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36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類似団体と比較し人件費、維持補修費、扶助費、災害復旧事業費、失業対策費</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公債費、積立金、貸付金、繰出金</a:t>
          </a:r>
          <a:r>
            <a:rPr kumimoji="0"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前年度繰上充用金が低く逆に物件費、補助費等、普通建設事業費、投資及び出資金が高くなっている。</a:t>
          </a:r>
          <a:r>
            <a:rPr kumimoji="0"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下水道事業会計・農業集落排水事業会計が公営企業会計となったことで繰出金が減り、補助費等と投資及び出資金について高くなった。</a:t>
          </a:r>
          <a:r>
            <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普通</a:t>
          </a:r>
          <a:r>
            <a:rPr kumimoji="0"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建設</a:t>
          </a:r>
          <a:r>
            <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事業については、</a:t>
          </a:r>
          <a:r>
            <a:rPr kumimoji="0"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清掃センターの基幹的設備改修事業や学校などの空調設備整備事業等を実施したことによる。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兵庫県丹波篠山市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41,362
40,498
377.59
24,853,388
24,373,577
351,142
13,686,106
19,081,513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17.2
160.1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153226</xdr:rowOff>
    </xdr:from>
    <xdr:to>
      <xdr:col>24</xdr:col>
      <xdr:colOff>63500</xdr:colOff>
      <xdr:row>36</xdr:row>
      <xdr:rowOff>21018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53976"/>
          <a:ext cx="838200" cy="3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153226</xdr:rowOff>
    </xdr:from>
    <xdr:to>
      <xdr:col>19</xdr:col>
      <xdr:colOff>177800</xdr:colOff>
      <xdr:row>36</xdr:row>
      <xdr:rowOff>73216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539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73216</xdr:rowOff>
    </xdr:from>
    <xdr:to>
      <xdr:col>15</xdr:col>
      <xdr:colOff>50800</xdr:colOff>
      <xdr:row>36</xdr:row>
      <xdr:rowOff>107696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45416"/>
          <a:ext cx="8890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12636</xdr:rowOff>
    </xdr:from>
    <xdr:to>
      <xdr:col>10</xdr:col>
      <xdr:colOff>114300</xdr:colOff>
      <xdr:row>36</xdr:row>
      <xdr:rowOff>107696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84836"/>
          <a:ext cx="889000" cy="9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141668</xdr:rowOff>
    </xdr:from>
    <xdr:to>
      <xdr:col>24</xdr:col>
      <xdr:colOff>114300</xdr:colOff>
      <xdr:row>36</xdr:row>
      <xdr:rowOff>71818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120095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102426</xdr:rowOff>
    </xdr:from>
    <xdr:to>
      <xdr:col>20</xdr:col>
      <xdr:colOff>38100</xdr:colOff>
      <xdr:row>36</xdr:row>
      <xdr:rowOff>32576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23703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9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22416</xdr:rowOff>
    </xdr:from>
    <xdr:to>
      <xdr:col>15</xdr:col>
      <xdr:colOff>101600</xdr:colOff>
      <xdr:row>36</xdr:row>
      <xdr:rowOff>124016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9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115143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8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56896</xdr:rowOff>
    </xdr:from>
    <xdr:to>
      <xdr:col>10</xdr:col>
      <xdr:colOff>165100</xdr:colOff>
      <xdr:row>36</xdr:row>
      <xdr:rowOff>158496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149623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133286</xdr:rowOff>
    </xdr:from>
    <xdr:to>
      <xdr:col>6</xdr:col>
      <xdr:colOff>38100</xdr:colOff>
      <xdr:row>36</xdr:row>
      <xdr:rowOff>63436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54563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2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8121</xdr:rowOff>
    </xdr:from>
    <xdr:to>
      <xdr:col>24</xdr:col>
      <xdr:colOff>63500</xdr:colOff>
      <xdr:row>58</xdr:row>
      <xdr:rowOff>20247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52221"/>
          <a:ext cx="838200" cy="1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17817</xdr:rowOff>
    </xdr:from>
    <xdr:to>
      <xdr:col>19</xdr:col>
      <xdr:colOff>177800</xdr:colOff>
      <xdr:row>58</xdr:row>
      <xdr:rowOff>20247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61917"/>
          <a:ext cx="889000" cy="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17817</xdr:rowOff>
    </xdr:from>
    <xdr:to>
      <xdr:col>15</xdr:col>
      <xdr:colOff>50800</xdr:colOff>
      <xdr:row>58</xdr:row>
      <xdr:rowOff>25188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1917"/>
          <a:ext cx="889000" cy="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15538</xdr:rowOff>
    </xdr:from>
    <xdr:to>
      <xdr:col>10</xdr:col>
      <xdr:colOff>114300</xdr:colOff>
      <xdr:row>58</xdr:row>
      <xdr:rowOff>25188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59638"/>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128771</xdr:rowOff>
    </xdr:from>
    <xdr:to>
      <xdr:col>24</xdr:col>
      <xdr:colOff>114300</xdr:colOff>
      <xdr:row>58</xdr:row>
      <xdr:rowOff>58921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107198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140897</xdr:rowOff>
    </xdr:from>
    <xdr:to>
      <xdr:col>20</xdr:col>
      <xdr:colOff>38100</xdr:colOff>
      <xdr:row>58</xdr:row>
      <xdr:rowOff>71047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1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62174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0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138467</xdr:rowOff>
    </xdr:from>
    <xdr:to>
      <xdr:col>15</xdr:col>
      <xdr:colOff>101600</xdr:colOff>
      <xdr:row>58</xdr:row>
      <xdr:rowOff>68617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59744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0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145838</xdr:rowOff>
    </xdr:from>
    <xdr:to>
      <xdr:col>10</xdr:col>
      <xdr:colOff>165100</xdr:colOff>
      <xdr:row>58</xdr:row>
      <xdr:rowOff>75988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67115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1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136188</xdr:rowOff>
    </xdr:from>
    <xdr:to>
      <xdr:col>6</xdr:col>
      <xdr:colOff>38100</xdr:colOff>
      <xdr:row>58</xdr:row>
      <xdr:rowOff>66338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57465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0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8156</xdr:rowOff>
    </xdr:from>
    <xdr:to>
      <xdr:col>24</xdr:col>
      <xdr:colOff>63500</xdr:colOff>
      <xdr:row>77</xdr:row>
      <xdr:rowOff>17323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09806"/>
          <a:ext cx="8382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8156</xdr:rowOff>
    </xdr:from>
    <xdr:to>
      <xdr:col>19</xdr:col>
      <xdr:colOff>177800</xdr:colOff>
      <xdr:row>77</xdr:row>
      <xdr:rowOff>56673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09806"/>
          <a:ext cx="889000" cy="4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156327</xdr:rowOff>
    </xdr:from>
    <xdr:to>
      <xdr:col>15</xdr:col>
      <xdr:colOff>50800</xdr:colOff>
      <xdr:row>77</xdr:row>
      <xdr:rowOff>56673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86527"/>
          <a:ext cx="889000" cy="7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156327</xdr:rowOff>
    </xdr:from>
    <xdr:to>
      <xdr:col>10</xdr:col>
      <xdr:colOff>114300</xdr:colOff>
      <xdr:row>77</xdr:row>
      <xdr:rowOff>142436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86527"/>
          <a:ext cx="889000" cy="15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137973</xdr:rowOff>
    </xdr:from>
    <xdr:to>
      <xdr:col>24</xdr:col>
      <xdr:colOff>114300</xdr:colOff>
      <xdr:row>77</xdr:row>
      <xdr:rowOff>68123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116400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4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128806</xdr:rowOff>
    </xdr:from>
    <xdr:to>
      <xdr:col>20</xdr:col>
      <xdr:colOff>38100</xdr:colOff>
      <xdr:row>77</xdr:row>
      <xdr:rowOff>58956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5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50083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5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5873</xdr:rowOff>
    </xdr:from>
    <xdr:to>
      <xdr:col>15</xdr:col>
      <xdr:colOff>101600</xdr:colOff>
      <xdr:row>77</xdr:row>
      <xdr:rowOff>107473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98600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0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105527</xdr:rowOff>
    </xdr:from>
    <xdr:to>
      <xdr:col>10</xdr:col>
      <xdr:colOff>165100</xdr:colOff>
      <xdr:row>77</xdr:row>
      <xdr:rowOff>35677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3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26804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2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91636</xdr:rowOff>
    </xdr:from>
    <xdr:to>
      <xdr:col>6</xdr:col>
      <xdr:colOff>38100</xdr:colOff>
      <xdr:row>78</xdr:row>
      <xdr:rowOff>21786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12913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54099</xdr:rowOff>
    </xdr:from>
    <xdr:to>
      <xdr:col>24</xdr:col>
      <xdr:colOff>63500</xdr:colOff>
      <xdr:row>95</xdr:row>
      <xdr:rowOff>146329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341849"/>
          <a:ext cx="838200" cy="9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146329</xdr:rowOff>
    </xdr:from>
    <xdr:to>
      <xdr:col>19</xdr:col>
      <xdr:colOff>177800</xdr:colOff>
      <xdr:row>96</xdr:row>
      <xdr:rowOff>150625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434079"/>
          <a:ext cx="889000" cy="17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150625</xdr:rowOff>
    </xdr:from>
    <xdr:to>
      <xdr:col>15</xdr:col>
      <xdr:colOff>50800</xdr:colOff>
      <xdr:row>97</xdr:row>
      <xdr:rowOff>5483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609825"/>
          <a:ext cx="8890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162837</xdr:rowOff>
    </xdr:from>
    <xdr:to>
      <xdr:col>10</xdr:col>
      <xdr:colOff>114300</xdr:colOff>
      <xdr:row>97</xdr:row>
      <xdr:rowOff>5483</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622037"/>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3299</xdr:rowOff>
    </xdr:from>
    <xdr:to>
      <xdr:col>24</xdr:col>
      <xdr:colOff>114300</xdr:colOff>
      <xdr:row>95</xdr:row>
      <xdr:rowOff>104899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29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26176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14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95529</xdr:rowOff>
    </xdr:from>
    <xdr:to>
      <xdr:col>20</xdr:col>
      <xdr:colOff>38100</xdr:colOff>
      <xdr:row>96</xdr:row>
      <xdr:rowOff>25679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42206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15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99825</xdr:rowOff>
    </xdr:from>
    <xdr:to>
      <xdr:col>15</xdr:col>
      <xdr:colOff>101600</xdr:colOff>
      <xdr:row>97</xdr:row>
      <xdr:rowOff>29975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5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21102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6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126133</xdr:rowOff>
    </xdr:from>
    <xdr:to>
      <xdr:col>10</xdr:col>
      <xdr:colOff>165100</xdr:colOff>
      <xdr:row>97</xdr:row>
      <xdr:rowOff>56283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58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47410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6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112037</xdr:rowOff>
    </xdr:from>
    <xdr:to>
      <xdr:col>6</xdr:col>
      <xdr:colOff>38100</xdr:colOff>
      <xdr:row>97</xdr:row>
      <xdr:rowOff>42187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57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58714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34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21481</xdr:rowOff>
    </xdr:from>
    <xdr:to>
      <xdr:col>55</xdr:col>
      <xdr:colOff>0</xdr:colOff>
      <xdr:row>38</xdr:row>
      <xdr:rowOff>74712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536581"/>
          <a:ext cx="8382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138067</xdr:rowOff>
    </xdr:from>
    <xdr:to>
      <xdr:col>50</xdr:col>
      <xdr:colOff>114300</xdr:colOff>
      <xdr:row>38</xdr:row>
      <xdr:rowOff>21481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481717"/>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138067</xdr:rowOff>
    </xdr:from>
    <xdr:to>
      <xdr:col>45</xdr:col>
      <xdr:colOff>177800</xdr:colOff>
      <xdr:row>38</xdr:row>
      <xdr:rowOff>42055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481717"/>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24747</xdr:rowOff>
    </xdr:from>
    <xdr:to>
      <xdr:col>41</xdr:col>
      <xdr:colOff>50800</xdr:colOff>
      <xdr:row>38</xdr:row>
      <xdr:rowOff>42055</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539847"/>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23912</xdr:rowOff>
    </xdr:from>
    <xdr:to>
      <xdr:col>55</xdr:col>
      <xdr:colOff>50800</xdr:colOff>
      <xdr:row>38</xdr:row>
      <xdr:rowOff>125512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53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2339</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17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142131</xdr:rowOff>
    </xdr:from>
    <xdr:to>
      <xdr:col>50</xdr:col>
      <xdr:colOff>165100</xdr:colOff>
      <xdr:row>38</xdr:row>
      <xdr:rowOff>72281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4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87267</xdr:rowOff>
    </xdr:from>
    <xdr:to>
      <xdr:col>46</xdr:col>
      <xdr:colOff>38100</xdr:colOff>
      <xdr:row>38</xdr:row>
      <xdr:rowOff>17418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430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33944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206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162705</xdr:rowOff>
    </xdr:from>
    <xdr:to>
      <xdr:col>41</xdr:col>
      <xdr:colOff>101600</xdr:colOff>
      <xdr:row>38</xdr:row>
      <xdr:rowOff>92855</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5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83982</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59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145397</xdr:rowOff>
    </xdr:from>
    <xdr:to>
      <xdr:col>36</xdr:col>
      <xdr:colOff>165100</xdr:colOff>
      <xdr:row>38</xdr:row>
      <xdr:rowOff>75547</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4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66674</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58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29794</xdr:rowOff>
    </xdr:from>
    <xdr:to>
      <xdr:col>55</xdr:col>
      <xdr:colOff>0</xdr:colOff>
      <xdr:row>57</xdr:row>
      <xdr:rowOff>17907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630994"/>
          <a:ext cx="8382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29794</xdr:rowOff>
    </xdr:from>
    <xdr:to>
      <xdr:col>50</xdr:col>
      <xdr:colOff>114300</xdr:colOff>
      <xdr:row>56</xdr:row>
      <xdr:rowOff>65075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630994"/>
          <a:ext cx="8890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65075</xdr:rowOff>
    </xdr:from>
    <xdr:to>
      <xdr:col>45</xdr:col>
      <xdr:colOff>177800</xdr:colOff>
      <xdr:row>56</xdr:row>
      <xdr:rowOff>73508</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666275"/>
          <a:ext cx="889000" cy="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63398</xdr:rowOff>
    </xdr:from>
    <xdr:to>
      <xdr:col>41</xdr:col>
      <xdr:colOff>50800</xdr:colOff>
      <xdr:row>56</xdr:row>
      <xdr:rowOff>73508</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9664598"/>
          <a:ext cx="8890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138557</xdr:rowOff>
    </xdr:from>
    <xdr:to>
      <xdr:col>55</xdr:col>
      <xdr:colOff>50800</xdr:colOff>
      <xdr:row>57</xdr:row>
      <xdr:rowOff>68707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73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116984</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7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150444</xdr:rowOff>
    </xdr:from>
    <xdr:to>
      <xdr:col>50</xdr:col>
      <xdr:colOff>165100</xdr:colOff>
      <xdr:row>56</xdr:row>
      <xdr:rowOff>80594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58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97121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35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14275</xdr:rowOff>
    </xdr:from>
    <xdr:to>
      <xdr:col>46</xdr:col>
      <xdr:colOff>38100</xdr:colOff>
      <xdr:row>56</xdr:row>
      <xdr:rowOff>115875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6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132402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3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22708</xdr:rowOff>
    </xdr:from>
    <xdr:to>
      <xdr:col>41</xdr:col>
      <xdr:colOff>101600</xdr:colOff>
      <xdr:row>56</xdr:row>
      <xdr:rowOff>124308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62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140835</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3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12598</xdr:rowOff>
    </xdr:from>
    <xdr:to>
      <xdr:col>36</xdr:col>
      <xdr:colOff>165100</xdr:colOff>
      <xdr:row>56</xdr:row>
      <xdr:rowOff>114198</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6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130725</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3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129040</xdr:rowOff>
    </xdr:from>
    <xdr:to>
      <xdr:col>55</xdr:col>
      <xdr:colOff>0</xdr:colOff>
      <xdr:row>78</xdr:row>
      <xdr:rowOff>151533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502140"/>
          <a:ext cx="838200" cy="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151533</xdr:rowOff>
    </xdr:from>
    <xdr:to>
      <xdr:col>50</xdr:col>
      <xdr:colOff>114300</xdr:colOff>
      <xdr:row>78</xdr:row>
      <xdr:rowOff>163711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524633"/>
          <a:ext cx="889000" cy="1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163406</xdr:rowOff>
    </xdr:from>
    <xdr:to>
      <xdr:col>45</xdr:col>
      <xdr:colOff>177800</xdr:colOff>
      <xdr:row>78</xdr:row>
      <xdr:rowOff>163711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536506"/>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154019</xdr:rowOff>
    </xdr:from>
    <xdr:to>
      <xdr:col>41</xdr:col>
      <xdr:colOff>50800</xdr:colOff>
      <xdr:row>78</xdr:row>
      <xdr:rowOff>163406</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527119"/>
          <a:ext cx="8890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78240</xdr:rowOff>
    </xdr:from>
    <xdr:to>
      <xdr:col>55</xdr:col>
      <xdr:colOff>50800</xdr:colOff>
      <xdr:row>79</xdr:row>
      <xdr:rowOff>8390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164617</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100733</xdr:rowOff>
    </xdr:from>
    <xdr:to>
      <xdr:col>50</xdr:col>
      <xdr:colOff>165100</xdr:colOff>
      <xdr:row>79</xdr:row>
      <xdr:rowOff>30883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22010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56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112911</xdr:rowOff>
    </xdr:from>
    <xdr:to>
      <xdr:col>46</xdr:col>
      <xdr:colOff>38100</xdr:colOff>
      <xdr:row>79</xdr:row>
      <xdr:rowOff>43061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34188</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57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112606</xdr:rowOff>
    </xdr:from>
    <xdr:to>
      <xdr:col>41</xdr:col>
      <xdr:colOff>101600</xdr:colOff>
      <xdr:row>79</xdr:row>
      <xdr:rowOff>42756</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33883</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57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103219</xdr:rowOff>
    </xdr:from>
    <xdr:to>
      <xdr:col>36</xdr:col>
      <xdr:colOff>165100</xdr:colOff>
      <xdr:row>79</xdr:row>
      <xdr:rowOff>33369</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7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24496</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56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113858</xdr:rowOff>
    </xdr:from>
    <xdr:to>
      <xdr:col>55</xdr:col>
      <xdr:colOff>0</xdr:colOff>
      <xdr:row>96</xdr:row>
      <xdr:rowOff>127022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401608"/>
          <a:ext cx="838200" cy="18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127022</xdr:rowOff>
    </xdr:from>
    <xdr:to>
      <xdr:col>50</xdr:col>
      <xdr:colOff>114300</xdr:colOff>
      <xdr:row>97</xdr:row>
      <xdr:rowOff>51851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586222"/>
          <a:ext cx="889000" cy="9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51851</xdr:rowOff>
    </xdr:from>
    <xdr:to>
      <xdr:col>45</xdr:col>
      <xdr:colOff>177800</xdr:colOff>
      <xdr:row>97</xdr:row>
      <xdr:rowOff>65063</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682501"/>
          <a:ext cx="889000" cy="1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65063</xdr:rowOff>
    </xdr:from>
    <xdr:to>
      <xdr:col>41</xdr:col>
      <xdr:colOff>50800</xdr:colOff>
      <xdr:row>97</xdr:row>
      <xdr:rowOff>93932</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695713"/>
          <a:ext cx="889000" cy="2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63058</xdr:rowOff>
    </xdr:from>
    <xdr:to>
      <xdr:col>55</xdr:col>
      <xdr:colOff>50800</xdr:colOff>
      <xdr:row>95</xdr:row>
      <xdr:rowOff>164658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35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85935</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20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76222</xdr:rowOff>
    </xdr:from>
    <xdr:to>
      <xdr:col>50</xdr:col>
      <xdr:colOff>165100</xdr:colOff>
      <xdr:row>97</xdr:row>
      <xdr:rowOff>6372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5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168949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6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1051</xdr:rowOff>
    </xdr:from>
    <xdr:to>
      <xdr:col>46</xdr:col>
      <xdr:colOff>38100</xdr:colOff>
      <xdr:row>97</xdr:row>
      <xdr:rowOff>102651</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63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93778</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72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14263</xdr:rowOff>
    </xdr:from>
    <xdr:to>
      <xdr:col>41</xdr:col>
      <xdr:colOff>101600</xdr:colOff>
      <xdr:row>97</xdr:row>
      <xdr:rowOff>115863</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6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106990</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7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43132</xdr:rowOff>
    </xdr:from>
    <xdr:to>
      <xdr:col>36</xdr:col>
      <xdr:colOff>165100</xdr:colOff>
      <xdr:row>97</xdr:row>
      <xdr:rowOff>144732</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67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135859</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76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141834</xdr:rowOff>
    </xdr:from>
    <xdr:to>
      <xdr:col>85</xdr:col>
      <xdr:colOff>127000</xdr:colOff>
      <xdr:row>37</xdr:row>
      <xdr:rowOff>16847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314034"/>
          <a:ext cx="838200" cy="4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164789</xdr:rowOff>
    </xdr:from>
    <xdr:to>
      <xdr:col>81</xdr:col>
      <xdr:colOff>50800</xdr:colOff>
      <xdr:row>37</xdr:row>
      <xdr:rowOff>16847</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4592300" y="6336989"/>
          <a:ext cx="8890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164789</xdr:rowOff>
    </xdr:from>
    <xdr:to>
      <xdr:col>76</xdr:col>
      <xdr:colOff>114300</xdr:colOff>
      <xdr:row>37</xdr:row>
      <xdr:rowOff>5645</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336989"/>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5645</xdr:rowOff>
    </xdr:from>
    <xdr:to>
      <xdr:col>71</xdr:col>
      <xdr:colOff>177800</xdr:colOff>
      <xdr:row>37</xdr:row>
      <xdr:rowOff>37973</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2814300" y="6349295"/>
          <a:ext cx="889000" cy="3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91034</xdr:rowOff>
    </xdr:from>
    <xdr:to>
      <xdr:col>85</xdr:col>
      <xdr:colOff>177800</xdr:colOff>
      <xdr:row>37</xdr:row>
      <xdr:rowOff>21184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26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69461</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24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137497</xdr:rowOff>
    </xdr:from>
    <xdr:to>
      <xdr:col>81</xdr:col>
      <xdr:colOff>101600</xdr:colOff>
      <xdr:row>37</xdr:row>
      <xdr:rowOff>67647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30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58774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40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113989</xdr:rowOff>
    </xdr:from>
    <xdr:to>
      <xdr:col>76</xdr:col>
      <xdr:colOff>165100</xdr:colOff>
      <xdr:row>37</xdr:row>
      <xdr:rowOff>44139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28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35266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37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126295</xdr:rowOff>
    </xdr:from>
    <xdr:to>
      <xdr:col>72</xdr:col>
      <xdr:colOff>38100</xdr:colOff>
      <xdr:row>37</xdr:row>
      <xdr:rowOff>56445</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29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47572</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39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158623</xdr:rowOff>
    </xdr:from>
    <xdr:to>
      <xdr:col>67</xdr:col>
      <xdr:colOff>101600</xdr:colOff>
      <xdr:row>37</xdr:row>
      <xdr:rowOff>88773</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79900</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42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93066</xdr:rowOff>
    </xdr:from>
    <xdr:to>
      <xdr:col>85</xdr:col>
      <xdr:colOff>127000</xdr:colOff>
      <xdr:row>56</xdr:row>
      <xdr:rowOff>61488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522816"/>
          <a:ext cx="838200" cy="13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61488</xdr:rowOff>
    </xdr:from>
    <xdr:to>
      <xdr:col>81</xdr:col>
      <xdr:colOff>50800</xdr:colOff>
      <xdr:row>56</xdr:row>
      <xdr:rowOff>116032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662688"/>
          <a:ext cx="889000" cy="5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100533</xdr:rowOff>
    </xdr:from>
    <xdr:to>
      <xdr:col>76</xdr:col>
      <xdr:colOff>114300</xdr:colOff>
      <xdr:row>56</xdr:row>
      <xdr:rowOff>116032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701733"/>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63850</xdr:rowOff>
    </xdr:from>
    <xdr:to>
      <xdr:col>71</xdr:col>
      <xdr:colOff>177800</xdr:colOff>
      <xdr:row>56</xdr:row>
      <xdr:rowOff>100533</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665050"/>
          <a:ext cx="889000" cy="3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42266</xdr:rowOff>
    </xdr:from>
    <xdr:to>
      <xdr:col>85</xdr:col>
      <xdr:colOff>177800</xdr:colOff>
      <xdr:row>55</xdr:row>
      <xdr:rowOff>143866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47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65143</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32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10688</xdr:rowOff>
    </xdr:from>
    <xdr:to>
      <xdr:col>81</xdr:col>
      <xdr:colOff>101600</xdr:colOff>
      <xdr:row>56</xdr:row>
      <xdr:rowOff>112288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6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128815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3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65232</xdr:rowOff>
    </xdr:from>
    <xdr:to>
      <xdr:col>76</xdr:col>
      <xdr:colOff>165100</xdr:colOff>
      <xdr:row>56</xdr:row>
      <xdr:rowOff>166832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6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157959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49733</xdr:rowOff>
    </xdr:from>
    <xdr:to>
      <xdr:col>72</xdr:col>
      <xdr:colOff>38100</xdr:colOff>
      <xdr:row>56</xdr:row>
      <xdr:rowOff>151333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65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167860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42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13050</xdr:rowOff>
    </xdr:from>
    <xdr:to>
      <xdr:col>67</xdr:col>
      <xdr:colOff>101600</xdr:colOff>
      <xdr:row>56</xdr:row>
      <xdr:rowOff>114650</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61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131177</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3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156290</xdr:rowOff>
    </xdr:from>
    <xdr:to>
      <xdr:col>85</xdr:col>
      <xdr:colOff>127000</xdr:colOff>
      <xdr:row>79</xdr:row>
      <xdr:rowOff>29629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3529390"/>
          <a:ext cx="838200" cy="4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156290</xdr:rowOff>
    </xdr:from>
    <xdr:to>
      <xdr:col>81</xdr:col>
      <xdr:colOff>50800</xdr:colOff>
      <xdr:row>79</xdr:row>
      <xdr:rowOff>26037</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529390"/>
          <a:ext cx="889000" cy="4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26037</xdr:rowOff>
    </xdr:from>
    <xdr:to>
      <xdr:col>76</xdr:col>
      <xdr:colOff>114300</xdr:colOff>
      <xdr:row>79</xdr:row>
      <xdr:rowOff>89621</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570587"/>
          <a:ext cx="889000" cy="6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165009</xdr:rowOff>
    </xdr:from>
    <xdr:to>
      <xdr:col>71</xdr:col>
      <xdr:colOff>177800</xdr:colOff>
      <xdr:row>79</xdr:row>
      <xdr:rowOff>89621</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538109"/>
          <a:ext cx="889000" cy="9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150279</xdr:rowOff>
    </xdr:from>
    <xdr:to>
      <xdr:col>85</xdr:col>
      <xdr:colOff>177800</xdr:colOff>
      <xdr:row>79</xdr:row>
      <xdr:rowOff>80429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65206</xdr:rowOff>
    </xdr:from>
    <xdr:ext cx="469744"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3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105490</xdr:rowOff>
    </xdr:from>
    <xdr:to>
      <xdr:col>81</xdr:col>
      <xdr:colOff>101600</xdr:colOff>
      <xdr:row>79</xdr:row>
      <xdr:rowOff>35640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47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26767</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428" y="1357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146687</xdr:rowOff>
    </xdr:from>
    <xdr:to>
      <xdr:col>76</xdr:col>
      <xdr:colOff>165100</xdr:colOff>
      <xdr:row>79</xdr:row>
      <xdr:rowOff>76837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1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67964</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61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38821</xdr:rowOff>
    </xdr:from>
    <xdr:to>
      <xdr:col>72</xdr:col>
      <xdr:colOff>38100</xdr:colOff>
      <xdr:row>79</xdr:row>
      <xdr:rowOff>140421</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8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131548</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676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114209</xdr:rowOff>
    </xdr:from>
    <xdr:to>
      <xdr:col>67</xdr:col>
      <xdr:colOff>101600</xdr:colOff>
      <xdr:row>79</xdr:row>
      <xdr:rowOff>44359</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48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60886</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79428" y="1326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78053</xdr:rowOff>
    </xdr:from>
    <xdr:to>
      <xdr:col>85</xdr:col>
      <xdr:colOff>127000</xdr:colOff>
      <xdr:row>98</xdr:row>
      <xdr:rowOff>110106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880153"/>
          <a:ext cx="838200" cy="3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43149</xdr:rowOff>
    </xdr:from>
    <xdr:to>
      <xdr:col>81</xdr:col>
      <xdr:colOff>50800</xdr:colOff>
      <xdr:row>98</xdr:row>
      <xdr:rowOff>78053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845249"/>
          <a:ext cx="889000" cy="3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3778</xdr:rowOff>
    </xdr:from>
    <xdr:to>
      <xdr:col>76</xdr:col>
      <xdr:colOff>114300</xdr:colOff>
      <xdr:row>98</xdr:row>
      <xdr:rowOff>43149</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805878"/>
          <a:ext cx="889000" cy="3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141412</xdr:rowOff>
    </xdr:from>
    <xdr:to>
      <xdr:col>71</xdr:col>
      <xdr:colOff>177800</xdr:colOff>
      <xdr:row>98</xdr:row>
      <xdr:rowOff>3778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772062"/>
          <a:ext cx="889000" cy="3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59306</xdr:rowOff>
    </xdr:from>
    <xdr:to>
      <xdr:col>85</xdr:col>
      <xdr:colOff>177800</xdr:colOff>
      <xdr:row>98</xdr:row>
      <xdr:rowOff>160906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8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145683</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77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27253</xdr:rowOff>
    </xdr:from>
    <xdr:to>
      <xdr:col>81</xdr:col>
      <xdr:colOff>101600</xdr:colOff>
      <xdr:row>98</xdr:row>
      <xdr:rowOff>128853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8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119980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92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163799</xdr:rowOff>
    </xdr:from>
    <xdr:to>
      <xdr:col>76</xdr:col>
      <xdr:colOff>165100</xdr:colOff>
      <xdr:row>98</xdr:row>
      <xdr:rowOff>93949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7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85076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88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124428</xdr:rowOff>
    </xdr:from>
    <xdr:to>
      <xdr:col>72</xdr:col>
      <xdr:colOff>38100</xdr:colOff>
      <xdr:row>98</xdr:row>
      <xdr:rowOff>54578</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75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71105</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53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90612</xdr:rowOff>
    </xdr:from>
    <xdr:to>
      <xdr:col>67</xdr:col>
      <xdr:colOff>101600</xdr:colOff>
      <xdr:row>98</xdr:row>
      <xdr:rowOff>20762</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37289</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49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類似団体と比較し議会費、総務費、民生費、労働費、農林水産業費</a:t>
          </a:r>
          <a:r>
            <a:rPr kumimoji="0"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0" lang="ja-JP"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商工費、消防費、災害復旧費、公債費、諸支出金、前年度繰上充用金が低く逆に、衛生費、土木費、教育費が高くなっている。</a:t>
          </a:r>
          <a:r>
            <a:rPr kumimoji="0"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なお、今年度おいて</a:t>
          </a:r>
          <a:r>
            <a:rPr kumimoji="0" lang="ja-JP"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住民一人当たりのコストが</a:t>
          </a:r>
          <a:r>
            <a:rPr kumimoji="0"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類似団体より</a:t>
          </a:r>
          <a:r>
            <a:rPr kumimoji="0" lang="ja-JP"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高く</a:t>
          </a:r>
          <a:r>
            <a:rPr kumimoji="0"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なった土木費については</a:t>
          </a:r>
          <a:r>
            <a:rPr kumimoji="0" lang="ja-JP"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下水道事業会計・農業集落排水事業会計が公営企業会計となったことで繰出金</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の支出を一本化し農業水産業費にあった農業集落排水事業繰出金を土木費へ組替したことによる。</a:t>
          </a:r>
          <a:endParaRPr kumimoji="0" lang="ja-JP"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兵庫県丹波篠山市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財政調整基金残高の標準財政規模に占める割合は前年度に比べ</a:t>
          </a:r>
          <a:r>
            <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0.22</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増加</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a:t>
          </a:r>
          <a:r>
            <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11.08</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これまでは収支不足のため財政調整基金を取り崩したことにより減額が続いていたが、令和元年度は収支バランスがとれたため基金を取り崩すことがなく、残高が微増したことによる。</a:t>
          </a:r>
          <a:endPar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兵庫県丹波篠山市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すべて黒字額の決算となっている。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住宅資金特別会計について、令和元年度が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となったのは会計が廃止されたことによるもの。令和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年度より一般会計に組み込まれる。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20&#36001;&#25919;&#20418;\15%20&#36001;&#25919;&#20844;&#34920;\2_&#36001;&#25919;&#29366;&#27841;&#36039;&#26009;&#38598;H22&#65374;\R1\3.2&#22238;&#30446;\&#12304;&#36001;&#25919;&#29366;&#27841;&#36039;&#26009;&#38598;&#12305;_282219_&#20025;&#27874;&#31712;&#23665;&#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191</v>
          </cell>
          <cell r="CF51">
            <v>187.2</v>
          </cell>
          <cell r="CN51">
            <v>177</v>
          </cell>
        </row>
        <row r="53">
          <cell r="BX53">
            <v>44.3</v>
          </cell>
          <cell r="CF53">
            <v>46</v>
          </cell>
          <cell r="CN53">
            <v>47.1</v>
          </cell>
        </row>
        <row r="55">
          <cell r="AN55" t="str">
            <v>類似団体内平均値</v>
          </cell>
          <cell r="BX55">
            <v>54.6</v>
          </cell>
          <cell r="CF55">
            <v>53.2</v>
          </cell>
          <cell r="CN55">
            <v>47.9</v>
          </cell>
        </row>
        <row r="57">
          <cell r="BX57">
            <v>58.3</v>
          </cell>
          <cell r="CF57">
            <v>59.6</v>
          </cell>
          <cell r="CN57">
            <v>60.7</v>
          </cell>
        </row>
        <row r="72">
          <cell r="BP72" t="str">
            <v>H27</v>
          </cell>
          <cell r="BX72" t="str">
            <v>H28</v>
          </cell>
          <cell r="CF72" t="str">
            <v>H29</v>
          </cell>
          <cell r="CN72" t="str">
            <v>H30</v>
          </cell>
          <cell r="CV72" t="str">
            <v>R01</v>
          </cell>
        </row>
        <row r="73">
          <cell r="AN73" t="str">
            <v>当該団体値</v>
          </cell>
          <cell r="BP73">
            <v>191.7</v>
          </cell>
          <cell r="BX73">
            <v>191</v>
          </cell>
          <cell r="CF73">
            <v>187.2</v>
          </cell>
          <cell r="CN73">
            <v>177</v>
          </cell>
          <cell r="CV73">
            <v>160.1</v>
          </cell>
        </row>
        <row r="75">
          <cell r="BP75">
            <v>19.8</v>
          </cell>
          <cell r="BX75">
            <v>19.2</v>
          </cell>
          <cell r="CF75">
            <v>19.100000000000001</v>
          </cell>
          <cell r="CN75">
            <v>18.8</v>
          </cell>
          <cell r="CV75">
            <v>17.2</v>
          </cell>
        </row>
        <row r="77">
          <cell r="AN77" t="str">
            <v>類似団体内平均値</v>
          </cell>
          <cell r="BP77">
            <v>58.5</v>
          </cell>
          <cell r="BX77">
            <v>54.6</v>
          </cell>
          <cell r="CF77">
            <v>53.2</v>
          </cell>
          <cell r="CN77">
            <v>47.9</v>
          </cell>
          <cell r="CV77">
            <v>49</v>
          </cell>
        </row>
        <row r="79">
          <cell r="BP79">
            <v>10.7</v>
          </cell>
          <cell r="BX79">
            <v>10</v>
          </cell>
          <cell r="CF79">
            <v>9.8000000000000007</v>
          </cell>
          <cell r="CN79">
            <v>9.6</v>
          </cell>
          <cell r="CV79">
            <v>9.5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24853388</v>
      </c>
      <c r="BO4" s="431"/>
      <c r="BP4" s="431"/>
      <c r="BQ4" s="431"/>
      <c r="BR4" s="431"/>
      <c r="BS4" s="431"/>
      <c r="BT4" s="431"/>
      <c r="BU4" s="432"/>
      <c r="BV4" s="430">
        <v>24038593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2.6</v>
      </c>
      <c r="CU4" s="437"/>
      <c r="CV4" s="437"/>
      <c r="CW4" s="437"/>
      <c r="CX4" s="437"/>
      <c r="CY4" s="437"/>
      <c r="CZ4" s="437"/>
      <c r="DA4" s="438"/>
      <c r="DB4" s="436">
        <v>3.5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24373577</v>
      </c>
      <c r="BO5" s="468"/>
      <c r="BP5" s="468"/>
      <c r="BQ5" s="468"/>
      <c r="BR5" s="468"/>
      <c r="BS5" s="468"/>
      <c r="BT5" s="468"/>
      <c r="BU5" s="469"/>
      <c r="BV5" s="467">
        <v>23386909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95</v>
      </c>
      <c r="CU5" s="465"/>
      <c r="CV5" s="465"/>
      <c r="CW5" s="465"/>
      <c r="CX5" s="465"/>
      <c r="CY5" s="465"/>
      <c r="CZ5" s="465"/>
      <c r="DA5" s="466"/>
      <c r="DB5" s="464">
        <v>94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479811</v>
      </c>
      <c r="BO6" s="468"/>
      <c r="BP6" s="468"/>
      <c r="BQ6" s="468"/>
      <c r="BR6" s="468"/>
      <c r="BS6" s="468"/>
      <c r="BT6" s="468"/>
      <c r="BU6" s="469"/>
      <c r="BV6" s="467">
        <v>651684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98.6</v>
      </c>
      <c r="CU6" s="505"/>
      <c r="CV6" s="505"/>
      <c r="CW6" s="505"/>
      <c r="CX6" s="505"/>
      <c r="CY6" s="505"/>
      <c r="CZ6" s="505"/>
      <c r="DA6" s="506"/>
      <c r="DB6" s="504">
        <v>98.4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128669</v>
      </c>
      <c r="BO7" s="468"/>
      <c r="BP7" s="468"/>
      <c r="BQ7" s="468"/>
      <c r="BR7" s="468"/>
      <c r="BS7" s="468"/>
      <c r="BT7" s="468"/>
      <c r="BU7" s="469"/>
      <c r="BV7" s="467">
        <v>159120</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13686106</v>
      </c>
      <c r="CU7" s="468"/>
      <c r="CV7" s="468"/>
      <c r="CW7" s="468"/>
      <c r="CX7" s="468"/>
      <c r="CY7" s="468"/>
      <c r="CZ7" s="468"/>
      <c r="DA7" s="469"/>
      <c r="DB7" s="467">
        <v>13928644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351142</v>
      </c>
      <c r="BO8" s="468"/>
      <c r="BP8" s="468"/>
      <c r="BQ8" s="468"/>
      <c r="BR8" s="468"/>
      <c r="BS8" s="468"/>
      <c r="BT8" s="468"/>
      <c r="BU8" s="469"/>
      <c r="BV8" s="467">
        <v>492564</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0.45</v>
      </c>
      <c r="CU8" s="508"/>
      <c r="CV8" s="508"/>
      <c r="CW8" s="508"/>
      <c r="CX8" s="508"/>
      <c r="CY8" s="508"/>
      <c r="CZ8" s="508"/>
      <c r="DA8" s="509"/>
      <c r="DB8" s="507">
        <v>0.44</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41490</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94</v>
      </c>
      <c r="AV9" s="500"/>
      <c r="AW9" s="500"/>
      <c r="AX9" s="500"/>
      <c r="AY9" s="501" t="s">
        <v>114</v>
      </c>
      <c r="AZ9" s="502"/>
      <c r="BA9" s="502"/>
      <c r="BB9" s="502"/>
      <c r="BC9" s="502"/>
      <c r="BD9" s="502"/>
      <c r="BE9" s="502"/>
      <c r="BF9" s="502"/>
      <c r="BG9" s="502"/>
      <c r="BH9" s="502"/>
      <c r="BI9" s="502"/>
      <c r="BJ9" s="502"/>
      <c r="BK9" s="502"/>
      <c r="BL9" s="502"/>
      <c r="BM9" s="503"/>
      <c r="BN9" s="467">
        <v>-141422</v>
      </c>
      <c r="BO9" s="468"/>
      <c r="BP9" s="468"/>
      <c r="BQ9" s="468"/>
      <c r="BR9" s="468"/>
      <c r="BS9" s="468"/>
      <c r="BT9" s="468"/>
      <c r="BU9" s="469"/>
      <c r="BV9" s="467">
        <v>4772</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11.9</v>
      </c>
      <c r="CU9" s="465"/>
      <c r="CV9" s="465"/>
      <c r="CW9" s="465"/>
      <c r="CX9" s="465"/>
      <c r="CY9" s="465"/>
      <c r="CZ9" s="465"/>
      <c r="DA9" s="466"/>
      <c r="DB9" s="464">
        <v>13.9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43263</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716750</v>
      </c>
      <c r="BO10" s="468"/>
      <c r="BP10" s="468"/>
      <c r="BQ10" s="468"/>
      <c r="BR10" s="468"/>
      <c r="BS10" s="468"/>
      <c r="BT10" s="468"/>
      <c r="BU10" s="469"/>
      <c r="BV10" s="467">
        <v>643405</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3200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41362</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971054</v>
      </c>
      <c r="BO12" s="468"/>
      <c r="BP12" s="468"/>
      <c r="BQ12" s="468"/>
      <c r="BR12" s="468"/>
      <c r="BS12" s="468"/>
      <c r="BT12" s="468"/>
      <c r="BU12" s="469"/>
      <c r="BV12" s="467">
        <v>1235062</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40498</v>
      </c>
      <c r="S13" s="552"/>
      <c r="T13" s="552"/>
      <c r="U13" s="552"/>
      <c r="V13" s="553"/>
      <c r="W13" s="483" t="s">
        <v>139</v>
      </c>
      <c r="X13" s="484"/>
      <c r="Y13" s="484"/>
      <c r="Z13" s="484"/>
      <c r="AA13" s="484"/>
      <c r="AB13" s="474"/>
      <c r="AC13" s="518">
        <v>2454</v>
      </c>
      <c r="AD13" s="519"/>
      <c r="AE13" s="519"/>
      <c r="AF13" s="519"/>
      <c r="AG13" s="561"/>
      <c r="AH13" s="518">
        <v>2590</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-392526</v>
      </c>
      <c r="BO13" s="468"/>
      <c r="BP13" s="468"/>
      <c r="BQ13" s="468"/>
      <c r="BR13" s="468"/>
      <c r="BS13" s="468"/>
      <c r="BT13" s="468"/>
      <c r="BU13" s="469"/>
      <c r="BV13" s="467">
        <v>-586885</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17.2</v>
      </c>
      <c r="CU13" s="465"/>
      <c r="CV13" s="465"/>
      <c r="CW13" s="465"/>
      <c r="CX13" s="465"/>
      <c r="CY13" s="465"/>
      <c r="CZ13" s="465"/>
      <c r="DA13" s="466"/>
      <c r="DB13" s="464">
        <v>18.8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41804</v>
      </c>
      <c r="S14" s="552"/>
      <c r="T14" s="552"/>
      <c r="U14" s="552"/>
      <c r="V14" s="553"/>
      <c r="W14" s="457"/>
      <c r="X14" s="458"/>
      <c r="Y14" s="458"/>
      <c r="Z14" s="458"/>
      <c r="AA14" s="458"/>
      <c r="AB14" s="447"/>
      <c r="AC14" s="554">
        <v>12.1</v>
      </c>
      <c r="AD14" s="555"/>
      <c r="AE14" s="555"/>
      <c r="AF14" s="555"/>
      <c r="AG14" s="556"/>
      <c r="AH14" s="554">
        <v>12.7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160.1</v>
      </c>
      <c r="CU14" s="566"/>
      <c r="CV14" s="566"/>
      <c r="CW14" s="566"/>
      <c r="CX14" s="566"/>
      <c r="CY14" s="566"/>
      <c r="CZ14" s="566"/>
      <c r="DA14" s="567"/>
      <c r="DB14" s="565">
        <v>177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41031</v>
      </c>
      <c r="S15" s="552"/>
      <c r="T15" s="552"/>
      <c r="U15" s="552"/>
      <c r="V15" s="553"/>
      <c r="W15" s="483" t="s">
        <v>147</v>
      </c>
      <c r="X15" s="484"/>
      <c r="Y15" s="484"/>
      <c r="Z15" s="484"/>
      <c r="AA15" s="484"/>
      <c r="AB15" s="474"/>
      <c r="AC15" s="518">
        <v>5464</v>
      </c>
      <c r="AD15" s="519"/>
      <c r="AE15" s="519"/>
      <c r="AF15" s="519"/>
      <c r="AG15" s="561"/>
      <c r="AH15" s="518">
        <v>5610</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5312234</v>
      </c>
      <c r="BO15" s="431"/>
      <c r="BP15" s="431"/>
      <c r="BQ15" s="431"/>
      <c r="BR15" s="431"/>
      <c r="BS15" s="431"/>
      <c r="BT15" s="431"/>
      <c r="BU15" s="432"/>
      <c r="BV15" s="430">
        <v>5646316</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26.8</v>
      </c>
      <c r="AD16" s="555"/>
      <c r="AE16" s="555"/>
      <c r="AF16" s="555"/>
      <c r="AG16" s="556"/>
      <c r="AH16" s="554">
        <v>27.6</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11696981</v>
      </c>
      <c r="BO16" s="468"/>
      <c r="BP16" s="468"/>
      <c r="BQ16" s="468"/>
      <c r="BR16" s="468"/>
      <c r="BS16" s="468"/>
      <c r="BT16" s="468"/>
      <c r="BU16" s="469"/>
      <c r="BV16" s="467">
        <v>11735924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12446</v>
      </c>
      <c r="AD17" s="519"/>
      <c r="AE17" s="519"/>
      <c r="AF17" s="519"/>
      <c r="AG17" s="561"/>
      <c r="AH17" s="518">
        <v>12122</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6751289</v>
      </c>
      <c r="BO17" s="468"/>
      <c r="BP17" s="468"/>
      <c r="BQ17" s="468"/>
      <c r="BR17" s="468"/>
      <c r="BS17" s="468"/>
      <c r="BT17" s="468"/>
      <c r="BU17" s="469"/>
      <c r="BV17" s="467">
        <v>7213906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377.59</v>
      </c>
      <c r="M18" s="583"/>
      <c r="N18" s="583"/>
      <c r="O18" s="583"/>
      <c r="P18" s="583"/>
      <c r="Q18" s="583"/>
      <c r="R18" s="584"/>
      <c r="S18" s="584"/>
      <c r="T18" s="584"/>
      <c r="U18" s="584"/>
      <c r="V18" s="585"/>
      <c r="W18" s="485"/>
      <c r="X18" s="486"/>
      <c r="Y18" s="486"/>
      <c r="Z18" s="486"/>
      <c r="AA18" s="486"/>
      <c r="AB18" s="477"/>
      <c r="AC18" s="586">
        <v>61.1</v>
      </c>
      <c r="AD18" s="587"/>
      <c r="AE18" s="587"/>
      <c r="AF18" s="587"/>
      <c r="AG18" s="588"/>
      <c r="AH18" s="586">
        <v>59.6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13178035</v>
      </c>
      <c r="BO18" s="468"/>
      <c r="BP18" s="468"/>
      <c r="BQ18" s="468"/>
      <c r="BR18" s="468"/>
      <c r="BS18" s="468"/>
      <c r="BT18" s="468"/>
      <c r="BU18" s="469"/>
      <c r="BV18" s="467">
        <v>13226822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110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16416093</v>
      </c>
      <c r="BO19" s="468"/>
      <c r="BP19" s="468"/>
      <c r="BQ19" s="468"/>
      <c r="BR19" s="468"/>
      <c r="BS19" s="468"/>
      <c r="BT19" s="468"/>
      <c r="BU19" s="469"/>
      <c r="BV19" s="467">
        <v>17013749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15578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19081513</v>
      </c>
      <c r="BO23" s="468"/>
      <c r="BP23" s="468"/>
      <c r="BQ23" s="468"/>
      <c r="BR23" s="468"/>
      <c r="BS23" s="468"/>
      <c r="BT23" s="468"/>
      <c r="BU23" s="469"/>
      <c r="BV23" s="467">
        <v>18618380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5859</v>
      </c>
      <c r="R24" s="519"/>
      <c r="S24" s="519"/>
      <c r="T24" s="519"/>
      <c r="U24" s="519"/>
      <c r="V24" s="561"/>
      <c r="W24" s="620"/>
      <c r="X24" s="608"/>
      <c r="Y24" s="609"/>
      <c r="Z24" s="517" t="s">
        <v>171</v>
      </c>
      <c r="AA24" s="497"/>
      <c r="AB24" s="497"/>
      <c r="AC24" s="497"/>
      <c r="AD24" s="497"/>
      <c r="AE24" s="497"/>
      <c r="AF24" s="497"/>
      <c r="AG24" s="498"/>
      <c r="AH24" s="518">
        <v>405</v>
      </c>
      <c r="AI24" s="519"/>
      <c r="AJ24" s="519"/>
      <c r="AK24" s="519"/>
      <c r="AL24" s="561"/>
      <c r="AM24" s="518">
        <v>1286685</v>
      </c>
      <c r="AN24" s="519"/>
      <c r="AO24" s="519"/>
      <c r="AP24" s="519"/>
      <c r="AQ24" s="519"/>
      <c r="AR24" s="561"/>
      <c r="AS24" s="518">
        <v>3177</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15426950</v>
      </c>
      <c r="BO24" s="468"/>
      <c r="BP24" s="468"/>
      <c r="BQ24" s="468"/>
      <c r="BR24" s="468"/>
      <c r="BS24" s="468"/>
      <c r="BT24" s="468"/>
      <c r="BU24" s="469"/>
      <c r="BV24" s="467">
        <v>15653581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5994</v>
      </c>
      <c r="R25" s="519"/>
      <c r="S25" s="519"/>
      <c r="T25" s="519"/>
      <c r="U25" s="519"/>
      <c r="V25" s="561"/>
      <c r="W25" s="620"/>
      <c r="X25" s="608"/>
      <c r="Y25" s="609"/>
      <c r="Z25" s="517" t="s">
        <v>174</v>
      </c>
      <c r="AA25" s="497"/>
      <c r="AB25" s="497"/>
      <c r="AC25" s="497"/>
      <c r="AD25" s="497"/>
      <c r="AE25" s="497"/>
      <c r="AF25" s="497"/>
      <c r="AG25" s="498"/>
      <c r="AH25" s="518">
        <v>67</v>
      </c>
      <c r="AI25" s="519"/>
      <c r="AJ25" s="519"/>
      <c r="AK25" s="519"/>
      <c r="AL25" s="561"/>
      <c r="AM25" s="518">
        <v>213127</v>
      </c>
      <c r="AN25" s="519"/>
      <c r="AO25" s="519"/>
      <c r="AP25" s="519"/>
      <c r="AQ25" s="519"/>
      <c r="AR25" s="561"/>
      <c r="AS25" s="518">
        <v>3181</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54402</v>
      </c>
      <c r="BO25" s="431"/>
      <c r="BP25" s="431"/>
      <c r="BQ25" s="431"/>
      <c r="BR25" s="431"/>
      <c r="BS25" s="431"/>
      <c r="BT25" s="431"/>
      <c r="BU25" s="432"/>
      <c r="BV25" s="430">
        <v>1520740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5508</v>
      </c>
      <c r="R26" s="519"/>
      <c r="S26" s="519"/>
      <c r="T26" s="519"/>
      <c r="U26" s="519"/>
      <c r="V26" s="561"/>
      <c r="W26" s="620"/>
      <c r="X26" s="608"/>
      <c r="Y26" s="609"/>
      <c r="Z26" s="517" t="s">
        <v>177</v>
      </c>
      <c r="AA26" s="630"/>
      <c r="AB26" s="630"/>
      <c r="AC26" s="630"/>
      <c r="AD26" s="630"/>
      <c r="AE26" s="630"/>
      <c r="AF26" s="630"/>
      <c r="AG26" s="631"/>
      <c r="AH26" s="518">
        <v>14</v>
      </c>
      <c r="AI26" s="519"/>
      <c r="AJ26" s="519"/>
      <c r="AK26" s="519"/>
      <c r="AL26" s="561"/>
      <c r="AM26" s="518">
        <v>34132</v>
      </c>
      <c r="AN26" s="519"/>
      <c r="AO26" s="519"/>
      <c r="AP26" s="519"/>
      <c r="AQ26" s="519"/>
      <c r="AR26" s="561"/>
      <c r="AS26" s="518">
        <v>2438</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179</v>
      </c>
      <c r="BO26" s="468"/>
      <c r="BP26" s="468"/>
      <c r="BQ26" s="468"/>
      <c r="BR26" s="468"/>
      <c r="BS26" s="468"/>
      <c r="BT26" s="468"/>
      <c r="BU26" s="469"/>
      <c r="BV26" s="467" t="s">
        <v>127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4750</v>
      </c>
      <c r="R27" s="519"/>
      <c r="S27" s="519"/>
      <c r="T27" s="519"/>
      <c r="U27" s="519"/>
      <c r="V27" s="561"/>
      <c r="W27" s="620"/>
      <c r="X27" s="608"/>
      <c r="Y27" s="609"/>
      <c r="Z27" s="517" t="s">
        <v>181</v>
      </c>
      <c r="AA27" s="497"/>
      <c r="AB27" s="497"/>
      <c r="AC27" s="497"/>
      <c r="AD27" s="497"/>
      <c r="AE27" s="497"/>
      <c r="AF27" s="497"/>
      <c r="AG27" s="498"/>
      <c r="AH27" s="518">
        <v>34</v>
      </c>
      <c r="AI27" s="519"/>
      <c r="AJ27" s="519"/>
      <c r="AK27" s="519"/>
      <c r="AL27" s="561"/>
      <c r="AM27" s="518">
        <v>89386</v>
      </c>
      <c r="AN27" s="519"/>
      <c r="AO27" s="519"/>
      <c r="AP27" s="519"/>
      <c r="AQ27" s="519"/>
      <c r="AR27" s="561"/>
      <c r="AS27" s="518">
        <v>2629</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140000</v>
      </c>
      <c r="BO27" s="644"/>
      <c r="BP27" s="644"/>
      <c r="BQ27" s="644"/>
      <c r="BR27" s="644"/>
      <c r="BS27" s="644"/>
      <c r="BT27" s="644"/>
      <c r="BU27" s="645"/>
      <c r="BV27" s="643">
        <v>140000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3850</v>
      </c>
      <c r="R28" s="519"/>
      <c r="S28" s="519"/>
      <c r="T28" s="519"/>
      <c r="U28" s="519"/>
      <c r="V28" s="561"/>
      <c r="W28" s="620"/>
      <c r="X28" s="608"/>
      <c r="Y28" s="609"/>
      <c r="Z28" s="517" t="s">
        <v>184</v>
      </c>
      <c r="AA28" s="497"/>
      <c r="AB28" s="497"/>
      <c r="AC28" s="497"/>
      <c r="AD28" s="497"/>
      <c r="AE28" s="497"/>
      <c r="AF28" s="497"/>
      <c r="AG28" s="498"/>
      <c r="AH28" s="518" t="s">
        <v>185</v>
      </c>
      <c r="AI28" s="519"/>
      <c r="AJ28" s="519"/>
      <c r="AK28" s="519"/>
      <c r="AL28" s="561"/>
      <c r="AM28" s="518" t="s">
        <v>127</v>
      </c>
      <c r="AN28" s="519"/>
      <c r="AO28" s="519"/>
      <c r="AP28" s="519"/>
      <c r="AQ28" s="519"/>
      <c r="AR28" s="561"/>
      <c r="AS28" s="518" t="s">
        <v>127</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1516772</v>
      </c>
      <c r="BO28" s="431"/>
      <c r="BP28" s="431"/>
      <c r="BQ28" s="431"/>
      <c r="BR28" s="431"/>
      <c r="BS28" s="431"/>
      <c r="BT28" s="431"/>
      <c r="BU28" s="432"/>
      <c r="BV28" s="430">
        <v>1512076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16</v>
      </c>
      <c r="M29" s="519"/>
      <c r="N29" s="519"/>
      <c r="O29" s="519"/>
      <c r="P29" s="561"/>
      <c r="Q29" s="518">
        <v>3500</v>
      </c>
      <c r="R29" s="519"/>
      <c r="S29" s="519"/>
      <c r="T29" s="519"/>
      <c r="U29" s="519"/>
      <c r="V29" s="561"/>
      <c r="W29" s="621"/>
      <c r="X29" s="622"/>
      <c r="Y29" s="623"/>
      <c r="Z29" s="517" t="s">
        <v>188</v>
      </c>
      <c r="AA29" s="497"/>
      <c r="AB29" s="497"/>
      <c r="AC29" s="497"/>
      <c r="AD29" s="497"/>
      <c r="AE29" s="497"/>
      <c r="AF29" s="497"/>
      <c r="AG29" s="498"/>
      <c r="AH29" s="518">
        <v>439</v>
      </c>
      <c r="AI29" s="519"/>
      <c r="AJ29" s="519"/>
      <c r="AK29" s="519"/>
      <c r="AL29" s="561"/>
      <c r="AM29" s="518">
        <v>1376071</v>
      </c>
      <c r="AN29" s="519"/>
      <c r="AO29" s="519"/>
      <c r="AP29" s="519"/>
      <c r="AQ29" s="519"/>
      <c r="AR29" s="561"/>
      <c r="AS29" s="518">
        <v>3135</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143812</v>
      </c>
      <c r="BO29" s="468"/>
      <c r="BP29" s="468"/>
      <c r="BQ29" s="468"/>
      <c r="BR29" s="468"/>
      <c r="BS29" s="468"/>
      <c r="BT29" s="468"/>
      <c r="BU29" s="469"/>
      <c r="BV29" s="467">
        <v>12349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97.9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2707181</v>
      </c>
      <c r="BO30" s="644"/>
      <c r="BP30" s="644"/>
      <c r="BQ30" s="644"/>
      <c r="BR30" s="644"/>
      <c r="BS30" s="644"/>
      <c r="BT30" s="644"/>
      <c r="BU30" s="645"/>
      <c r="BV30" s="643">
        <v>3505545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202</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兵庫県市町村職員退職手当組合</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アクト篠山</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住宅資金特別会計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農業共済事業会計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兵庫県町議会議員公務災害補償組合</v>
      </c>
      <c r="BZ35" s="657"/>
      <c r="CA35" s="657"/>
      <c r="CB35" s="657"/>
      <c r="CC35" s="657"/>
      <c r="CD35" s="657"/>
      <c r="CE35" s="657"/>
      <c r="CF35" s="657"/>
      <c r="CG35" s="657"/>
      <c r="CH35" s="657"/>
      <c r="CI35" s="657"/>
      <c r="CJ35" s="657"/>
      <c r="CK35" s="657"/>
      <c r="CL35" s="657"/>
      <c r="CM35" s="657"/>
      <c r="CN35" s="214"/>
      <c r="CO35" s="656">
        <f t="shared" ref="CO35:CO43" si="3">IF(CQ35="","",CO34+1)</f>
        <v>15</v>
      </c>
      <c r="CP35" s="656"/>
      <c r="CQ35" s="657" t="str">
        <f>IF('各会計、関係団体の財政状況及び健全化判断比率'!BS8="","",'各会計、関係団体の財政状況及び健全化判断比率'!BS8)</f>
        <v>グリーンファームささやま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8</v>
      </c>
      <c r="AN36" s="656"/>
      <c r="AO36" s="657" t="str">
        <f>IF('各会計、関係団体の財政状況及び健全化判断比率'!B33="","",'各会計、関係団体の財政状況及び健全化判断比率'!B33)</f>
        <v>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丹波少年自然の家事務組合</v>
      </c>
      <c r="BZ36" s="657"/>
      <c r="CA36" s="657"/>
      <c r="CB36" s="657"/>
      <c r="CC36" s="657"/>
      <c r="CD36" s="657"/>
      <c r="CE36" s="657"/>
      <c r="CF36" s="657"/>
      <c r="CG36" s="657"/>
      <c r="CH36" s="657"/>
      <c r="CI36" s="657"/>
      <c r="CJ36" s="657"/>
      <c r="CK36" s="657"/>
      <c r="CL36" s="657"/>
      <c r="CM36" s="657"/>
      <c r="CN36" s="214"/>
      <c r="CO36" s="656">
        <f t="shared" si="3"/>
        <v>16</v>
      </c>
      <c r="CP36" s="656"/>
      <c r="CQ36" s="657" t="str">
        <f>IF('各会計、関係団体の財政状況及び健全化判断比率'!BS9="","",'各会計、関係団体の財政状況及び健全化判断比率'!BS9)</f>
        <v>夢こんだ</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兵庫県後期高齢者医療広域連合（一般会計）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兵庫県後期高齢者医療広域連合（一般会計）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b+NeGFSZ5q2oGgYKwBmkACHuEoKIFjmnbBvMQ3yqJYPppOxnuNsGjtr20w+QKake/hdn7DU1hL/Zte4Nu4fd3Q==" saltValue="PnFXNATpIOSVUDNSUHI+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I28" zoomScaleSheetLayoutView="100" workbookViewId="0">
      <selection activeCell="W41" sqref="W41:AK4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573</v>
      </c>
      <c r="D34" s="1248"/>
      <c r="E34" s="1249"/>
      <c r="F34" s="32">
        <v>9.9499999999999993</v>
      </c>
      <c r="G34" s="33">
        <v>10.54</v>
      </c>
      <c r="H34" s="33">
        <v>10.89</v>
      </c>
      <c r="I34" s="33">
        <v>11.16</v>
      </c>
      <c r="J34" s="34">
        <v>11.6</v>
      </c>
      <c r="K34" s="22"/>
      <c r="L34" s="22"/>
      <c r="M34" s="22"/>
      <c r="N34" s="22"/>
      <c r="O34" s="22"/>
      <c r="P34" s="22"/>
    </row>
    <row r="35" spans="1:16" ht="39" customHeight="1" x14ac:dyDescent="0.15">
      <c r="A35" s="22"/>
      <c r="B35" s="35"/>
      <c r="C35" s="1242" t="s">
        <v>574</v>
      </c>
      <c r="D35" s="1243"/>
      <c r="E35" s="1244"/>
      <c r="F35" s="36" t="s">
        <v>522</v>
      </c>
      <c r="G35" s="37" t="s">
        <v>522</v>
      </c>
      <c r="H35" s="37" t="s">
        <v>522</v>
      </c>
      <c r="I35" s="37" t="s">
        <v>522</v>
      </c>
      <c r="J35" s="38">
        <v>3.67</v>
      </c>
      <c r="K35" s="22"/>
      <c r="L35" s="22"/>
      <c r="M35" s="22"/>
      <c r="N35" s="22"/>
      <c r="O35" s="22"/>
      <c r="P35" s="22"/>
    </row>
    <row r="36" spans="1:16" ht="39" customHeight="1" x14ac:dyDescent="0.15">
      <c r="A36" s="22"/>
      <c r="B36" s="35"/>
      <c r="C36" s="1242" t="s">
        <v>575</v>
      </c>
      <c r="D36" s="1243"/>
      <c r="E36" s="1244"/>
      <c r="F36" s="36">
        <v>3.79</v>
      </c>
      <c r="G36" s="37">
        <v>3.95</v>
      </c>
      <c r="H36" s="37">
        <v>3.72</v>
      </c>
      <c r="I36" s="37">
        <v>3.7</v>
      </c>
      <c r="J36" s="38">
        <v>2.56</v>
      </c>
      <c r="K36" s="22"/>
      <c r="L36" s="22"/>
      <c r="M36" s="22"/>
      <c r="N36" s="22"/>
      <c r="O36" s="22"/>
      <c r="P36" s="22"/>
    </row>
    <row r="37" spans="1:16" ht="39" customHeight="1" x14ac:dyDescent="0.15">
      <c r="A37" s="22"/>
      <c r="B37" s="35"/>
      <c r="C37" s="1242" t="s">
        <v>576</v>
      </c>
      <c r="D37" s="1243"/>
      <c r="E37" s="1244"/>
      <c r="F37" s="36">
        <v>0.85</v>
      </c>
      <c r="G37" s="37">
        <v>0.85</v>
      </c>
      <c r="H37" s="37">
        <v>0.86</v>
      </c>
      <c r="I37" s="37">
        <v>0.83</v>
      </c>
      <c r="J37" s="38">
        <v>0.79</v>
      </c>
      <c r="K37" s="22"/>
      <c r="L37" s="22"/>
      <c r="M37" s="22"/>
      <c r="N37" s="22"/>
      <c r="O37" s="22"/>
      <c r="P37" s="22"/>
    </row>
    <row r="38" spans="1:16" ht="39" customHeight="1" x14ac:dyDescent="0.15">
      <c r="A38" s="22"/>
      <c r="B38" s="35"/>
      <c r="C38" s="1242" t="s">
        <v>577</v>
      </c>
      <c r="D38" s="1243"/>
      <c r="E38" s="1244"/>
      <c r="F38" s="36">
        <v>0.17</v>
      </c>
      <c r="G38" s="37">
        <v>0.67</v>
      </c>
      <c r="H38" s="37">
        <v>0.71</v>
      </c>
      <c r="I38" s="37">
        <v>0.54</v>
      </c>
      <c r="J38" s="38">
        <v>0.28999999999999998</v>
      </c>
      <c r="K38" s="22"/>
      <c r="L38" s="22"/>
      <c r="M38" s="22"/>
      <c r="N38" s="22"/>
      <c r="O38" s="22"/>
      <c r="P38" s="22"/>
    </row>
    <row r="39" spans="1:16" ht="39" customHeight="1" x14ac:dyDescent="0.15">
      <c r="A39" s="22"/>
      <c r="B39" s="35"/>
      <c r="C39" s="1242" t="s">
        <v>578</v>
      </c>
      <c r="D39" s="1243"/>
      <c r="E39" s="1244"/>
      <c r="F39" s="36">
        <v>0.44</v>
      </c>
      <c r="G39" s="37">
        <v>1.22</v>
      </c>
      <c r="H39" s="37">
        <v>0.96</v>
      </c>
      <c r="I39" s="37">
        <v>1.1000000000000001</v>
      </c>
      <c r="J39" s="38">
        <v>0.2</v>
      </c>
      <c r="K39" s="22"/>
      <c r="L39" s="22"/>
      <c r="M39" s="22"/>
      <c r="N39" s="22"/>
      <c r="O39" s="22"/>
      <c r="P39" s="22"/>
    </row>
    <row r="40" spans="1:16" ht="39" customHeight="1" x14ac:dyDescent="0.15">
      <c r="A40" s="22"/>
      <c r="B40" s="35"/>
      <c r="C40" s="1242" t="s">
        <v>579</v>
      </c>
      <c r="D40" s="1243"/>
      <c r="E40" s="1244"/>
      <c r="F40" s="36">
        <v>0.08</v>
      </c>
      <c r="G40" s="37">
        <v>0.08</v>
      </c>
      <c r="H40" s="37">
        <v>0.09</v>
      </c>
      <c r="I40" s="37">
        <v>0.21</v>
      </c>
      <c r="J40" s="38">
        <v>0.09</v>
      </c>
      <c r="K40" s="22"/>
      <c r="L40" s="22"/>
      <c r="M40" s="22"/>
      <c r="N40" s="22"/>
      <c r="O40" s="22"/>
      <c r="P40" s="22"/>
    </row>
    <row r="41" spans="1:16" ht="39" customHeight="1" x14ac:dyDescent="0.15">
      <c r="A41" s="22"/>
      <c r="B41" s="35"/>
      <c r="C41" s="1242" t="s">
        <v>580</v>
      </c>
      <c r="D41" s="1243"/>
      <c r="E41" s="1244"/>
      <c r="F41" s="36" t="s">
        <v>581</v>
      </c>
      <c r="G41" s="37" t="s">
        <v>582</v>
      </c>
      <c r="H41" s="37" t="s">
        <v>583</v>
      </c>
      <c r="I41" s="37" t="s">
        <v>584</v>
      </c>
      <c r="J41" s="38">
        <v>0</v>
      </c>
      <c r="K41" s="22"/>
      <c r="L41" s="22"/>
      <c r="M41" s="22"/>
      <c r="N41" s="22"/>
      <c r="O41" s="22"/>
      <c r="P41" s="22"/>
    </row>
    <row r="42" spans="1:16" ht="39" customHeight="1" x14ac:dyDescent="0.15">
      <c r="A42" s="22"/>
      <c r="B42" s="39"/>
      <c r="C42" s="1242" t="s">
        <v>585</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586</v>
      </c>
      <c r="D43" s="1246"/>
      <c r="E43" s="1247"/>
      <c r="F43" s="41">
        <v>0.01</v>
      </c>
      <c r="G43" s="42">
        <v>0.01</v>
      </c>
      <c r="H43" s="42">
        <v>0.02</v>
      </c>
      <c r="I43" s="42">
        <v>1.1200000000000001</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xnYliehF2CQdD0ZGfoSytG+y686uMw7J5P7Q35wxqTAc/BhTRMSs5827B5SatJfyzmeVnaVXQUmkFt08ZEMhA==" saltValue="rLr0RN1bigW5iZrCMUCL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3" zoomScaleSheetLayoutView="55" workbookViewId="0">
      <selection activeCell="W41" sqref="W41:AK4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3950</v>
      </c>
      <c r="L45" s="60">
        <v>3478</v>
      </c>
      <c r="M45" s="60">
        <v>2928</v>
      </c>
      <c r="N45" s="60">
        <v>2461</v>
      </c>
      <c r="O45" s="61">
        <v>2029</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522</v>
      </c>
      <c r="L46" s="64" t="s">
        <v>522</v>
      </c>
      <c r="M46" s="64" t="s">
        <v>522</v>
      </c>
      <c r="N46" s="64" t="s">
        <v>522</v>
      </c>
      <c r="O46" s="65" t="s">
        <v>522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522</v>
      </c>
      <c r="L47" s="64" t="s">
        <v>522</v>
      </c>
      <c r="M47" s="64" t="s">
        <v>522</v>
      </c>
      <c r="N47" s="64" t="s">
        <v>522</v>
      </c>
      <c r="O47" s="65" t="s">
        <v>522</v>
      </c>
      <c r="P47" s="48"/>
      <c r="Q47" s="48"/>
      <c r="R47" s="48"/>
      <c r="S47" s="48"/>
      <c r="T47" s="48"/>
      <c r="U47" s="48"/>
    </row>
    <row r="48" spans="1:21" ht="30.75" customHeight="1" x14ac:dyDescent="0.15">
      <c r="A48" s="48"/>
      <c r="B48" s="1252"/>
      <c r="C48" s="1253"/>
      <c r="D48" s="62"/>
      <c r="E48" s="1258" t="s">
        <v>15</v>
      </c>
      <c r="F48" s="1258"/>
      <c r="G48" s="1258"/>
      <c r="H48" s="1258"/>
      <c r="I48" s="1258"/>
      <c r="J48" s="1259"/>
      <c r="K48" s="63">
        <v>2104</v>
      </c>
      <c r="L48" s="64">
        <v>2295</v>
      </c>
      <c r="M48" s="64">
        <v>2322</v>
      </c>
      <c r="N48" s="64">
        <v>2360</v>
      </c>
      <c r="O48" s="65">
        <v>2260</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522</v>
      </c>
      <c r="L49" s="64" t="s">
        <v>522</v>
      </c>
      <c r="M49" s="64" t="s">
        <v>522</v>
      </c>
      <c r="N49" s="64" t="s">
        <v>522</v>
      </c>
      <c r="O49" s="65" t="s">
        <v>522</v>
      </c>
      <c r="P49" s="48"/>
      <c r="Q49" s="48"/>
      <c r="R49" s="48"/>
      <c r="S49" s="48"/>
      <c r="T49" s="48"/>
      <c r="U49" s="48"/>
    </row>
    <row r="50" spans="1:21" ht="30.75" customHeight="1" x14ac:dyDescent="0.15">
      <c r="A50" s="48"/>
      <c r="B50" s="1252"/>
      <c r="C50" s="1253"/>
      <c r="D50" s="62"/>
      <c r="E50" s="1258" t="s">
        <v>17</v>
      </c>
      <c r="F50" s="1258"/>
      <c r="G50" s="1258"/>
      <c r="H50" s="1258"/>
      <c r="I50" s="1258"/>
      <c r="J50" s="1259"/>
      <c r="K50" s="63">
        <v>6</v>
      </c>
      <c r="L50" s="64">
        <v>6</v>
      </c>
      <c r="M50" s="64">
        <v>6</v>
      </c>
      <c r="N50" s="64">
        <v>6</v>
      </c>
      <c r="O50" s="65">
        <v>6</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522</v>
      </c>
      <c r="L51" s="64" t="s">
        <v>522</v>
      </c>
      <c r="M51" s="64" t="s">
        <v>522</v>
      </c>
      <c r="N51" s="64" t="s">
        <v>522</v>
      </c>
      <c r="O51" s="65" t="s">
        <v>522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4113</v>
      </c>
      <c r="L52" s="64">
        <v>3686</v>
      </c>
      <c r="M52" s="64">
        <v>3202</v>
      </c>
      <c r="N52" s="64">
        <v>2846</v>
      </c>
      <c r="O52" s="65">
        <v>2640</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1947</v>
      </c>
      <c r="L53" s="69">
        <v>2093</v>
      </c>
      <c r="M53" s="69">
        <v>2054</v>
      </c>
      <c r="N53" s="69">
        <v>1981</v>
      </c>
      <c r="O53" s="70">
        <v>1655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522</v>
      </c>
      <c r="L57" s="84" t="s">
        <v>522</v>
      </c>
      <c r="M57" s="84" t="s">
        <v>522</v>
      </c>
      <c r="N57" s="84" t="s">
        <v>522</v>
      </c>
      <c r="O57" s="85" t="s">
        <v>522</v>
      </c>
    </row>
    <row r="58" spans="1:21" ht="31.5" customHeight="1" thickBot="1" x14ac:dyDescent="0.2">
      <c r="B58" s="1268"/>
      <c r="C58" s="1269"/>
      <c r="D58" s="1273" t="s">
        <v>27</v>
      </c>
      <c r="E58" s="1274"/>
      <c r="F58" s="1274"/>
      <c r="G58" s="1274"/>
      <c r="H58" s="1274"/>
      <c r="I58" s="1274"/>
      <c r="J58" s="1275"/>
      <c r="K58" s="86" t="s">
        <v>522</v>
      </c>
      <c r="L58" s="87" t="s">
        <v>522</v>
      </c>
      <c r="M58" s="87" t="s">
        <v>522</v>
      </c>
      <c r="N58" s="87" t="s">
        <v>522</v>
      </c>
      <c r="O58" s="88" t="s">
        <v>522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efyb0eRV6ib4xk35yPUdsaZlxGFT3UjGEU9McW5eMPeTrbm1Zoyh/A69Rmly7Kml2ltuN5Rh3yTP7EFF6dltw==" saltValue="GbNndtEqHANM+xqMdJvb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election activeCell="W41" sqref="W41:AK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76" t="s">
        <v>30</v>
      </c>
      <c r="C41" s="1277"/>
      <c r="D41" s="102"/>
      <c r="E41" s="1282" t="s">
        <v>31</v>
      </c>
      <c r="F41" s="1282"/>
      <c r="G41" s="1282"/>
      <c r="H41" s="1283"/>
      <c r="I41" s="103">
        <v>22475</v>
      </c>
      <c r="J41" s="104">
        <v>20669</v>
      </c>
      <c r="K41" s="104">
        <v>19071</v>
      </c>
      <c r="L41" s="104">
        <v>18618</v>
      </c>
      <c r="M41" s="105">
        <v>19082</v>
      </c>
    </row>
    <row r="42" spans="2:13" ht="27.75" customHeight="1" x14ac:dyDescent="0.15">
      <c r="B42" s="1278"/>
      <c r="C42" s="1279"/>
      <c r="D42" s="106"/>
      <c r="E42" s="1284" t="s">
        <v>32</v>
      </c>
      <c r="F42" s="1284"/>
      <c r="G42" s="1284"/>
      <c r="H42" s="1285"/>
      <c r="I42" s="107">
        <v>21</v>
      </c>
      <c r="J42" s="108">
        <v>16</v>
      </c>
      <c r="K42" s="108">
        <v>11</v>
      </c>
      <c r="L42" s="108">
        <v>5</v>
      </c>
      <c r="M42" s="109" t="s">
        <v>522</v>
      </c>
    </row>
    <row r="43" spans="2:13" ht="27.75" customHeight="1" x14ac:dyDescent="0.15">
      <c r="B43" s="1278"/>
      <c r="C43" s="1279"/>
      <c r="D43" s="106"/>
      <c r="E43" s="1284" t="s">
        <v>33</v>
      </c>
      <c r="F43" s="1284"/>
      <c r="G43" s="1284"/>
      <c r="H43" s="1285"/>
      <c r="I43" s="107">
        <v>33194</v>
      </c>
      <c r="J43" s="108">
        <v>32434</v>
      </c>
      <c r="K43" s="108">
        <v>31715</v>
      </c>
      <c r="L43" s="108">
        <v>30209</v>
      </c>
      <c r="M43" s="109">
        <v>27053</v>
      </c>
    </row>
    <row r="44" spans="2:13" ht="27.75" customHeight="1" x14ac:dyDescent="0.15">
      <c r="B44" s="1278"/>
      <c r="C44" s="1279"/>
      <c r="D44" s="106"/>
      <c r="E44" s="1284" t="s">
        <v>34</v>
      </c>
      <c r="F44" s="1284"/>
      <c r="G44" s="1284"/>
      <c r="H44" s="1285"/>
      <c r="I44" s="107" t="s">
        <v>522</v>
      </c>
      <c r="J44" s="108" t="s">
        <v>522</v>
      </c>
      <c r="K44" s="108" t="s">
        <v>522</v>
      </c>
      <c r="L44" s="108" t="s">
        <v>522</v>
      </c>
      <c r="M44" s="109" t="s">
        <v>522</v>
      </c>
    </row>
    <row r="45" spans="2:13" ht="27.75" customHeight="1" x14ac:dyDescent="0.15">
      <c r="B45" s="1278"/>
      <c r="C45" s="1279"/>
      <c r="D45" s="106"/>
      <c r="E45" s="1284" t="s">
        <v>35</v>
      </c>
      <c r="F45" s="1284"/>
      <c r="G45" s="1284"/>
      <c r="H45" s="1285"/>
      <c r="I45" s="107">
        <v>4777</v>
      </c>
      <c r="J45" s="108">
        <v>4564</v>
      </c>
      <c r="K45" s="108">
        <v>4413</v>
      </c>
      <c r="L45" s="108">
        <v>4132</v>
      </c>
      <c r="M45" s="109">
        <v>4006</v>
      </c>
    </row>
    <row r="46" spans="2:13" ht="27.75" customHeight="1" x14ac:dyDescent="0.15">
      <c r="B46" s="1278"/>
      <c r="C46" s="1279"/>
      <c r="D46" s="110"/>
      <c r="E46" s="1284" t="s">
        <v>36</v>
      </c>
      <c r="F46" s="1284"/>
      <c r="G46" s="1284"/>
      <c r="H46" s="1285"/>
      <c r="I46" s="107" t="s">
        <v>522</v>
      </c>
      <c r="J46" s="108" t="s">
        <v>522</v>
      </c>
      <c r="K46" s="108" t="s">
        <v>522</v>
      </c>
      <c r="L46" s="108" t="s">
        <v>522</v>
      </c>
      <c r="M46" s="109" t="s">
        <v>522</v>
      </c>
    </row>
    <row r="47" spans="2:13" ht="27.75" customHeight="1" x14ac:dyDescent="0.15">
      <c r="B47" s="1278"/>
      <c r="C47" s="1279"/>
      <c r="D47" s="111"/>
      <c r="E47" s="1286" t="s">
        <v>37</v>
      </c>
      <c r="F47" s="1287"/>
      <c r="G47" s="1287"/>
      <c r="H47" s="1288"/>
      <c r="I47" s="107" t="s">
        <v>522</v>
      </c>
      <c r="J47" s="108" t="s">
        <v>522</v>
      </c>
      <c r="K47" s="108" t="s">
        <v>522</v>
      </c>
      <c r="L47" s="108" t="s">
        <v>522</v>
      </c>
      <c r="M47" s="109" t="s">
        <v>522</v>
      </c>
    </row>
    <row r="48" spans="2:13" ht="27.75" customHeight="1" x14ac:dyDescent="0.15">
      <c r="B48" s="1278"/>
      <c r="C48" s="1279"/>
      <c r="D48" s="106"/>
      <c r="E48" s="1284" t="s">
        <v>38</v>
      </c>
      <c r="F48" s="1284"/>
      <c r="G48" s="1284"/>
      <c r="H48" s="1285"/>
      <c r="I48" s="107" t="s">
        <v>522</v>
      </c>
      <c r="J48" s="108" t="s">
        <v>522</v>
      </c>
      <c r="K48" s="108" t="s">
        <v>522</v>
      </c>
      <c r="L48" s="108" t="s">
        <v>522</v>
      </c>
      <c r="M48" s="109" t="s">
        <v>522</v>
      </c>
    </row>
    <row r="49" spans="2:13" ht="27.75" customHeight="1" x14ac:dyDescent="0.15">
      <c r="B49" s="1280"/>
      <c r="C49" s="1281"/>
      <c r="D49" s="106"/>
      <c r="E49" s="1284" t="s">
        <v>39</v>
      </c>
      <c r="F49" s="1284"/>
      <c r="G49" s="1284"/>
      <c r="H49" s="1285"/>
      <c r="I49" s="107" t="s">
        <v>522</v>
      </c>
      <c r="J49" s="108" t="s">
        <v>522</v>
      </c>
      <c r="K49" s="108" t="s">
        <v>522</v>
      </c>
      <c r="L49" s="108" t="s">
        <v>522</v>
      </c>
      <c r="M49" s="109" t="s">
        <v>522</v>
      </c>
    </row>
    <row r="50" spans="2:13" ht="27.75" customHeight="1" x14ac:dyDescent="0.15">
      <c r="B50" s="1289" t="s">
        <v>40</v>
      </c>
      <c r="C50" s="1290"/>
      <c r="D50" s="112"/>
      <c r="E50" s="1284" t="s">
        <v>41</v>
      </c>
      <c r="F50" s="1284"/>
      <c r="G50" s="1284"/>
      <c r="H50" s="1285"/>
      <c r="I50" s="107">
        <v>5981</v>
      </c>
      <c r="J50" s="108">
        <v>4968</v>
      </c>
      <c r="K50" s="108">
        <v>4498</v>
      </c>
      <c r="L50" s="108">
        <v>3771</v>
      </c>
      <c r="M50" s="109">
        <v>3575</v>
      </c>
    </row>
    <row r="51" spans="2:13" ht="27.75" customHeight="1" x14ac:dyDescent="0.15">
      <c r="B51" s="1278"/>
      <c r="C51" s="1279"/>
      <c r="D51" s="106"/>
      <c r="E51" s="1284" t="s">
        <v>42</v>
      </c>
      <c r="F51" s="1284"/>
      <c r="G51" s="1284"/>
      <c r="H51" s="1285"/>
      <c r="I51" s="107">
        <v>783</v>
      </c>
      <c r="J51" s="108">
        <v>640</v>
      </c>
      <c r="K51" s="108">
        <v>553</v>
      </c>
      <c r="L51" s="108">
        <v>493</v>
      </c>
      <c r="M51" s="109">
        <v>447</v>
      </c>
    </row>
    <row r="52" spans="2:13" ht="27.75" customHeight="1" x14ac:dyDescent="0.15">
      <c r="B52" s="1280"/>
      <c r="C52" s="1281"/>
      <c r="D52" s="106"/>
      <c r="E52" s="1284" t="s">
        <v>43</v>
      </c>
      <c r="F52" s="1284"/>
      <c r="G52" s="1284"/>
      <c r="H52" s="1285"/>
      <c r="I52" s="107">
        <v>33740</v>
      </c>
      <c r="J52" s="108">
        <v>31722</v>
      </c>
      <c r="K52" s="108">
        <v>30089</v>
      </c>
      <c r="L52" s="108">
        <v>28894</v>
      </c>
      <c r="M52" s="109">
        <v>28309</v>
      </c>
    </row>
    <row r="53" spans="2:13" ht="27.75" customHeight="1" thickBot="1" x14ac:dyDescent="0.2">
      <c r="B53" s="1291" t="s">
        <v>44</v>
      </c>
      <c r="C53" s="1292"/>
      <c r="D53" s="113"/>
      <c r="E53" s="1293" t="s">
        <v>45</v>
      </c>
      <c r="F53" s="1293"/>
      <c r="G53" s="1293"/>
      <c r="H53" s="1294"/>
      <c r="I53" s="114">
        <v>19963</v>
      </c>
      <c r="J53" s="115">
        <v>20354</v>
      </c>
      <c r="K53" s="115">
        <v>20069</v>
      </c>
      <c r="L53" s="115">
        <v>19807</v>
      </c>
      <c r="M53" s="116">
        <v>17809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N3DAyAsmxI21ABdmtDdRvL4Lk9A70d+cwp8usyQy5krB9Oh4+0nEQDaYGjKILhTv+uqrqzcWgRIaMFaX4Ll7w==" saltValue="J5XS3x2TYeE1TMBSk6jG9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W41" sqref="W41:AK4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48</v>
      </c>
      <c r="D55" s="1303"/>
      <c r="E55" s="1304"/>
      <c r="F55" s="128">
        <v>1847</v>
      </c>
      <c r="G55" s="128">
        <v>1512</v>
      </c>
      <c r="H55" s="129">
        <v>1517</v>
      </c>
    </row>
    <row r="56" spans="2:8" ht="52.5" customHeight="1" x14ac:dyDescent="0.15">
      <c r="B56" s="130"/>
      <c r="C56" s="1305" t="s">
        <v>49</v>
      </c>
      <c r="D56" s="1305"/>
      <c r="E56" s="1306"/>
      <c r="F56" s="131">
        <v>91</v>
      </c>
      <c r="G56" s="131">
        <v>12</v>
      </c>
      <c r="H56" s="132">
        <v>144</v>
      </c>
    </row>
    <row r="57" spans="2:8" ht="53.25" customHeight="1" x14ac:dyDescent="0.15">
      <c r="B57" s="130"/>
      <c r="C57" s="1307" t="s">
        <v>50</v>
      </c>
      <c r="D57" s="1307"/>
      <c r="E57" s="1308"/>
      <c r="F57" s="133">
        <v>3840</v>
      </c>
      <c r="G57" s="133">
        <v>3506</v>
      </c>
      <c r="H57" s="134">
        <v>2707</v>
      </c>
    </row>
    <row r="58" spans="2:8" ht="45.75" customHeight="1" x14ac:dyDescent="0.15">
      <c r="B58" s="135"/>
      <c r="C58" s="1295" t="s">
        <v>598</v>
      </c>
      <c r="D58" s="1296"/>
      <c r="E58" s="1297"/>
      <c r="F58" s="136">
        <v>1992</v>
      </c>
      <c r="G58" s="136">
        <v>2112</v>
      </c>
      <c r="H58" s="137">
        <v>1785</v>
      </c>
    </row>
    <row r="59" spans="2:8" ht="45.75" customHeight="1" x14ac:dyDescent="0.15">
      <c r="B59" s="135"/>
      <c r="C59" s="1295" t="s">
        <v>599</v>
      </c>
      <c r="D59" s="1296"/>
      <c r="E59" s="1297"/>
      <c r="F59" s="136">
        <v>195</v>
      </c>
      <c r="G59" s="136">
        <v>190</v>
      </c>
      <c r="H59" s="137">
        <v>116</v>
      </c>
    </row>
    <row r="60" spans="2:8" ht="45.75" customHeight="1" x14ac:dyDescent="0.15">
      <c r="B60" s="135"/>
      <c r="C60" s="1295" t="s">
        <v>600</v>
      </c>
      <c r="D60" s="1296"/>
      <c r="E60" s="1297"/>
      <c r="F60" s="136">
        <v>95</v>
      </c>
      <c r="G60" s="136">
        <v>95</v>
      </c>
      <c r="H60" s="137">
        <v>96</v>
      </c>
    </row>
    <row r="61" spans="2:8" ht="45.75" customHeight="1" x14ac:dyDescent="0.15">
      <c r="B61" s="135"/>
      <c r="C61" s="1295" t="s">
        <v>601</v>
      </c>
      <c r="D61" s="1296"/>
      <c r="E61" s="1297"/>
      <c r="F61" s="136">
        <v>340</v>
      </c>
      <c r="G61" s="136">
        <v>223</v>
      </c>
      <c r="H61" s="137">
        <v>90</v>
      </c>
    </row>
    <row r="62" spans="2:8" ht="45.75" customHeight="1" thickBot="1" x14ac:dyDescent="0.2">
      <c r="B62" s="138"/>
      <c r="C62" s="1298" t="s">
        <v>602</v>
      </c>
      <c r="D62" s="1299"/>
      <c r="E62" s="1300"/>
      <c r="F62" s="139">
        <v>94</v>
      </c>
      <c r="G62" s="139">
        <v>98</v>
      </c>
      <c r="H62" s="140">
        <v>86</v>
      </c>
    </row>
    <row r="63" spans="2:8" ht="52.5" customHeight="1" thickBot="1" x14ac:dyDescent="0.2">
      <c r="B63" s="141"/>
      <c r="C63" s="1301" t="s">
        <v>51</v>
      </c>
      <c r="D63" s="1301"/>
      <c r="E63" s="1302"/>
      <c r="F63" s="142">
        <v>5777</v>
      </c>
      <c r="G63" s="142">
        <v>5030</v>
      </c>
      <c r="H63" s="143">
        <v>4368</v>
      </c>
    </row>
    <row r="64" spans="2:8" ht="15" customHeight="1" x14ac:dyDescent="0.15"/>
  </sheetData>
  <sheetProtection algorithmName="SHA-512" hashValue="jbH/mWL2wcBMfqwHk1RJjSwP4wupRETCnaowRVhj/oKiZ/jUlZpzQAzQMa4aZxmitLuVan2PDY9t88tqVha6yA==" saltValue="x44SqX3Coo0zMPntHSm0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39967-D5EC-4378-9ED0-9A93EB7FE232}">
  <dimension ref="A1:WZM160"/>
  <sheetViews>
    <sheetView showGridLines="0" zoomScale="70" zoomScaleNormal="70"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609</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610</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563</v>
      </c>
      <c r="BQ50" s="1314"/>
      <c r="BR50" s="1314"/>
      <c r="BS50" s="1314"/>
      <c r="BT50" s="1314"/>
      <c r="BU50" s="1314"/>
      <c r="BV50" s="1314"/>
      <c r="BW50" s="1314"/>
      <c r="BX50" s="1314" t="s">
        <v>564</v>
      </c>
      <c r="BY50" s="1314"/>
      <c r="BZ50" s="1314"/>
      <c r="CA50" s="1314"/>
      <c r="CB50" s="1314"/>
      <c r="CC50" s="1314"/>
      <c r="CD50" s="1314"/>
      <c r="CE50" s="1314"/>
      <c r="CF50" s="1314" t="s">
        <v>565</v>
      </c>
      <c r="CG50" s="1314"/>
      <c r="CH50" s="1314"/>
      <c r="CI50" s="1314"/>
      <c r="CJ50" s="1314"/>
      <c r="CK50" s="1314"/>
      <c r="CL50" s="1314"/>
      <c r="CM50" s="1314"/>
      <c r="CN50" s="1314" t="s">
        <v>566</v>
      </c>
      <c r="CO50" s="1314"/>
      <c r="CP50" s="1314"/>
      <c r="CQ50" s="1314"/>
      <c r="CR50" s="1314"/>
      <c r="CS50" s="1314"/>
      <c r="CT50" s="1314"/>
      <c r="CU50" s="1314"/>
      <c r="CV50" s="1314" t="s">
        <v>567</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611</v>
      </c>
      <c r="AO51" s="1312"/>
      <c r="AP51" s="1312"/>
      <c r="AQ51" s="1312"/>
      <c r="AR51" s="1312"/>
      <c r="AS51" s="1312"/>
      <c r="AT51" s="1312"/>
      <c r="AU51" s="1312"/>
      <c r="AV51" s="1312"/>
      <c r="AW51" s="1312"/>
      <c r="AX51" s="1312"/>
      <c r="AY51" s="1312"/>
      <c r="AZ51" s="1312"/>
      <c r="BA51" s="1312"/>
      <c r="BB51" s="1312" t="s">
        <v>612</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191</v>
      </c>
      <c r="BY51" s="1309"/>
      <c r="BZ51" s="1309"/>
      <c r="CA51" s="1309"/>
      <c r="CB51" s="1309"/>
      <c r="CC51" s="1309"/>
      <c r="CD51" s="1309"/>
      <c r="CE51" s="1309"/>
      <c r="CF51" s="1309">
        <v>187.2</v>
      </c>
      <c r="CG51" s="1309"/>
      <c r="CH51" s="1309"/>
      <c r="CI51" s="1309"/>
      <c r="CJ51" s="1309"/>
      <c r="CK51" s="1309"/>
      <c r="CL51" s="1309"/>
      <c r="CM51" s="1309"/>
      <c r="CN51" s="1309">
        <v>177</v>
      </c>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613</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44.3</v>
      </c>
      <c r="BY53" s="1309"/>
      <c r="BZ53" s="1309"/>
      <c r="CA53" s="1309"/>
      <c r="CB53" s="1309"/>
      <c r="CC53" s="1309"/>
      <c r="CD53" s="1309"/>
      <c r="CE53" s="1309"/>
      <c r="CF53" s="1309">
        <v>46</v>
      </c>
      <c r="CG53" s="1309"/>
      <c r="CH53" s="1309"/>
      <c r="CI53" s="1309"/>
      <c r="CJ53" s="1309"/>
      <c r="CK53" s="1309"/>
      <c r="CL53" s="1309"/>
      <c r="CM53" s="1309"/>
      <c r="CN53" s="1309">
        <v>47.1</v>
      </c>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614</v>
      </c>
      <c r="AO55" s="1314"/>
      <c r="AP55" s="1314"/>
      <c r="AQ55" s="1314"/>
      <c r="AR55" s="1314"/>
      <c r="AS55" s="1314"/>
      <c r="AT55" s="1314"/>
      <c r="AU55" s="1314"/>
      <c r="AV55" s="1314"/>
      <c r="AW55" s="1314"/>
      <c r="AX55" s="1314"/>
      <c r="AY55" s="1314"/>
      <c r="AZ55" s="1314"/>
      <c r="BA55" s="1314"/>
      <c r="BB55" s="1312" t="s">
        <v>612</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613</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615</v>
      </c>
    </row>
    <row r="64" spans="1:109" x14ac:dyDescent="0.15">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22" t="s">
        <v>616</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610</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563</v>
      </c>
      <c r="BQ72" s="1314"/>
      <c r="BR72" s="1314"/>
      <c r="BS72" s="1314"/>
      <c r="BT72" s="1314"/>
      <c r="BU72" s="1314"/>
      <c r="BV72" s="1314"/>
      <c r="BW72" s="1314"/>
      <c r="BX72" s="1314" t="s">
        <v>564</v>
      </c>
      <c r="BY72" s="1314"/>
      <c r="BZ72" s="1314"/>
      <c r="CA72" s="1314"/>
      <c r="CB72" s="1314"/>
      <c r="CC72" s="1314"/>
      <c r="CD72" s="1314"/>
      <c r="CE72" s="1314"/>
      <c r="CF72" s="1314" t="s">
        <v>565</v>
      </c>
      <c r="CG72" s="1314"/>
      <c r="CH72" s="1314"/>
      <c r="CI72" s="1314"/>
      <c r="CJ72" s="1314"/>
      <c r="CK72" s="1314"/>
      <c r="CL72" s="1314"/>
      <c r="CM72" s="1314"/>
      <c r="CN72" s="1314" t="s">
        <v>566</v>
      </c>
      <c r="CO72" s="1314"/>
      <c r="CP72" s="1314"/>
      <c r="CQ72" s="1314"/>
      <c r="CR72" s="1314"/>
      <c r="CS72" s="1314"/>
      <c r="CT72" s="1314"/>
      <c r="CU72" s="1314"/>
      <c r="CV72" s="1314" t="s">
        <v>567</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611</v>
      </c>
      <c r="AO73" s="1312"/>
      <c r="AP73" s="1312"/>
      <c r="AQ73" s="1312"/>
      <c r="AR73" s="1312"/>
      <c r="AS73" s="1312"/>
      <c r="AT73" s="1312"/>
      <c r="AU73" s="1312"/>
      <c r="AV73" s="1312"/>
      <c r="AW73" s="1312"/>
      <c r="AX73" s="1312"/>
      <c r="AY73" s="1312"/>
      <c r="AZ73" s="1312"/>
      <c r="BA73" s="1312"/>
      <c r="BB73" s="1312" t="s">
        <v>612</v>
      </c>
      <c r="BC73" s="1312"/>
      <c r="BD73" s="1312"/>
      <c r="BE73" s="1312"/>
      <c r="BF73" s="1312"/>
      <c r="BG73" s="1312"/>
      <c r="BH73" s="1312"/>
      <c r="BI73" s="1312"/>
      <c r="BJ73" s="1312"/>
      <c r="BK73" s="1312"/>
      <c r="BL73" s="1312"/>
      <c r="BM73" s="1312"/>
      <c r="BN73" s="1312"/>
      <c r="BO73" s="1312"/>
      <c r="BP73" s="1309">
        <v>191.7</v>
      </c>
      <c r="BQ73" s="1309"/>
      <c r="BR73" s="1309"/>
      <c r="BS73" s="1309"/>
      <c r="BT73" s="1309"/>
      <c r="BU73" s="1309"/>
      <c r="BV73" s="1309"/>
      <c r="BW73" s="1309"/>
      <c r="BX73" s="1309">
        <v>191</v>
      </c>
      <c r="BY73" s="1309"/>
      <c r="BZ73" s="1309"/>
      <c r="CA73" s="1309"/>
      <c r="CB73" s="1309"/>
      <c r="CC73" s="1309"/>
      <c r="CD73" s="1309"/>
      <c r="CE73" s="1309"/>
      <c r="CF73" s="1309">
        <v>187.2</v>
      </c>
      <c r="CG73" s="1309"/>
      <c r="CH73" s="1309"/>
      <c r="CI73" s="1309"/>
      <c r="CJ73" s="1309"/>
      <c r="CK73" s="1309"/>
      <c r="CL73" s="1309"/>
      <c r="CM73" s="1309"/>
      <c r="CN73" s="1309">
        <v>177</v>
      </c>
      <c r="CO73" s="1309"/>
      <c r="CP73" s="1309"/>
      <c r="CQ73" s="1309"/>
      <c r="CR73" s="1309"/>
      <c r="CS73" s="1309"/>
      <c r="CT73" s="1309"/>
      <c r="CU73" s="1309"/>
      <c r="CV73" s="1309">
        <v>160.1</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617</v>
      </c>
      <c r="BC75" s="1312"/>
      <c r="BD75" s="1312"/>
      <c r="BE75" s="1312"/>
      <c r="BF75" s="1312"/>
      <c r="BG75" s="1312"/>
      <c r="BH75" s="1312"/>
      <c r="BI75" s="1312"/>
      <c r="BJ75" s="1312"/>
      <c r="BK75" s="1312"/>
      <c r="BL75" s="1312"/>
      <c r="BM75" s="1312"/>
      <c r="BN75" s="1312"/>
      <c r="BO75" s="1312"/>
      <c r="BP75" s="1309">
        <v>19.8</v>
      </c>
      <c r="BQ75" s="1309"/>
      <c r="BR75" s="1309"/>
      <c r="BS75" s="1309"/>
      <c r="BT75" s="1309"/>
      <c r="BU75" s="1309"/>
      <c r="BV75" s="1309"/>
      <c r="BW75" s="1309"/>
      <c r="BX75" s="1309">
        <v>19.2</v>
      </c>
      <c r="BY75" s="1309"/>
      <c r="BZ75" s="1309"/>
      <c r="CA75" s="1309"/>
      <c r="CB75" s="1309"/>
      <c r="CC75" s="1309"/>
      <c r="CD75" s="1309"/>
      <c r="CE75" s="1309"/>
      <c r="CF75" s="1309">
        <v>19.100000000000001</v>
      </c>
      <c r="CG75" s="1309"/>
      <c r="CH75" s="1309"/>
      <c r="CI75" s="1309"/>
      <c r="CJ75" s="1309"/>
      <c r="CK75" s="1309"/>
      <c r="CL75" s="1309"/>
      <c r="CM75" s="1309"/>
      <c r="CN75" s="1309">
        <v>18.8</v>
      </c>
      <c r="CO75" s="1309"/>
      <c r="CP75" s="1309"/>
      <c r="CQ75" s="1309"/>
      <c r="CR75" s="1309"/>
      <c r="CS75" s="1309"/>
      <c r="CT75" s="1309"/>
      <c r="CU75" s="1309"/>
      <c r="CV75" s="1309">
        <v>17.2</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614</v>
      </c>
      <c r="AO77" s="1314"/>
      <c r="AP77" s="1314"/>
      <c r="AQ77" s="1314"/>
      <c r="AR77" s="1314"/>
      <c r="AS77" s="1314"/>
      <c r="AT77" s="1314"/>
      <c r="AU77" s="1314"/>
      <c r="AV77" s="1314"/>
      <c r="AW77" s="1314"/>
      <c r="AX77" s="1314"/>
      <c r="AY77" s="1314"/>
      <c r="AZ77" s="1314"/>
      <c r="BA77" s="1314"/>
      <c r="BB77" s="1312" t="s">
        <v>612</v>
      </c>
      <c r="BC77" s="1312"/>
      <c r="BD77" s="1312"/>
      <c r="BE77" s="1312"/>
      <c r="BF77" s="1312"/>
      <c r="BG77" s="1312"/>
      <c r="BH77" s="1312"/>
      <c r="BI77" s="1312"/>
      <c r="BJ77" s="1312"/>
      <c r="BK77" s="1312"/>
      <c r="BL77" s="1312"/>
      <c r="BM77" s="1312"/>
      <c r="BN77" s="1312"/>
      <c r="BO77" s="1312"/>
      <c r="BP77" s="1309">
        <v>58.5</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617</v>
      </c>
      <c r="BC79" s="1312"/>
      <c r="BD79" s="1312"/>
      <c r="BE79" s="1312"/>
      <c r="BF79" s="1312"/>
      <c r="BG79" s="1312"/>
      <c r="BH79" s="1312"/>
      <c r="BI79" s="1312"/>
      <c r="BJ79" s="1312"/>
      <c r="BK79" s="1312"/>
      <c r="BL79" s="1312"/>
      <c r="BM79" s="1312"/>
      <c r="BN79" s="1312"/>
      <c r="BO79" s="1312"/>
      <c r="BP79" s="1309">
        <v>10.7</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94C24-A591-4485-9596-8C9A7F265B1B}">
  <dimension ref="A1:DR125"/>
  <sheetViews>
    <sheetView zoomScale="70" zoomScaleNormal="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59538-CD33-482F-928A-6C7A3E9B9D55}">
  <dimension ref="A1:DR125"/>
  <sheetViews>
    <sheetView zoomScale="70" zoomScaleNormal="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32873</v>
      </c>
      <c r="E3" s="162"/>
      <c r="F3" s="163">
        <v>85459</v>
      </c>
      <c r="G3" s="164"/>
      <c r="H3" s="165"/>
    </row>
    <row r="4" spans="1:8" x14ac:dyDescent="0.15">
      <c r="A4" s="166"/>
      <c r="B4" s="167"/>
      <c r="C4" s="168"/>
      <c r="D4" s="169">
        <v>23969</v>
      </c>
      <c r="E4" s="170"/>
      <c r="F4" s="171">
        <v>44378</v>
      </c>
      <c r="G4" s="172"/>
      <c r="H4" s="173"/>
    </row>
    <row r="5" spans="1:8" x14ac:dyDescent="0.15">
      <c r="A5" s="154" t="s">
        <v>555</v>
      </c>
      <c r="B5" s="159"/>
      <c r="C5" s="160"/>
      <c r="D5" s="161">
        <v>49638</v>
      </c>
      <c r="E5" s="162"/>
      <c r="F5" s="163">
        <v>83280</v>
      </c>
      <c r="G5" s="164"/>
      <c r="H5" s="165"/>
    </row>
    <row r="6" spans="1:8" x14ac:dyDescent="0.15">
      <c r="A6" s="166"/>
      <c r="B6" s="167"/>
      <c r="C6" s="168"/>
      <c r="D6" s="169">
        <v>34691</v>
      </c>
      <c r="E6" s="170"/>
      <c r="F6" s="171">
        <v>43123</v>
      </c>
      <c r="G6" s="172"/>
      <c r="H6" s="173"/>
    </row>
    <row r="7" spans="1:8" x14ac:dyDescent="0.15">
      <c r="A7" s="154" t="s">
        <v>556</v>
      </c>
      <c r="B7" s="159"/>
      <c r="C7" s="160"/>
      <c r="D7" s="161">
        <v>33178</v>
      </c>
      <c r="E7" s="162"/>
      <c r="F7" s="163">
        <v>88968</v>
      </c>
      <c r="G7" s="164"/>
      <c r="H7" s="165"/>
    </row>
    <row r="8" spans="1:8" x14ac:dyDescent="0.15">
      <c r="A8" s="166"/>
      <c r="B8" s="167"/>
      <c r="C8" s="168"/>
      <c r="D8" s="169">
        <v>21663</v>
      </c>
      <c r="E8" s="170"/>
      <c r="F8" s="171">
        <v>45482</v>
      </c>
      <c r="G8" s="172"/>
      <c r="H8" s="173"/>
    </row>
    <row r="9" spans="1:8" x14ac:dyDescent="0.15">
      <c r="A9" s="154" t="s">
        <v>557</v>
      </c>
      <c r="B9" s="159"/>
      <c r="C9" s="160"/>
      <c r="D9" s="161">
        <v>71672</v>
      </c>
      <c r="E9" s="162"/>
      <c r="F9" s="163">
        <v>85173</v>
      </c>
      <c r="G9" s="164"/>
      <c r="H9" s="165"/>
    </row>
    <row r="10" spans="1:8" x14ac:dyDescent="0.15">
      <c r="A10" s="166"/>
      <c r="B10" s="167"/>
      <c r="C10" s="168"/>
      <c r="D10" s="169">
        <v>35938</v>
      </c>
      <c r="E10" s="170"/>
      <c r="F10" s="171">
        <v>43913</v>
      </c>
      <c r="G10" s="172"/>
      <c r="H10" s="173"/>
    </row>
    <row r="11" spans="1:8" x14ac:dyDescent="0.15">
      <c r="A11" s="154" t="s">
        <v>558</v>
      </c>
      <c r="B11" s="159"/>
      <c r="C11" s="160"/>
      <c r="D11" s="161">
        <v>98484</v>
      </c>
      <c r="E11" s="162"/>
      <c r="F11" s="163">
        <v>94081</v>
      </c>
      <c r="G11" s="164"/>
      <c r="H11" s="165"/>
    </row>
    <row r="12" spans="1:8" x14ac:dyDescent="0.15">
      <c r="A12" s="166"/>
      <c r="B12" s="167"/>
      <c r="C12" s="174"/>
      <c r="D12" s="169">
        <v>40885</v>
      </c>
      <c r="E12" s="170"/>
      <c r="F12" s="171">
        <v>48949</v>
      </c>
      <c r="G12" s="172"/>
      <c r="H12" s="173"/>
    </row>
    <row r="13" spans="1:8" x14ac:dyDescent="0.15">
      <c r="A13" s="154"/>
      <c r="B13" s="159"/>
      <c r="C13" s="175"/>
      <c r="D13" s="176">
        <v>57169</v>
      </c>
      <c r="E13" s="177"/>
      <c r="F13" s="178">
        <v>87392</v>
      </c>
      <c r="G13" s="179"/>
      <c r="H13" s="165"/>
    </row>
    <row r="14" spans="1:8" x14ac:dyDescent="0.15">
      <c r="A14" s="166"/>
      <c r="B14" s="167"/>
      <c r="C14" s="168"/>
      <c r="D14" s="169">
        <v>31429</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3.59</v>
      </c>
      <c r="C19" s="180">
        <f>ROUND(VALUE(SUBSTITUTE(実質収支比率等に係る経年分析!G$48,"▲","-")),2)</f>
        <v>3.76</v>
      </c>
      <c r="D19" s="180">
        <f>ROUND(VALUE(SUBSTITUTE(実質収支比率等に係る経年分析!H$48,"▲","-")),2)</f>
        <v>3.54</v>
      </c>
      <c r="E19" s="180">
        <f>ROUND(VALUE(SUBSTITUTE(実質収支比率等に係る経年分析!I$48,"▲","-")),2)</f>
        <v>3.54</v>
      </c>
      <c r="F19" s="180">
        <f>ROUND(VALUE(SUBSTITUTE(実質収支比率等に係る経年分析!J$48,"▲","-")),2)</f>
        <v>2.57</v>
      </c>
    </row>
    <row r="20" spans="1:11" x14ac:dyDescent="0.15">
      <c r="A20" s="180" t="s">
        <v>55</v>
      </c>
      <c r="B20" s="180">
        <f>ROUND(VALUE(SUBSTITUTE(実質収支比率等に係る経年分析!F$47,"▲","-")),2)</f>
        <v>20.45</v>
      </c>
      <c r="C20" s="180">
        <f>ROUND(VALUE(SUBSTITUTE(実質収支比率等に係る経年分析!G$47,"▲","-")),2)</f>
        <v>16.510000000000002</v>
      </c>
      <c r="D20" s="180">
        <f>ROUND(VALUE(SUBSTITUTE(実質収支比率等に係る経年分析!H$47,"▲","-")),2)</f>
        <v>13.39</v>
      </c>
      <c r="E20" s="180">
        <f>ROUND(VALUE(SUBSTITUTE(実質収支比率等に係る経年分析!I$47,"▲","-")),2)</f>
        <v>10.86</v>
      </c>
      <c r="F20" s="180">
        <f>ROUND(VALUE(SUBSTITUTE(実質収支比率等に係る経年分析!J$47,"▲","-")),2)</f>
        <v>11.08</v>
      </c>
    </row>
    <row r="21" spans="1:11" x14ac:dyDescent="0.15">
      <c r="A21" s="180" t="s">
        <v>56</v>
      </c>
      <c r="B21" s="180">
        <f>IF(ISNUMBER(VALUE(SUBSTITUTE(実質収支比率等に係る経年分析!F$49,"▲","-"))),ROUND(VALUE(SUBSTITUTE(実質収支比率等に係る経年分析!F$49,"▲","-")),2),NA())</f>
        <v>-4.57</v>
      </c>
      <c r="C21" s="180">
        <f>IF(ISNUMBER(VALUE(SUBSTITUTE(実質収支比率等に係る経年分析!G$49,"▲","-"))),ROUND(VALUE(SUBSTITUTE(実質収支比率等に係る経年分析!G$49,"▲","-")),2),NA())</f>
        <v>-5.93</v>
      </c>
      <c r="D21" s="180">
        <f>IF(ISNUMBER(VALUE(SUBSTITUTE(実質収支比率等に係る経年分析!H$49,"▲","-"))),ROUND(VALUE(SUBSTITUTE(実質収支比率等に係る経年分析!H$49,"▲","-")),2),NA())</f>
        <v>-5.97</v>
      </c>
      <c r="E21" s="180">
        <f>IF(ISNUMBER(VALUE(SUBSTITUTE(実質収支比率等に係る経年分析!I$49,"▲","-"))),ROUND(VALUE(SUBSTITUTE(実質収支比率等に係る経年分析!I$49,"▲","-")),2),NA())</f>
        <v>-4.21</v>
      </c>
      <c r="F21" s="180">
        <f>IF(ISNUMBER(VALUE(SUBSTITUTE(実質収支比率等に係る経年分析!J$49,"▲","-"))),ROUND(VALUE(SUBSTITUTE(実質収支比率等に係る経年分析!J$49,"▲","-")),2),NA())</f>
        <v>-2.87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1.1200000000000001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住宅資金特別会計</v>
      </c>
      <c r="B29" s="181">
        <f>IF(ROUND(VALUE(SUBSTITUTE(連結実質赤字比率に係る赤字・黒字の構成分析!F$41,"▲", "-")), 2) &lt; 0, ABS(ROUND(VALUE(SUBSTITUTE(連結実質赤字比率に係る赤字・黒字の構成分析!F$41,"▲", "-")), 2)), NA())</f>
        <v>0.2</v>
      </c>
      <c r="C29" s="181" t="e">
        <f>IF(ROUND(VALUE(SUBSTITUTE(連結実質赤字比率に係る赤字・黒字の構成分析!F$41,"▲", "-")), 2) &gt;= 0, ABS(ROUND(VALUE(SUBSTITUTE(連結実質赤字比率に係る赤字・黒字の構成分析!F$41,"▲", "-")), 2)), NA())</f>
        <v>#N/A</v>
      </c>
      <c r="D29" s="181">
        <f>IF(ROUND(VALUE(SUBSTITUTE(連結実質赤字比率に係る赤字・黒字の構成分析!G$41,"▲", "-")), 2) &lt; 0, ABS(ROUND(VALUE(SUBSTITUTE(連結実質赤字比率に係る赤字・黒字の構成分析!G$41,"▲", "-")), 2)), NA())</f>
        <v>0.19</v>
      </c>
      <c r="E29" s="181" t="e">
        <f>IF(ROUND(VALUE(SUBSTITUTE(連結実質赤字比率に係る赤字・黒字の構成分析!G$41,"▲", "-")), 2) &gt;= 0, ABS(ROUND(VALUE(SUBSTITUTE(連結実質赤字比率に係る赤字・黒字の構成分析!G$41,"▲", "-")), 2)), NA())</f>
        <v>#N/A</v>
      </c>
      <c r="F29" s="181">
        <f>IF(ROUND(VALUE(SUBSTITUTE(連結実質赤字比率に係る赤字・黒字の構成分析!H$41,"▲", "-")), 2) &lt; 0, ABS(ROUND(VALUE(SUBSTITUTE(連結実質赤字比率に係る赤字・黒字の構成分析!H$41,"▲", "-")), 2)), NA())</f>
        <v>0.18</v>
      </c>
      <c r="G29" s="181" t="e">
        <f>IF(ROUND(VALUE(SUBSTITUTE(連結実質赤字比率に係る赤字・黒字の構成分析!H$41,"▲", "-")), 2) &gt;= 0, ABS(ROUND(VALUE(SUBSTITUTE(連結実質赤字比率に係る赤字・黒字の構成分析!H$41,"▲", "-")), 2)), NA())</f>
        <v>#N/A</v>
      </c>
      <c r="H29" s="181">
        <f>IF(ROUND(VALUE(SUBSTITUTE(連結実質赤字比率に係る赤字・黒字の構成分析!I$41,"▲", "-")), 2) &lt; 0, ABS(ROUND(VALUE(SUBSTITUTE(連結実質赤字比率に係る赤字・黒字の構成分析!I$41,"▲", "-")), 2)), NA())</f>
        <v>0.17</v>
      </c>
      <c r="I29" s="181" t="e">
        <f>IF(ROUND(VALUE(SUBSTITUTE(連結実質赤字比率に係る赤字・黒字の構成分析!I$41,"▲", "-")), 2) &gt;= 0, ABS(ROUND(VALUE(SUBSTITUTE(連結実質赤字比率に係る赤字・黒字の構成分析!I$41,"▲", "-")), 2)), NA())</f>
        <v>#N/A</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x14ac:dyDescent="0.15">
      <c r="A33" s="181" t="str">
        <f>IF(連結実質赤字比率に係る赤字・黒字の構成分析!C$37="",NA(),連結実質赤字比率に係る赤字・黒字の構成分析!C$37)</f>
        <v>農業共済事業会計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2.56</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9.9499999999999993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4113</v>
      </c>
      <c r="E42" s="182"/>
      <c r="F42" s="182"/>
      <c r="G42" s="182">
        <f>'実質公債費比率（分子）の構造'!L$52</f>
        <v>3686</v>
      </c>
      <c r="H42" s="182"/>
      <c r="I42" s="182"/>
      <c r="J42" s="182">
        <f>'実質公債費比率（分子）の構造'!M$52</f>
        <v>3202</v>
      </c>
      <c r="K42" s="182"/>
      <c r="L42" s="182"/>
      <c r="M42" s="182">
        <f>'実質公債費比率（分子）の構造'!N$52</f>
        <v>2846</v>
      </c>
      <c r="N42" s="182"/>
      <c r="O42" s="182"/>
      <c r="P42" s="182">
        <f>'実質公債費比率（分子）の構造'!O$52</f>
        <v>2640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v>
      </c>
      <c r="C44" s="182"/>
      <c r="D44" s="182"/>
      <c r="E44" s="182">
        <f>'実質公債費比率（分子）の構造'!L$50</f>
        <v>6</v>
      </c>
      <c r="F44" s="182"/>
      <c r="G44" s="182"/>
      <c r="H44" s="182">
        <f>'実質公債費比率（分子）の構造'!M$50</f>
        <v>6</v>
      </c>
      <c r="I44" s="182"/>
      <c r="J44" s="182"/>
      <c r="K44" s="182">
        <f>'実質公債費比率（分子）の構造'!N$50</f>
        <v>6</v>
      </c>
      <c r="L44" s="182"/>
      <c r="M44" s="182"/>
      <c r="N44" s="182">
        <f>'実質公債費比率（分子）の構造'!O$50</f>
        <v>6</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2104</v>
      </c>
      <c r="C46" s="182"/>
      <c r="D46" s="182"/>
      <c r="E46" s="182">
        <f>'実質公債費比率（分子）の構造'!L$48</f>
        <v>2295</v>
      </c>
      <c r="F46" s="182"/>
      <c r="G46" s="182"/>
      <c r="H46" s="182">
        <f>'実質公債費比率（分子）の構造'!M$48</f>
        <v>2322</v>
      </c>
      <c r="I46" s="182"/>
      <c r="J46" s="182"/>
      <c r="K46" s="182">
        <f>'実質公債費比率（分子）の構造'!N$48</f>
        <v>2360</v>
      </c>
      <c r="L46" s="182"/>
      <c r="M46" s="182"/>
      <c r="N46" s="182">
        <f>'実質公債費比率（分子）の構造'!O$48</f>
        <v>2260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3950</v>
      </c>
      <c r="C49" s="182"/>
      <c r="D49" s="182"/>
      <c r="E49" s="182">
        <f>'実質公債費比率（分子）の構造'!L$45</f>
        <v>3478</v>
      </c>
      <c r="F49" s="182"/>
      <c r="G49" s="182"/>
      <c r="H49" s="182">
        <f>'実質公債費比率（分子）の構造'!M$45</f>
        <v>2928</v>
      </c>
      <c r="I49" s="182"/>
      <c r="J49" s="182"/>
      <c r="K49" s="182">
        <f>'実質公債費比率（分子）の構造'!N$45</f>
        <v>2461</v>
      </c>
      <c r="L49" s="182"/>
      <c r="M49" s="182"/>
      <c r="N49" s="182">
        <f>'実質公債費比率（分子）の構造'!O$45</f>
        <v>2029</v>
      </c>
      <c r="O49" s="182"/>
      <c r="P49" s="182"/>
    </row>
    <row r="50" spans="1:16" x14ac:dyDescent="0.15">
      <c r="A50" s="182" t="s">
        <v>71</v>
      </c>
      <c r="B50" s="182" t="e">
        <f>NA()</f>
        <v>#N/A</v>
      </c>
      <c r="C50" s="182">
        <f>IF(ISNUMBER('実質公債費比率（分子）の構造'!K$53),'実質公債費比率（分子）の構造'!K$53,NA())</f>
        <v>1947</v>
      </c>
      <c r="D50" s="182" t="e">
        <f>NA()</f>
        <v>#N/A</v>
      </c>
      <c r="E50" s="182" t="e">
        <f>NA()</f>
        <v>#N/A</v>
      </c>
      <c r="F50" s="182">
        <f>IF(ISNUMBER('実質公債費比率（分子）の構造'!L$53),'実質公債費比率（分子）の構造'!L$53,NA())</f>
        <v>2093</v>
      </c>
      <c r="G50" s="182" t="e">
        <f>NA()</f>
        <v>#N/A</v>
      </c>
      <c r="H50" s="182" t="e">
        <f>NA()</f>
        <v>#N/A</v>
      </c>
      <c r="I50" s="182">
        <f>IF(ISNUMBER('実質公債費比率（分子）の構造'!M$53),'実質公債費比率（分子）の構造'!M$53,NA())</f>
        <v>2054</v>
      </c>
      <c r="J50" s="182" t="e">
        <f>NA()</f>
        <v>#N/A</v>
      </c>
      <c r="K50" s="182" t="e">
        <f>NA()</f>
        <v>#N/A</v>
      </c>
      <c r="L50" s="182">
        <f>IF(ISNUMBER('実質公債費比率（分子）の構造'!N$53),'実質公債費比率（分子）の構造'!N$53,NA())</f>
        <v>1981</v>
      </c>
      <c r="M50" s="182" t="e">
        <f>NA()</f>
        <v>#N/A</v>
      </c>
      <c r="N50" s="182" t="e">
        <f>NA()</f>
        <v>#N/A</v>
      </c>
      <c r="O50" s="182">
        <f>IF(ISNUMBER('実質公債費比率（分子）の構造'!O$53),'実質公債費比率（分子）の構造'!O$53,NA())</f>
        <v>1655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33740</v>
      </c>
      <c r="E56" s="181"/>
      <c r="F56" s="181"/>
      <c r="G56" s="181">
        <f>'将来負担比率（分子）の構造'!J$52</f>
        <v>31722</v>
      </c>
      <c r="H56" s="181"/>
      <c r="I56" s="181"/>
      <c r="J56" s="181">
        <f>'将来負担比率（分子）の構造'!K$52</f>
        <v>30089</v>
      </c>
      <c r="K56" s="181"/>
      <c r="L56" s="181"/>
      <c r="M56" s="181">
        <f>'将来負担比率（分子）の構造'!L$52</f>
        <v>28894</v>
      </c>
      <c r="N56" s="181"/>
      <c r="O56" s="181"/>
      <c r="P56" s="181">
        <f>'将来負担比率（分子）の構造'!M$52</f>
        <v>28309</v>
      </c>
    </row>
    <row r="57" spans="1:16" x14ac:dyDescent="0.15">
      <c r="A57" s="181" t="s">
        <v>42</v>
      </c>
      <c r="B57" s="181"/>
      <c r="C57" s="181"/>
      <c r="D57" s="181">
        <f>'将来負担比率（分子）の構造'!I$51</f>
        <v>783</v>
      </c>
      <c r="E57" s="181"/>
      <c r="F57" s="181"/>
      <c r="G57" s="181">
        <f>'将来負担比率（分子）の構造'!J$51</f>
        <v>640</v>
      </c>
      <c r="H57" s="181"/>
      <c r="I57" s="181"/>
      <c r="J57" s="181">
        <f>'将来負担比率（分子）の構造'!K$51</f>
        <v>553</v>
      </c>
      <c r="K57" s="181"/>
      <c r="L57" s="181"/>
      <c r="M57" s="181">
        <f>'将来負担比率（分子）の構造'!L$51</f>
        <v>493</v>
      </c>
      <c r="N57" s="181"/>
      <c r="O57" s="181"/>
      <c r="P57" s="181">
        <f>'将来負担比率（分子）の構造'!M$51</f>
        <v>447</v>
      </c>
    </row>
    <row r="58" spans="1:16" x14ac:dyDescent="0.15">
      <c r="A58" s="181" t="s">
        <v>41</v>
      </c>
      <c r="B58" s="181"/>
      <c r="C58" s="181"/>
      <c r="D58" s="181">
        <f>'将来負担比率（分子）の構造'!I$50</f>
        <v>5981</v>
      </c>
      <c r="E58" s="181"/>
      <c r="F58" s="181"/>
      <c r="G58" s="181">
        <f>'将来負担比率（分子）の構造'!J$50</f>
        <v>4968</v>
      </c>
      <c r="H58" s="181"/>
      <c r="I58" s="181"/>
      <c r="J58" s="181">
        <f>'将来負担比率（分子）の構造'!K$50</f>
        <v>4498</v>
      </c>
      <c r="K58" s="181"/>
      <c r="L58" s="181"/>
      <c r="M58" s="181">
        <f>'将来負担比率（分子）の構造'!L$50</f>
        <v>3771</v>
      </c>
      <c r="N58" s="181"/>
      <c r="O58" s="181"/>
      <c r="P58" s="181">
        <f>'将来負担比率（分子）の構造'!M$50</f>
        <v>3575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4777</v>
      </c>
      <c r="C62" s="181"/>
      <c r="D62" s="181"/>
      <c r="E62" s="181">
        <f>'将来負担比率（分子）の構造'!J$45</f>
        <v>4564</v>
      </c>
      <c r="F62" s="181"/>
      <c r="G62" s="181"/>
      <c r="H62" s="181">
        <f>'将来負担比率（分子）の構造'!K$45</f>
        <v>4413</v>
      </c>
      <c r="I62" s="181"/>
      <c r="J62" s="181"/>
      <c r="K62" s="181">
        <f>'将来負担比率（分子）の構造'!L$45</f>
        <v>4132</v>
      </c>
      <c r="L62" s="181"/>
      <c r="M62" s="181"/>
      <c r="N62" s="181">
        <f>'将来負担比率（分子）の構造'!M$45</f>
        <v>4006</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33194</v>
      </c>
      <c r="C64" s="181"/>
      <c r="D64" s="181"/>
      <c r="E64" s="181">
        <f>'将来負担比率（分子）の構造'!J$43</f>
        <v>32434</v>
      </c>
      <c r="F64" s="181"/>
      <c r="G64" s="181"/>
      <c r="H64" s="181">
        <f>'将来負担比率（分子）の構造'!K$43</f>
        <v>31715</v>
      </c>
      <c r="I64" s="181"/>
      <c r="J64" s="181"/>
      <c r="K64" s="181">
        <f>'将来負担比率（分子）の構造'!L$43</f>
        <v>30209</v>
      </c>
      <c r="L64" s="181"/>
      <c r="M64" s="181"/>
      <c r="N64" s="181">
        <f>'将来負担比率（分子）の構造'!M$43</f>
        <v>27053</v>
      </c>
      <c r="O64" s="181"/>
      <c r="P64" s="181"/>
    </row>
    <row r="65" spans="1:16" x14ac:dyDescent="0.15">
      <c r="A65" s="181" t="s">
        <v>32</v>
      </c>
      <c r="B65" s="181">
        <f>'将来負担比率（分子）の構造'!I$42</f>
        <v>21</v>
      </c>
      <c r="C65" s="181"/>
      <c r="D65" s="181"/>
      <c r="E65" s="181">
        <f>'将来負担比率（分子）の構造'!J$42</f>
        <v>16</v>
      </c>
      <c r="F65" s="181"/>
      <c r="G65" s="181"/>
      <c r="H65" s="181">
        <f>'将来負担比率（分子）の構造'!K$42</f>
        <v>11</v>
      </c>
      <c r="I65" s="181"/>
      <c r="J65" s="181"/>
      <c r="K65" s="181">
        <f>'将来負担比率（分子）の構造'!L$42</f>
        <v>5</v>
      </c>
      <c r="L65" s="181"/>
      <c r="M65" s="181"/>
      <c r="N65" s="181" t="str">
        <f>'将来負担比率（分子）の構造'!M$42</f>
        <v>-</v>
      </c>
      <c r="O65" s="181"/>
      <c r="P65" s="181"/>
    </row>
    <row r="66" spans="1:16" x14ac:dyDescent="0.15">
      <c r="A66" s="181" t="s">
        <v>31</v>
      </c>
      <c r="B66" s="181">
        <f>'将来負担比率（分子）の構造'!I$41</f>
        <v>22475</v>
      </c>
      <c r="C66" s="181"/>
      <c r="D66" s="181"/>
      <c r="E66" s="181">
        <f>'将来負担比率（分子）の構造'!J$41</f>
        <v>20669</v>
      </c>
      <c r="F66" s="181"/>
      <c r="G66" s="181"/>
      <c r="H66" s="181">
        <f>'将来負担比率（分子）の構造'!K$41</f>
        <v>19071</v>
      </c>
      <c r="I66" s="181"/>
      <c r="J66" s="181"/>
      <c r="K66" s="181">
        <f>'将来負担比率（分子）の構造'!L$41</f>
        <v>18618</v>
      </c>
      <c r="L66" s="181"/>
      <c r="M66" s="181"/>
      <c r="N66" s="181">
        <f>'将来負担比率（分子）の構造'!M$41</f>
        <v>19082</v>
      </c>
      <c r="O66" s="181"/>
      <c r="P66" s="181"/>
    </row>
    <row r="67" spans="1:16" x14ac:dyDescent="0.15">
      <c r="A67" s="181" t="s">
        <v>75</v>
      </c>
      <c r="B67" s="181" t="e">
        <f>NA()</f>
        <v>#N/A</v>
      </c>
      <c r="C67" s="181">
        <f>IF(ISNUMBER('将来負担比率（分子）の構造'!I$53), IF('将来負担比率（分子）の構造'!I$53 &lt; 0, 0, '将来負担比率（分子）の構造'!I$53), NA())</f>
        <v>19963</v>
      </c>
      <c r="D67" s="181" t="e">
        <f>NA()</f>
        <v>#N/A</v>
      </c>
      <c r="E67" s="181" t="e">
        <f>NA()</f>
        <v>#N/A</v>
      </c>
      <c r="F67" s="181">
        <f>IF(ISNUMBER('将来負担比率（分子）の構造'!J$53), IF('将来負担比率（分子）の構造'!J$53 &lt; 0, 0, '将来負担比率（分子）の構造'!J$53), NA())</f>
        <v>20354</v>
      </c>
      <c r="G67" s="181" t="e">
        <f>NA()</f>
        <v>#N/A</v>
      </c>
      <c r="H67" s="181" t="e">
        <f>NA()</f>
        <v>#N/A</v>
      </c>
      <c r="I67" s="181">
        <f>IF(ISNUMBER('将来負担比率（分子）の構造'!K$53), IF('将来負担比率（分子）の構造'!K$53 &lt; 0, 0, '将来負担比率（分子）の構造'!K$53), NA())</f>
        <v>20069</v>
      </c>
      <c r="J67" s="181" t="e">
        <f>NA()</f>
        <v>#N/A</v>
      </c>
      <c r="K67" s="181" t="e">
        <f>NA()</f>
        <v>#N/A</v>
      </c>
      <c r="L67" s="181">
        <f>IF(ISNUMBER('将来負担比率（分子）の構造'!L$53), IF('将来負担比率（分子）の構造'!L$53 &lt; 0, 0, '将来負担比率（分子）の構造'!L$53), NA())</f>
        <v>19807</v>
      </c>
      <c r="M67" s="181" t="e">
        <f>NA()</f>
        <v>#N/A</v>
      </c>
      <c r="N67" s="181" t="e">
        <f>NA()</f>
        <v>#N/A</v>
      </c>
      <c r="O67" s="181">
        <f>IF(ISNUMBER('将来負担比率（分子）の構造'!M$53), IF('将来負担比率（分子）の構造'!M$53 &lt; 0, 0, '将来負担比率（分子）の構造'!M$53), NA())</f>
        <v>17809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1847</v>
      </c>
      <c r="C72" s="185">
        <f>基金残高に係る経年分析!G55</f>
        <v>1512</v>
      </c>
      <c r="D72" s="185">
        <f>基金残高に係る経年分析!H55</f>
        <v>1517</v>
      </c>
    </row>
    <row r="73" spans="1:16" x14ac:dyDescent="0.15">
      <c r="A73" s="184" t="s">
        <v>78</v>
      </c>
      <c r="B73" s="185">
        <f>基金残高に係る経年分析!F56</f>
        <v>91</v>
      </c>
      <c r="C73" s="185">
        <f>基金残高に係る経年分析!G56</f>
        <v>12</v>
      </c>
      <c r="D73" s="185">
        <f>基金残高に係る経年分析!H56</f>
        <v>144</v>
      </c>
    </row>
    <row r="74" spans="1:16" x14ac:dyDescent="0.15">
      <c r="A74" s="184" t="s">
        <v>79</v>
      </c>
      <c r="B74" s="185">
        <f>基金残高に係る経年分析!F57</f>
        <v>3840</v>
      </c>
      <c r="C74" s="185">
        <f>基金残高に係る経年分析!G57</f>
        <v>3506</v>
      </c>
      <c r="D74" s="185">
        <f>基金残高に係る経年分析!H57</f>
        <v>2707</v>
      </c>
    </row>
  </sheetData>
  <sheetProtection algorithmName="SHA-512" hashValue="k2HJfjugfExPk29QZk3ah3AlshlA2VhLYgbidTUQcmO+fEydffByFtr2sNgPkn/xZyyDoPL6Z66dht/XbmZoZQ==" saltValue="VzSzbjny7ZpGzL2cypwS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34" workbookViewId="0">
      <selection activeCell="R41" sqref="R41:AK41"/>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5631256</v>
      </c>
      <c r="S5" s="673"/>
      <c r="T5" s="673"/>
      <c r="U5" s="673"/>
      <c r="V5" s="673"/>
      <c r="W5" s="673"/>
      <c r="X5" s="673"/>
      <c r="Y5" s="674"/>
      <c r="Z5" s="675">
        <v>22.7</v>
      </c>
      <c r="AA5" s="675"/>
      <c r="AB5" s="675"/>
      <c r="AC5" s="675"/>
      <c r="AD5" s="676">
        <v>5631256</v>
      </c>
      <c r="AE5" s="676"/>
      <c r="AF5" s="676"/>
      <c r="AG5" s="676"/>
      <c r="AH5" s="676"/>
      <c r="AI5" s="676"/>
      <c r="AJ5" s="676"/>
      <c r="AK5" s="676"/>
      <c r="AL5" s="677">
        <v>42.1</v>
      </c>
      <c r="AM5" s="678"/>
      <c r="AN5" s="678"/>
      <c r="AO5" s="679"/>
      <c r="AP5" s="669" t="s">
        <v>227</v>
      </c>
      <c r="AQ5" s="670"/>
      <c r="AR5" s="670"/>
      <c r="AS5" s="670"/>
      <c r="AT5" s="670"/>
      <c r="AU5" s="670"/>
      <c r="AV5" s="670"/>
      <c r="AW5" s="670"/>
      <c r="AX5" s="670"/>
      <c r="AY5" s="670"/>
      <c r="AZ5" s="670"/>
      <c r="BA5" s="670"/>
      <c r="BB5" s="670"/>
      <c r="BC5" s="670"/>
      <c r="BD5" s="670"/>
      <c r="BE5" s="670"/>
      <c r="BF5" s="671"/>
      <c r="BG5" s="683">
        <v>5615841</v>
      </c>
      <c r="BH5" s="684"/>
      <c r="BI5" s="684"/>
      <c r="BJ5" s="684"/>
      <c r="BK5" s="684"/>
      <c r="BL5" s="684"/>
      <c r="BM5" s="684"/>
      <c r="BN5" s="685"/>
      <c r="BO5" s="686">
        <v>99.7</v>
      </c>
      <c r="BP5" s="686"/>
      <c r="BQ5" s="686"/>
      <c r="BR5" s="686"/>
      <c r="BS5" s="687">
        <v>55765</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260778</v>
      </c>
      <c r="S6" s="684"/>
      <c r="T6" s="684"/>
      <c r="U6" s="684"/>
      <c r="V6" s="684"/>
      <c r="W6" s="684"/>
      <c r="X6" s="684"/>
      <c r="Y6" s="685"/>
      <c r="Z6" s="686">
        <v>1</v>
      </c>
      <c r="AA6" s="686"/>
      <c r="AB6" s="686"/>
      <c r="AC6" s="686"/>
      <c r="AD6" s="687">
        <v>260778</v>
      </c>
      <c r="AE6" s="687"/>
      <c r="AF6" s="687"/>
      <c r="AG6" s="687"/>
      <c r="AH6" s="687"/>
      <c r="AI6" s="687"/>
      <c r="AJ6" s="687"/>
      <c r="AK6" s="687"/>
      <c r="AL6" s="688">
        <v>2</v>
      </c>
      <c r="AM6" s="689"/>
      <c r="AN6" s="689"/>
      <c r="AO6" s="690"/>
      <c r="AP6" s="680" t="s">
        <v>232</v>
      </c>
      <c r="AQ6" s="681"/>
      <c r="AR6" s="681"/>
      <c r="AS6" s="681"/>
      <c r="AT6" s="681"/>
      <c r="AU6" s="681"/>
      <c r="AV6" s="681"/>
      <c r="AW6" s="681"/>
      <c r="AX6" s="681"/>
      <c r="AY6" s="681"/>
      <c r="AZ6" s="681"/>
      <c r="BA6" s="681"/>
      <c r="BB6" s="681"/>
      <c r="BC6" s="681"/>
      <c r="BD6" s="681"/>
      <c r="BE6" s="681"/>
      <c r="BF6" s="682"/>
      <c r="BG6" s="683">
        <v>5615841</v>
      </c>
      <c r="BH6" s="684"/>
      <c r="BI6" s="684"/>
      <c r="BJ6" s="684"/>
      <c r="BK6" s="684"/>
      <c r="BL6" s="684"/>
      <c r="BM6" s="684"/>
      <c r="BN6" s="685"/>
      <c r="BO6" s="686">
        <v>99.7</v>
      </c>
      <c r="BP6" s="686"/>
      <c r="BQ6" s="686"/>
      <c r="BR6" s="686"/>
      <c r="BS6" s="687">
        <v>55765</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199493</v>
      </c>
      <c r="CS6" s="684"/>
      <c r="CT6" s="684"/>
      <c r="CU6" s="684"/>
      <c r="CV6" s="684"/>
      <c r="CW6" s="684"/>
      <c r="CX6" s="684"/>
      <c r="CY6" s="685"/>
      <c r="CZ6" s="677">
        <v>0.8</v>
      </c>
      <c r="DA6" s="678"/>
      <c r="DB6" s="678"/>
      <c r="DC6" s="697"/>
      <c r="DD6" s="692" t="s">
        <v>127</v>
      </c>
      <c r="DE6" s="684"/>
      <c r="DF6" s="684"/>
      <c r="DG6" s="684"/>
      <c r="DH6" s="684"/>
      <c r="DI6" s="684"/>
      <c r="DJ6" s="684"/>
      <c r="DK6" s="684"/>
      <c r="DL6" s="684"/>
      <c r="DM6" s="684"/>
      <c r="DN6" s="684"/>
      <c r="DO6" s="684"/>
      <c r="DP6" s="685"/>
      <c r="DQ6" s="692">
        <v>199293</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5662</v>
      </c>
      <c r="S7" s="684"/>
      <c r="T7" s="684"/>
      <c r="U7" s="684"/>
      <c r="V7" s="684"/>
      <c r="W7" s="684"/>
      <c r="X7" s="684"/>
      <c r="Y7" s="685"/>
      <c r="Z7" s="686">
        <v>0</v>
      </c>
      <c r="AA7" s="686"/>
      <c r="AB7" s="686"/>
      <c r="AC7" s="686"/>
      <c r="AD7" s="687">
        <v>5662</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2694825</v>
      </c>
      <c r="BH7" s="684"/>
      <c r="BI7" s="684"/>
      <c r="BJ7" s="684"/>
      <c r="BK7" s="684"/>
      <c r="BL7" s="684"/>
      <c r="BM7" s="684"/>
      <c r="BN7" s="685"/>
      <c r="BO7" s="686">
        <v>47.9</v>
      </c>
      <c r="BP7" s="686"/>
      <c r="BQ7" s="686"/>
      <c r="BR7" s="686"/>
      <c r="BS7" s="687">
        <v>55765</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3320999</v>
      </c>
      <c r="CS7" s="684"/>
      <c r="CT7" s="684"/>
      <c r="CU7" s="684"/>
      <c r="CV7" s="684"/>
      <c r="CW7" s="684"/>
      <c r="CX7" s="684"/>
      <c r="CY7" s="685"/>
      <c r="CZ7" s="686">
        <v>13.6</v>
      </c>
      <c r="DA7" s="686"/>
      <c r="DB7" s="686"/>
      <c r="DC7" s="686"/>
      <c r="DD7" s="692">
        <v>245385</v>
      </c>
      <c r="DE7" s="684"/>
      <c r="DF7" s="684"/>
      <c r="DG7" s="684"/>
      <c r="DH7" s="684"/>
      <c r="DI7" s="684"/>
      <c r="DJ7" s="684"/>
      <c r="DK7" s="684"/>
      <c r="DL7" s="684"/>
      <c r="DM7" s="684"/>
      <c r="DN7" s="684"/>
      <c r="DO7" s="684"/>
      <c r="DP7" s="685"/>
      <c r="DQ7" s="692">
        <v>2373368</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37437</v>
      </c>
      <c r="S8" s="684"/>
      <c r="T8" s="684"/>
      <c r="U8" s="684"/>
      <c r="V8" s="684"/>
      <c r="W8" s="684"/>
      <c r="X8" s="684"/>
      <c r="Y8" s="685"/>
      <c r="Z8" s="686">
        <v>0.2</v>
      </c>
      <c r="AA8" s="686"/>
      <c r="AB8" s="686"/>
      <c r="AC8" s="686"/>
      <c r="AD8" s="687">
        <v>37437</v>
      </c>
      <c r="AE8" s="687"/>
      <c r="AF8" s="687"/>
      <c r="AG8" s="687"/>
      <c r="AH8" s="687"/>
      <c r="AI8" s="687"/>
      <c r="AJ8" s="687"/>
      <c r="AK8" s="687"/>
      <c r="AL8" s="688">
        <v>0.3</v>
      </c>
      <c r="AM8" s="689"/>
      <c r="AN8" s="689"/>
      <c r="AO8" s="690"/>
      <c r="AP8" s="680" t="s">
        <v>238</v>
      </c>
      <c r="AQ8" s="681"/>
      <c r="AR8" s="681"/>
      <c r="AS8" s="681"/>
      <c r="AT8" s="681"/>
      <c r="AU8" s="681"/>
      <c r="AV8" s="681"/>
      <c r="AW8" s="681"/>
      <c r="AX8" s="681"/>
      <c r="AY8" s="681"/>
      <c r="AZ8" s="681"/>
      <c r="BA8" s="681"/>
      <c r="BB8" s="681"/>
      <c r="BC8" s="681"/>
      <c r="BD8" s="681"/>
      <c r="BE8" s="681"/>
      <c r="BF8" s="682"/>
      <c r="BG8" s="683">
        <v>70676</v>
      </c>
      <c r="BH8" s="684"/>
      <c r="BI8" s="684"/>
      <c r="BJ8" s="684"/>
      <c r="BK8" s="684"/>
      <c r="BL8" s="684"/>
      <c r="BM8" s="684"/>
      <c r="BN8" s="685"/>
      <c r="BO8" s="686">
        <v>1.3</v>
      </c>
      <c r="BP8" s="686"/>
      <c r="BQ8" s="686"/>
      <c r="BR8" s="686"/>
      <c r="BS8" s="692" t="s">
        <v>127</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6144747</v>
      </c>
      <c r="CS8" s="684"/>
      <c r="CT8" s="684"/>
      <c r="CU8" s="684"/>
      <c r="CV8" s="684"/>
      <c r="CW8" s="684"/>
      <c r="CX8" s="684"/>
      <c r="CY8" s="685"/>
      <c r="CZ8" s="686">
        <v>25.2</v>
      </c>
      <c r="DA8" s="686"/>
      <c r="DB8" s="686"/>
      <c r="DC8" s="686"/>
      <c r="DD8" s="692">
        <v>95565</v>
      </c>
      <c r="DE8" s="684"/>
      <c r="DF8" s="684"/>
      <c r="DG8" s="684"/>
      <c r="DH8" s="684"/>
      <c r="DI8" s="684"/>
      <c r="DJ8" s="684"/>
      <c r="DK8" s="684"/>
      <c r="DL8" s="684"/>
      <c r="DM8" s="684"/>
      <c r="DN8" s="684"/>
      <c r="DO8" s="684"/>
      <c r="DP8" s="685"/>
      <c r="DQ8" s="692">
        <v>3565118</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20882</v>
      </c>
      <c r="S9" s="684"/>
      <c r="T9" s="684"/>
      <c r="U9" s="684"/>
      <c r="V9" s="684"/>
      <c r="W9" s="684"/>
      <c r="X9" s="684"/>
      <c r="Y9" s="685"/>
      <c r="Z9" s="686">
        <v>0.1</v>
      </c>
      <c r="AA9" s="686"/>
      <c r="AB9" s="686"/>
      <c r="AC9" s="686"/>
      <c r="AD9" s="687">
        <v>20882</v>
      </c>
      <c r="AE9" s="687"/>
      <c r="AF9" s="687"/>
      <c r="AG9" s="687"/>
      <c r="AH9" s="687"/>
      <c r="AI9" s="687"/>
      <c r="AJ9" s="687"/>
      <c r="AK9" s="687"/>
      <c r="AL9" s="688">
        <v>0.2</v>
      </c>
      <c r="AM9" s="689"/>
      <c r="AN9" s="689"/>
      <c r="AO9" s="690"/>
      <c r="AP9" s="680" t="s">
        <v>241</v>
      </c>
      <c r="AQ9" s="681"/>
      <c r="AR9" s="681"/>
      <c r="AS9" s="681"/>
      <c r="AT9" s="681"/>
      <c r="AU9" s="681"/>
      <c r="AV9" s="681"/>
      <c r="AW9" s="681"/>
      <c r="AX9" s="681"/>
      <c r="AY9" s="681"/>
      <c r="AZ9" s="681"/>
      <c r="BA9" s="681"/>
      <c r="BB9" s="681"/>
      <c r="BC9" s="681"/>
      <c r="BD9" s="681"/>
      <c r="BE9" s="681"/>
      <c r="BF9" s="682"/>
      <c r="BG9" s="683">
        <v>2179489</v>
      </c>
      <c r="BH9" s="684"/>
      <c r="BI9" s="684"/>
      <c r="BJ9" s="684"/>
      <c r="BK9" s="684"/>
      <c r="BL9" s="684"/>
      <c r="BM9" s="684"/>
      <c r="BN9" s="685"/>
      <c r="BO9" s="686">
        <v>38.700000000000003</v>
      </c>
      <c r="BP9" s="686"/>
      <c r="BQ9" s="686"/>
      <c r="BR9" s="686"/>
      <c r="BS9" s="692" t="s">
        <v>127</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3349803</v>
      </c>
      <c r="CS9" s="684"/>
      <c r="CT9" s="684"/>
      <c r="CU9" s="684"/>
      <c r="CV9" s="684"/>
      <c r="CW9" s="684"/>
      <c r="CX9" s="684"/>
      <c r="CY9" s="685"/>
      <c r="CZ9" s="686">
        <v>13.7</v>
      </c>
      <c r="DA9" s="686"/>
      <c r="DB9" s="686"/>
      <c r="DC9" s="686"/>
      <c r="DD9" s="692">
        <v>1260527</v>
      </c>
      <c r="DE9" s="684"/>
      <c r="DF9" s="684"/>
      <c r="DG9" s="684"/>
      <c r="DH9" s="684"/>
      <c r="DI9" s="684"/>
      <c r="DJ9" s="684"/>
      <c r="DK9" s="684"/>
      <c r="DL9" s="684"/>
      <c r="DM9" s="684"/>
      <c r="DN9" s="684"/>
      <c r="DO9" s="684"/>
      <c r="DP9" s="685"/>
      <c r="DQ9" s="692">
        <v>1682592</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127</v>
      </c>
      <c r="AA10" s="686"/>
      <c r="AB10" s="686"/>
      <c r="AC10" s="686"/>
      <c r="AD10" s="687" t="s">
        <v>127</v>
      </c>
      <c r="AE10" s="687"/>
      <c r="AF10" s="687"/>
      <c r="AG10" s="687"/>
      <c r="AH10" s="687"/>
      <c r="AI10" s="687"/>
      <c r="AJ10" s="687"/>
      <c r="AK10" s="687"/>
      <c r="AL10" s="688" t="s">
        <v>127</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114750</v>
      </c>
      <c r="BH10" s="684"/>
      <c r="BI10" s="684"/>
      <c r="BJ10" s="684"/>
      <c r="BK10" s="684"/>
      <c r="BL10" s="684"/>
      <c r="BM10" s="684"/>
      <c r="BN10" s="685"/>
      <c r="BO10" s="686">
        <v>2</v>
      </c>
      <c r="BP10" s="686"/>
      <c r="BQ10" s="686"/>
      <c r="BR10" s="686"/>
      <c r="BS10" s="692" t="s">
        <v>127</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24796</v>
      </c>
      <c r="CS10" s="684"/>
      <c r="CT10" s="684"/>
      <c r="CU10" s="684"/>
      <c r="CV10" s="684"/>
      <c r="CW10" s="684"/>
      <c r="CX10" s="684"/>
      <c r="CY10" s="685"/>
      <c r="CZ10" s="686">
        <v>0.1</v>
      </c>
      <c r="DA10" s="686"/>
      <c r="DB10" s="686"/>
      <c r="DC10" s="686"/>
      <c r="DD10" s="692" t="s">
        <v>127</v>
      </c>
      <c r="DE10" s="684"/>
      <c r="DF10" s="684"/>
      <c r="DG10" s="684"/>
      <c r="DH10" s="684"/>
      <c r="DI10" s="684"/>
      <c r="DJ10" s="684"/>
      <c r="DK10" s="684"/>
      <c r="DL10" s="684"/>
      <c r="DM10" s="684"/>
      <c r="DN10" s="684"/>
      <c r="DO10" s="684"/>
      <c r="DP10" s="685"/>
      <c r="DQ10" s="692">
        <v>24796</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693587</v>
      </c>
      <c r="S11" s="684"/>
      <c r="T11" s="684"/>
      <c r="U11" s="684"/>
      <c r="V11" s="684"/>
      <c r="W11" s="684"/>
      <c r="X11" s="684"/>
      <c r="Y11" s="685"/>
      <c r="Z11" s="688">
        <v>2.8</v>
      </c>
      <c r="AA11" s="689"/>
      <c r="AB11" s="689"/>
      <c r="AC11" s="701"/>
      <c r="AD11" s="692">
        <v>693587</v>
      </c>
      <c r="AE11" s="684"/>
      <c r="AF11" s="684"/>
      <c r="AG11" s="684"/>
      <c r="AH11" s="684"/>
      <c r="AI11" s="684"/>
      <c r="AJ11" s="684"/>
      <c r="AK11" s="685"/>
      <c r="AL11" s="688">
        <v>5.2</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329910</v>
      </c>
      <c r="BH11" s="684"/>
      <c r="BI11" s="684"/>
      <c r="BJ11" s="684"/>
      <c r="BK11" s="684"/>
      <c r="BL11" s="684"/>
      <c r="BM11" s="684"/>
      <c r="BN11" s="685"/>
      <c r="BO11" s="686">
        <v>5.9</v>
      </c>
      <c r="BP11" s="686"/>
      <c r="BQ11" s="686"/>
      <c r="BR11" s="686"/>
      <c r="BS11" s="692">
        <v>55765</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1203200</v>
      </c>
      <c r="CS11" s="684"/>
      <c r="CT11" s="684"/>
      <c r="CU11" s="684"/>
      <c r="CV11" s="684"/>
      <c r="CW11" s="684"/>
      <c r="CX11" s="684"/>
      <c r="CY11" s="685"/>
      <c r="CZ11" s="686">
        <v>4.9000000000000004</v>
      </c>
      <c r="DA11" s="686"/>
      <c r="DB11" s="686"/>
      <c r="DC11" s="686"/>
      <c r="DD11" s="692">
        <v>178245</v>
      </c>
      <c r="DE11" s="684"/>
      <c r="DF11" s="684"/>
      <c r="DG11" s="684"/>
      <c r="DH11" s="684"/>
      <c r="DI11" s="684"/>
      <c r="DJ11" s="684"/>
      <c r="DK11" s="684"/>
      <c r="DL11" s="684"/>
      <c r="DM11" s="684"/>
      <c r="DN11" s="684"/>
      <c r="DO11" s="684"/>
      <c r="DP11" s="685"/>
      <c r="DQ11" s="692">
        <v>597755</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74548</v>
      </c>
      <c r="S12" s="684"/>
      <c r="T12" s="684"/>
      <c r="U12" s="684"/>
      <c r="V12" s="684"/>
      <c r="W12" s="684"/>
      <c r="X12" s="684"/>
      <c r="Y12" s="685"/>
      <c r="Z12" s="686">
        <v>0.3</v>
      </c>
      <c r="AA12" s="686"/>
      <c r="AB12" s="686"/>
      <c r="AC12" s="686"/>
      <c r="AD12" s="687">
        <v>74548</v>
      </c>
      <c r="AE12" s="687"/>
      <c r="AF12" s="687"/>
      <c r="AG12" s="687"/>
      <c r="AH12" s="687"/>
      <c r="AI12" s="687"/>
      <c r="AJ12" s="687"/>
      <c r="AK12" s="687"/>
      <c r="AL12" s="688">
        <v>0.6</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2514565</v>
      </c>
      <c r="BH12" s="684"/>
      <c r="BI12" s="684"/>
      <c r="BJ12" s="684"/>
      <c r="BK12" s="684"/>
      <c r="BL12" s="684"/>
      <c r="BM12" s="684"/>
      <c r="BN12" s="685"/>
      <c r="BO12" s="686">
        <v>44.7</v>
      </c>
      <c r="BP12" s="686"/>
      <c r="BQ12" s="686"/>
      <c r="BR12" s="686"/>
      <c r="BS12" s="692" t="s">
        <v>127</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471495</v>
      </c>
      <c r="CS12" s="684"/>
      <c r="CT12" s="684"/>
      <c r="CU12" s="684"/>
      <c r="CV12" s="684"/>
      <c r="CW12" s="684"/>
      <c r="CX12" s="684"/>
      <c r="CY12" s="685"/>
      <c r="CZ12" s="686">
        <v>1.9</v>
      </c>
      <c r="DA12" s="686"/>
      <c r="DB12" s="686"/>
      <c r="DC12" s="686"/>
      <c r="DD12" s="692">
        <v>116550</v>
      </c>
      <c r="DE12" s="684"/>
      <c r="DF12" s="684"/>
      <c r="DG12" s="684"/>
      <c r="DH12" s="684"/>
      <c r="DI12" s="684"/>
      <c r="DJ12" s="684"/>
      <c r="DK12" s="684"/>
      <c r="DL12" s="684"/>
      <c r="DM12" s="684"/>
      <c r="DN12" s="684"/>
      <c r="DO12" s="684"/>
      <c r="DP12" s="685"/>
      <c r="DQ12" s="692">
        <v>307995</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127</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2483143</v>
      </c>
      <c r="BH13" s="684"/>
      <c r="BI13" s="684"/>
      <c r="BJ13" s="684"/>
      <c r="BK13" s="684"/>
      <c r="BL13" s="684"/>
      <c r="BM13" s="684"/>
      <c r="BN13" s="685"/>
      <c r="BO13" s="686">
        <v>44.1</v>
      </c>
      <c r="BP13" s="686"/>
      <c r="BQ13" s="686"/>
      <c r="BR13" s="686"/>
      <c r="BS13" s="692" t="s">
        <v>127</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3090288</v>
      </c>
      <c r="CS13" s="684"/>
      <c r="CT13" s="684"/>
      <c r="CU13" s="684"/>
      <c r="CV13" s="684"/>
      <c r="CW13" s="684"/>
      <c r="CX13" s="684"/>
      <c r="CY13" s="685"/>
      <c r="CZ13" s="686">
        <v>12.7</v>
      </c>
      <c r="DA13" s="686"/>
      <c r="DB13" s="686"/>
      <c r="DC13" s="686"/>
      <c r="DD13" s="692">
        <v>723168</v>
      </c>
      <c r="DE13" s="684"/>
      <c r="DF13" s="684"/>
      <c r="DG13" s="684"/>
      <c r="DH13" s="684"/>
      <c r="DI13" s="684"/>
      <c r="DJ13" s="684"/>
      <c r="DK13" s="684"/>
      <c r="DL13" s="684"/>
      <c r="DM13" s="684"/>
      <c r="DN13" s="684"/>
      <c r="DO13" s="684"/>
      <c r="DP13" s="685"/>
      <c r="DQ13" s="692">
        <v>2318492</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52374</v>
      </c>
      <c r="S14" s="684"/>
      <c r="T14" s="684"/>
      <c r="U14" s="684"/>
      <c r="V14" s="684"/>
      <c r="W14" s="684"/>
      <c r="X14" s="684"/>
      <c r="Y14" s="685"/>
      <c r="Z14" s="686">
        <v>0.2</v>
      </c>
      <c r="AA14" s="686"/>
      <c r="AB14" s="686"/>
      <c r="AC14" s="686"/>
      <c r="AD14" s="687">
        <v>52374</v>
      </c>
      <c r="AE14" s="687"/>
      <c r="AF14" s="687"/>
      <c r="AG14" s="687"/>
      <c r="AH14" s="687"/>
      <c r="AI14" s="687"/>
      <c r="AJ14" s="687"/>
      <c r="AK14" s="687"/>
      <c r="AL14" s="688">
        <v>0.4</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156390</v>
      </c>
      <c r="BH14" s="684"/>
      <c r="BI14" s="684"/>
      <c r="BJ14" s="684"/>
      <c r="BK14" s="684"/>
      <c r="BL14" s="684"/>
      <c r="BM14" s="684"/>
      <c r="BN14" s="685"/>
      <c r="BO14" s="686">
        <v>2.8</v>
      </c>
      <c r="BP14" s="686"/>
      <c r="BQ14" s="686"/>
      <c r="BR14" s="686"/>
      <c r="BS14" s="692" t="s">
        <v>127</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905350</v>
      </c>
      <c r="CS14" s="684"/>
      <c r="CT14" s="684"/>
      <c r="CU14" s="684"/>
      <c r="CV14" s="684"/>
      <c r="CW14" s="684"/>
      <c r="CX14" s="684"/>
      <c r="CY14" s="685"/>
      <c r="CZ14" s="686">
        <v>3.7</v>
      </c>
      <c r="DA14" s="686"/>
      <c r="DB14" s="686"/>
      <c r="DC14" s="686"/>
      <c r="DD14" s="692">
        <v>192142</v>
      </c>
      <c r="DE14" s="684"/>
      <c r="DF14" s="684"/>
      <c r="DG14" s="684"/>
      <c r="DH14" s="684"/>
      <c r="DI14" s="684"/>
      <c r="DJ14" s="684"/>
      <c r="DK14" s="684"/>
      <c r="DL14" s="684"/>
      <c r="DM14" s="684"/>
      <c r="DN14" s="684"/>
      <c r="DO14" s="684"/>
      <c r="DP14" s="685"/>
      <c r="DQ14" s="692">
        <v>686744</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127</v>
      </c>
      <c r="AA15" s="686"/>
      <c r="AB15" s="686"/>
      <c r="AC15" s="686"/>
      <c r="AD15" s="687" t="s">
        <v>127</v>
      </c>
      <c r="AE15" s="687"/>
      <c r="AF15" s="687"/>
      <c r="AG15" s="687"/>
      <c r="AH15" s="687"/>
      <c r="AI15" s="687"/>
      <c r="AJ15" s="687"/>
      <c r="AK15" s="687"/>
      <c r="AL15" s="688" t="s">
        <v>127</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250061</v>
      </c>
      <c r="BH15" s="684"/>
      <c r="BI15" s="684"/>
      <c r="BJ15" s="684"/>
      <c r="BK15" s="684"/>
      <c r="BL15" s="684"/>
      <c r="BM15" s="684"/>
      <c r="BN15" s="685"/>
      <c r="BO15" s="686">
        <v>4.4000000000000004</v>
      </c>
      <c r="BP15" s="686"/>
      <c r="BQ15" s="686"/>
      <c r="BR15" s="686"/>
      <c r="BS15" s="692" t="s">
        <v>127</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3458690</v>
      </c>
      <c r="CS15" s="684"/>
      <c r="CT15" s="684"/>
      <c r="CU15" s="684"/>
      <c r="CV15" s="684"/>
      <c r="CW15" s="684"/>
      <c r="CX15" s="684"/>
      <c r="CY15" s="685"/>
      <c r="CZ15" s="686">
        <v>14.2</v>
      </c>
      <c r="DA15" s="686"/>
      <c r="DB15" s="686"/>
      <c r="DC15" s="686"/>
      <c r="DD15" s="692">
        <v>1261932</v>
      </c>
      <c r="DE15" s="684"/>
      <c r="DF15" s="684"/>
      <c r="DG15" s="684"/>
      <c r="DH15" s="684"/>
      <c r="DI15" s="684"/>
      <c r="DJ15" s="684"/>
      <c r="DK15" s="684"/>
      <c r="DL15" s="684"/>
      <c r="DM15" s="684"/>
      <c r="DN15" s="684"/>
      <c r="DO15" s="684"/>
      <c r="DP15" s="685"/>
      <c r="DQ15" s="692">
        <v>2223634</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14753</v>
      </c>
      <c r="S16" s="684"/>
      <c r="T16" s="684"/>
      <c r="U16" s="684"/>
      <c r="V16" s="684"/>
      <c r="W16" s="684"/>
      <c r="X16" s="684"/>
      <c r="Y16" s="685"/>
      <c r="Z16" s="686">
        <v>0.1</v>
      </c>
      <c r="AA16" s="686"/>
      <c r="AB16" s="686"/>
      <c r="AC16" s="686"/>
      <c r="AD16" s="687">
        <v>14753</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175396</v>
      </c>
      <c r="CS16" s="684"/>
      <c r="CT16" s="684"/>
      <c r="CU16" s="684"/>
      <c r="CV16" s="684"/>
      <c r="CW16" s="684"/>
      <c r="CX16" s="684"/>
      <c r="CY16" s="685"/>
      <c r="CZ16" s="686">
        <v>0.7</v>
      </c>
      <c r="DA16" s="686"/>
      <c r="DB16" s="686"/>
      <c r="DC16" s="686"/>
      <c r="DD16" s="692" t="s">
        <v>127</v>
      </c>
      <c r="DE16" s="684"/>
      <c r="DF16" s="684"/>
      <c r="DG16" s="684"/>
      <c r="DH16" s="684"/>
      <c r="DI16" s="684"/>
      <c r="DJ16" s="684"/>
      <c r="DK16" s="684"/>
      <c r="DL16" s="684"/>
      <c r="DM16" s="684"/>
      <c r="DN16" s="684"/>
      <c r="DO16" s="684"/>
      <c r="DP16" s="685"/>
      <c r="DQ16" s="692">
        <v>24</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123739</v>
      </c>
      <c r="S17" s="684"/>
      <c r="T17" s="684"/>
      <c r="U17" s="684"/>
      <c r="V17" s="684"/>
      <c r="W17" s="684"/>
      <c r="X17" s="684"/>
      <c r="Y17" s="685"/>
      <c r="Z17" s="686">
        <v>0.5</v>
      </c>
      <c r="AA17" s="686"/>
      <c r="AB17" s="686"/>
      <c r="AC17" s="686"/>
      <c r="AD17" s="687">
        <v>123739</v>
      </c>
      <c r="AE17" s="687"/>
      <c r="AF17" s="687"/>
      <c r="AG17" s="687"/>
      <c r="AH17" s="687"/>
      <c r="AI17" s="687"/>
      <c r="AJ17" s="687"/>
      <c r="AK17" s="687"/>
      <c r="AL17" s="688">
        <v>0.9</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2029320</v>
      </c>
      <c r="CS17" s="684"/>
      <c r="CT17" s="684"/>
      <c r="CU17" s="684"/>
      <c r="CV17" s="684"/>
      <c r="CW17" s="684"/>
      <c r="CX17" s="684"/>
      <c r="CY17" s="685"/>
      <c r="CZ17" s="686">
        <v>8.3000000000000007</v>
      </c>
      <c r="DA17" s="686"/>
      <c r="DB17" s="686"/>
      <c r="DC17" s="686"/>
      <c r="DD17" s="692" t="s">
        <v>127</v>
      </c>
      <c r="DE17" s="684"/>
      <c r="DF17" s="684"/>
      <c r="DG17" s="684"/>
      <c r="DH17" s="684"/>
      <c r="DI17" s="684"/>
      <c r="DJ17" s="684"/>
      <c r="DK17" s="684"/>
      <c r="DL17" s="684"/>
      <c r="DM17" s="684"/>
      <c r="DN17" s="684"/>
      <c r="DO17" s="684"/>
      <c r="DP17" s="685"/>
      <c r="DQ17" s="692">
        <v>1956471</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25879</v>
      </c>
      <c r="S18" s="684"/>
      <c r="T18" s="684"/>
      <c r="U18" s="684"/>
      <c r="V18" s="684"/>
      <c r="W18" s="684"/>
      <c r="X18" s="684"/>
      <c r="Y18" s="685"/>
      <c r="Z18" s="686">
        <v>0.1</v>
      </c>
      <c r="AA18" s="686"/>
      <c r="AB18" s="686"/>
      <c r="AC18" s="686"/>
      <c r="AD18" s="687">
        <v>25879</v>
      </c>
      <c r="AE18" s="687"/>
      <c r="AF18" s="687"/>
      <c r="AG18" s="687"/>
      <c r="AH18" s="687"/>
      <c r="AI18" s="687"/>
      <c r="AJ18" s="687"/>
      <c r="AK18" s="687"/>
      <c r="AL18" s="688">
        <v>0.2</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127</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9274</v>
      </c>
      <c r="S19" s="684"/>
      <c r="T19" s="684"/>
      <c r="U19" s="684"/>
      <c r="V19" s="684"/>
      <c r="W19" s="684"/>
      <c r="X19" s="684"/>
      <c r="Y19" s="685"/>
      <c r="Z19" s="686">
        <v>0</v>
      </c>
      <c r="AA19" s="686"/>
      <c r="AB19" s="686"/>
      <c r="AC19" s="686"/>
      <c r="AD19" s="687">
        <v>9274</v>
      </c>
      <c r="AE19" s="687"/>
      <c r="AF19" s="687"/>
      <c r="AG19" s="687"/>
      <c r="AH19" s="687"/>
      <c r="AI19" s="687"/>
      <c r="AJ19" s="687"/>
      <c r="AK19" s="687"/>
      <c r="AL19" s="688">
        <v>0.1</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15415</v>
      </c>
      <c r="BH19" s="684"/>
      <c r="BI19" s="684"/>
      <c r="BJ19" s="684"/>
      <c r="BK19" s="684"/>
      <c r="BL19" s="684"/>
      <c r="BM19" s="684"/>
      <c r="BN19" s="685"/>
      <c r="BO19" s="686">
        <v>0.3</v>
      </c>
      <c r="BP19" s="686"/>
      <c r="BQ19" s="686"/>
      <c r="BR19" s="686"/>
      <c r="BS19" s="692" t="s">
        <v>127</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127</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1825</v>
      </c>
      <c r="S20" s="684"/>
      <c r="T20" s="684"/>
      <c r="U20" s="684"/>
      <c r="V20" s="684"/>
      <c r="W20" s="684"/>
      <c r="X20" s="684"/>
      <c r="Y20" s="685"/>
      <c r="Z20" s="686">
        <v>0</v>
      </c>
      <c r="AA20" s="686"/>
      <c r="AB20" s="686"/>
      <c r="AC20" s="686"/>
      <c r="AD20" s="687">
        <v>1825</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15415</v>
      </c>
      <c r="BH20" s="684"/>
      <c r="BI20" s="684"/>
      <c r="BJ20" s="684"/>
      <c r="BK20" s="684"/>
      <c r="BL20" s="684"/>
      <c r="BM20" s="684"/>
      <c r="BN20" s="685"/>
      <c r="BO20" s="686">
        <v>0.3</v>
      </c>
      <c r="BP20" s="686"/>
      <c r="BQ20" s="686"/>
      <c r="BR20" s="686"/>
      <c r="BS20" s="692" t="s">
        <v>127</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24373577</v>
      </c>
      <c r="CS20" s="684"/>
      <c r="CT20" s="684"/>
      <c r="CU20" s="684"/>
      <c r="CV20" s="684"/>
      <c r="CW20" s="684"/>
      <c r="CX20" s="684"/>
      <c r="CY20" s="685"/>
      <c r="CZ20" s="686">
        <v>100</v>
      </c>
      <c r="DA20" s="686"/>
      <c r="DB20" s="686"/>
      <c r="DC20" s="686"/>
      <c r="DD20" s="692">
        <v>4073514</v>
      </c>
      <c r="DE20" s="684"/>
      <c r="DF20" s="684"/>
      <c r="DG20" s="684"/>
      <c r="DH20" s="684"/>
      <c r="DI20" s="684"/>
      <c r="DJ20" s="684"/>
      <c r="DK20" s="684"/>
      <c r="DL20" s="684"/>
      <c r="DM20" s="684"/>
      <c r="DN20" s="684"/>
      <c r="DO20" s="684"/>
      <c r="DP20" s="685"/>
      <c r="DQ20" s="692">
        <v>15936282</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86761</v>
      </c>
      <c r="S21" s="684"/>
      <c r="T21" s="684"/>
      <c r="U21" s="684"/>
      <c r="V21" s="684"/>
      <c r="W21" s="684"/>
      <c r="X21" s="684"/>
      <c r="Y21" s="685"/>
      <c r="Z21" s="686">
        <v>0.3</v>
      </c>
      <c r="AA21" s="686"/>
      <c r="AB21" s="686"/>
      <c r="AC21" s="686"/>
      <c r="AD21" s="687">
        <v>86761</v>
      </c>
      <c r="AE21" s="687"/>
      <c r="AF21" s="687"/>
      <c r="AG21" s="687"/>
      <c r="AH21" s="687"/>
      <c r="AI21" s="687"/>
      <c r="AJ21" s="687"/>
      <c r="AK21" s="687"/>
      <c r="AL21" s="688">
        <v>0.6</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15415</v>
      </c>
      <c r="BH21" s="684"/>
      <c r="BI21" s="684"/>
      <c r="BJ21" s="684"/>
      <c r="BK21" s="684"/>
      <c r="BL21" s="684"/>
      <c r="BM21" s="684"/>
      <c r="BN21" s="685"/>
      <c r="BO21" s="686">
        <v>0.3</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7669142</v>
      </c>
      <c r="S22" s="684"/>
      <c r="T22" s="684"/>
      <c r="U22" s="684"/>
      <c r="V22" s="684"/>
      <c r="W22" s="684"/>
      <c r="X22" s="684"/>
      <c r="Y22" s="685"/>
      <c r="Z22" s="686">
        <v>30.9</v>
      </c>
      <c r="AA22" s="686"/>
      <c r="AB22" s="686"/>
      <c r="AC22" s="686"/>
      <c r="AD22" s="687">
        <v>6424399</v>
      </c>
      <c r="AE22" s="687"/>
      <c r="AF22" s="687"/>
      <c r="AG22" s="687"/>
      <c r="AH22" s="687"/>
      <c r="AI22" s="687"/>
      <c r="AJ22" s="687"/>
      <c r="AK22" s="687"/>
      <c r="AL22" s="688">
        <v>48.1</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127</v>
      </c>
      <c r="BP22" s="686"/>
      <c r="BQ22" s="686"/>
      <c r="BR22" s="686"/>
      <c r="BS22" s="692" t="s">
        <v>127</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6424399</v>
      </c>
      <c r="S23" s="684"/>
      <c r="T23" s="684"/>
      <c r="U23" s="684"/>
      <c r="V23" s="684"/>
      <c r="W23" s="684"/>
      <c r="X23" s="684"/>
      <c r="Y23" s="685"/>
      <c r="Z23" s="686">
        <v>25.8</v>
      </c>
      <c r="AA23" s="686"/>
      <c r="AB23" s="686"/>
      <c r="AC23" s="686"/>
      <c r="AD23" s="687">
        <v>6424399</v>
      </c>
      <c r="AE23" s="687"/>
      <c r="AF23" s="687"/>
      <c r="AG23" s="687"/>
      <c r="AH23" s="687"/>
      <c r="AI23" s="687"/>
      <c r="AJ23" s="687"/>
      <c r="AK23" s="687"/>
      <c r="AL23" s="688">
        <v>48.1</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127</v>
      </c>
      <c r="BP23" s="686"/>
      <c r="BQ23" s="686"/>
      <c r="BR23" s="686"/>
      <c r="BS23" s="692" t="s">
        <v>127</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1244743</v>
      </c>
      <c r="S24" s="684"/>
      <c r="T24" s="684"/>
      <c r="U24" s="684"/>
      <c r="V24" s="684"/>
      <c r="W24" s="684"/>
      <c r="X24" s="684"/>
      <c r="Y24" s="685"/>
      <c r="Z24" s="686">
        <v>5</v>
      </c>
      <c r="AA24" s="686"/>
      <c r="AB24" s="686"/>
      <c r="AC24" s="686"/>
      <c r="AD24" s="687" t="s">
        <v>127</v>
      </c>
      <c r="AE24" s="687"/>
      <c r="AF24" s="687"/>
      <c r="AG24" s="687"/>
      <c r="AH24" s="687"/>
      <c r="AI24" s="687"/>
      <c r="AJ24" s="687"/>
      <c r="AK24" s="687"/>
      <c r="AL24" s="688" t="s">
        <v>127</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127</v>
      </c>
      <c r="BP24" s="686"/>
      <c r="BQ24" s="686"/>
      <c r="BR24" s="686"/>
      <c r="BS24" s="692" t="s">
        <v>127</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8503435</v>
      </c>
      <c r="CS24" s="673"/>
      <c r="CT24" s="673"/>
      <c r="CU24" s="673"/>
      <c r="CV24" s="673"/>
      <c r="CW24" s="673"/>
      <c r="CX24" s="673"/>
      <c r="CY24" s="674"/>
      <c r="CZ24" s="677">
        <v>34.9</v>
      </c>
      <c r="DA24" s="678"/>
      <c r="DB24" s="678"/>
      <c r="DC24" s="697"/>
      <c r="DD24" s="717">
        <v>6382913</v>
      </c>
      <c r="DE24" s="673"/>
      <c r="DF24" s="673"/>
      <c r="DG24" s="673"/>
      <c r="DH24" s="673"/>
      <c r="DI24" s="673"/>
      <c r="DJ24" s="673"/>
      <c r="DK24" s="674"/>
      <c r="DL24" s="717">
        <v>6281453</v>
      </c>
      <c r="DM24" s="673"/>
      <c r="DN24" s="673"/>
      <c r="DO24" s="673"/>
      <c r="DP24" s="673"/>
      <c r="DQ24" s="673"/>
      <c r="DR24" s="673"/>
      <c r="DS24" s="673"/>
      <c r="DT24" s="673"/>
      <c r="DU24" s="673"/>
      <c r="DV24" s="674"/>
      <c r="DW24" s="677">
        <v>45.3</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127</v>
      </c>
      <c r="S25" s="684"/>
      <c r="T25" s="684"/>
      <c r="U25" s="684"/>
      <c r="V25" s="684"/>
      <c r="W25" s="684"/>
      <c r="X25" s="684"/>
      <c r="Y25" s="685"/>
      <c r="Z25" s="686" t="s">
        <v>127</v>
      </c>
      <c r="AA25" s="686"/>
      <c r="AB25" s="686"/>
      <c r="AC25" s="686"/>
      <c r="AD25" s="687" t="s">
        <v>127</v>
      </c>
      <c r="AE25" s="687"/>
      <c r="AF25" s="687"/>
      <c r="AG25" s="687"/>
      <c r="AH25" s="687"/>
      <c r="AI25" s="687"/>
      <c r="AJ25" s="687"/>
      <c r="AK25" s="687"/>
      <c r="AL25" s="688" t="s">
        <v>127</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127</v>
      </c>
      <c r="BP25" s="686"/>
      <c r="BQ25" s="686"/>
      <c r="BR25" s="686"/>
      <c r="BS25" s="692" t="s">
        <v>127</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3442799</v>
      </c>
      <c r="CS25" s="720"/>
      <c r="CT25" s="720"/>
      <c r="CU25" s="720"/>
      <c r="CV25" s="720"/>
      <c r="CW25" s="720"/>
      <c r="CX25" s="720"/>
      <c r="CY25" s="721"/>
      <c r="CZ25" s="688">
        <v>14.1</v>
      </c>
      <c r="DA25" s="718"/>
      <c r="DB25" s="718"/>
      <c r="DC25" s="722"/>
      <c r="DD25" s="692">
        <v>3246507</v>
      </c>
      <c r="DE25" s="720"/>
      <c r="DF25" s="720"/>
      <c r="DG25" s="720"/>
      <c r="DH25" s="720"/>
      <c r="DI25" s="720"/>
      <c r="DJ25" s="720"/>
      <c r="DK25" s="721"/>
      <c r="DL25" s="692">
        <v>3219164</v>
      </c>
      <c r="DM25" s="720"/>
      <c r="DN25" s="720"/>
      <c r="DO25" s="720"/>
      <c r="DP25" s="720"/>
      <c r="DQ25" s="720"/>
      <c r="DR25" s="720"/>
      <c r="DS25" s="720"/>
      <c r="DT25" s="720"/>
      <c r="DU25" s="720"/>
      <c r="DV25" s="721"/>
      <c r="DW25" s="688">
        <v>23.2</v>
      </c>
      <c r="DX25" s="718"/>
      <c r="DY25" s="718"/>
      <c r="DZ25" s="718"/>
      <c r="EA25" s="718"/>
      <c r="EB25" s="718"/>
      <c r="EC25" s="719"/>
    </row>
    <row r="26" spans="2:133" ht="11.25" customHeight="1" x14ac:dyDescent="0.15">
      <c r="B26" s="680" t="s">
        <v>294</v>
      </c>
      <c r="C26" s="681"/>
      <c r="D26" s="681"/>
      <c r="E26" s="681"/>
      <c r="F26" s="681"/>
      <c r="G26" s="681"/>
      <c r="H26" s="681"/>
      <c r="I26" s="681"/>
      <c r="J26" s="681"/>
      <c r="K26" s="681"/>
      <c r="L26" s="681"/>
      <c r="M26" s="681"/>
      <c r="N26" s="681"/>
      <c r="O26" s="681"/>
      <c r="P26" s="681"/>
      <c r="Q26" s="682"/>
      <c r="R26" s="683">
        <v>14584158</v>
      </c>
      <c r="S26" s="684"/>
      <c r="T26" s="684"/>
      <c r="U26" s="684"/>
      <c r="V26" s="684"/>
      <c r="W26" s="684"/>
      <c r="X26" s="684"/>
      <c r="Y26" s="685"/>
      <c r="Z26" s="686">
        <v>58.7</v>
      </c>
      <c r="AA26" s="686"/>
      <c r="AB26" s="686"/>
      <c r="AC26" s="686"/>
      <c r="AD26" s="687">
        <v>13339415</v>
      </c>
      <c r="AE26" s="687"/>
      <c r="AF26" s="687"/>
      <c r="AG26" s="687"/>
      <c r="AH26" s="687"/>
      <c r="AI26" s="687"/>
      <c r="AJ26" s="687"/>
      <c r="AK26" s="687"/>
      <c r="AL26" s="688">
        <v>99.8</v>
      </c>
      <c r="AM26" s="689"/>
      <c r="AN26" s="689"/>
      <c r="AO26" s="690"/>
      <c r="AP26" s="702" t="s">
        <v>295</v>
      </c>
      <c r="AQ26" s="729"/>
      <c r="AR26" s="729"/>
      <c r="AS26" s="729"/>
      <c r="AT26" s="729"/>
      <c r="AU26" s="729"/>
      <c r="AV26" s="729"/>
      <c r="AW26" s="729"/>
      <c r="AX26" s="729"/>
      <c r="AY26" s="729"/>
      <c r="AZ26" s="729"/>
      <c r="BA26" s="729"/>
      <c r="BB26" s="729"/>
      <c r="BC26" s="729"/>
      <c r="BD26" s="729"/>
      <c r="BE26" s="729"/>
      <c r="BF26" s="704"/>
      <c r="BG26" s="683" t="s">
        <v>127</v>
      </c>
      <c r="BH26" s="684"/>
      <c r="BI26" s="684"/>
      <c r="BJ26" s="684"/>
      <c r="BK26" s="684"/>
      <c r="BL26" s="684"/>
      <c r="BM26" s="684"/>
      <c r="BN26" s="685"/>
      <c r="BO26" s="686" t="s">
        <v>127</v>
      </c>
      <c r="BP26" s="686"/>
      <c r="BQ26" s="686"/>
      <c r="BR26" s="686"/>
      <c r="BS26" s="692" t="s">
        <v>127</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2338993</v>
      </c>
      <c r="CS26" s="684"/>
      <c r="CT26" s="684"/>
      <c r="CU26" s="684"/>
      <c r="CV26" s="684"/>
      <c r="CW26" s="684"/>
      <c r="CX26" s="684"/>
      <c r="CY26" s="685"/>
      <c r="CZ26" s="688">
        <v>9.6</v>
      </c>
      <c r="DA26" s="718"/>
      <c r="DB26" s="718"/>
      <c r="DC26" s="722"/>
      <c r="DD26" s="692">
        <v>2159553</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18"/>
      <c r="DY26" s="718"/>
      <c r="DZ26" s="718"/>
      <c r="EA26" s="718"/>
      <c r="EB26" s="718"/>
      <c r="EC26" s="719"/>
    </row>
    <row r="27" spans="2:133" ht="11.25" customHeight="1" x14ac:dyDescent="0.15">
      <c r="B27" s="680" t="s">
        <v>297</v>
      </c>
      <c r="C27" s="681"/>
      <c r="D27" s="681"/>
      <c r="E27" s="681"/>
      <c r="F27" s="681"/>
      <c r="G27" s="681"/>
      <c r="H27" s="681"/>
      <c r="I27" s="681"/>
      <c r="J27" s="681"/>
      <c r="K27" s="681"/>
      <c r="L27" s="681"/>
      <c r="M27" s="681"/>
      <c r="N27" s="681"/>
      <c r="O27" s="681"/>
      <c r="P27" s="681"/>
      <c r="Q27" s="682"/>
      <c r="R27" s="683">
        <v>7773</v>
      </c>
      <c r="S27" s="684"/>
      <c r="T27" s="684"/>
      <c r="U27" s="684"/>
      <c r="V27" s="684"/>
      <c r="W27" s="684"/>
      <c r="X27" s="684"/>
      <c r="Y27" s="685"/>
      <c r="Z27" s="686">
        <v>0</v>
      </c>
      <c r="AA27" s="686"/>
      <c r="AB27" s="686"/>
      <c r="AC27" s="686"/>
      <c r="AD27" s="687">
        <v>7773</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5631256</v>
      </c>
      <c r="BH27" s="684"/>
      <c r="BI27" s="684"/>
      <c r="BJ27" s="684"/>
      <c r="BK27" s="684"/>
      <c r="BL27" s="684"/>
      <c r="BM27" s="684"/>
      <c r="BN27" s="685"/>
      <c r="BO27" s="686">
        <v>100</v>
      </c>
      <c r="BP27" s="686"/>
      <c r="BQ27" s="686"/>
      <c r="BR27" s="686"/>
      <c r="BS27" s="692">
        <v>55765</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3031364</v>
      </c>
      <c r="CS27" s="720"/>
      <c r="CT27" s="720"/>
      <c r="CU27" s="720"/>
      <c r="CV27" s="720"/>
      <c r="CW27" s="720"/>
      <c r="CX27" s="720"/>
      <c r="CY27" s="721"/>
      <c r="CZ27" s="688">
        <v>12.4</v>
      </c>
      <c r="DA27" s="718"/>
      <c r="DB27" s="718"/>
      <c r="DC27" s="722"/>
      <c r="DD27" s="692">
        <v>1179983</v>
      </c>
      <c r="DE27" s="720"/>
      <c r="DF27" s="720"/>
      <c r="DG27" s="720"/>
      <c r="DH27" s="720"/>
      <c r="DI27" s="720"/>
      <c r="DJ27" s="720"/>
      <c r="DK27" s="721"/>
      <c r="DL27" s="692">
        <v>1109066</v>
      </c>
      <c r="DM27" s="720"/>
      <c r="DN27" s="720"/>
      <c r="DO27" s="720"/>
      <c r="DP27" s="720"/>
      <c r="DQ27" s="720"/>
      <c r="DR27" s="720"/>
      <c r="DS27" s="720"/>
      <c r="DT27" s="720"/>
      <c r="DU27" s="720"/>
      <c r="DV27" s="721"/>
      <c r="DW27" s="688">
        <v>8</v>
      </c>
      <c r="DX27" s="718"/>
      <c r="DY27" s="718"/>
      <c r="DZ27" s="718"/>
      <c r="EA27" s="718"/>
      <c r="EB27" s="718"/>
      <c r="EC27" s="719"/>
    </row>
    <row r="28" spans="2:133" ht="11.25" customHeight="1" x14ac:dyDescent="0.15">
      <c r="B28" s="680" t="s">
        <v>300</v>
      </c>
      <c r="C28" s="681"/>
      <c r="D28" s="681"/>
      <c r="E28" s="681"/>
      <c r="F28" s="681"/>
      <c r="G28" s="681"/>
      <c r="H28" s="681"/>
      <c r="I28" s="681"/>
      <c r="J28" s="681"/>
      <c r="K28" s="681"/>
      <c r="L28" s="681"/>
      <c r="M28" s="681"/>
      <c r="N28" s="681"/>
      <c r="O28" s="681"/>
      <c r="P28" s="681"/>
      <c r="Q28" s="682"/>
      <c r="R28" s="683">
        <v>172320</v>
      </c>
      <c r="S28" s="684"/>
      <c r="T28" s="684"/>
      <c r="U28" s="684"/>
      <c r="V28" s="684"/>
      <c r="W28" s="684"/>
      <c r="X28" s="684"/>
      <c r="Y28" s="685"/>
      <c r="Z28" s="686">
        <v>0.7</v>
      </c>
      <c r="AA28" s="686"/>
      <c r="AB28" s="686"/>
      <c r="AC28" s="686"/>
      <c r="AD28" s="687">
        <v>77</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2029272</v>
      </c>
      <c r="CS28" s="684"/>
      <c r="CT28" s="684"/>
      <c r="CU28" s="684"/>
      <c r="CV28" s="684"/>
      <c r="CW28" s="684"/>
      <c r="CX28" s="684"/>
      <c r="CY28" s="685"/>
      <c r="CZ28" s="688">
        <v>8.3000000000000007</v>
      </c>
      <c r="DA28" s="718"/>
      <c r="DB28" s="718"/>
      <c r="DC28" s="722"/>
      <c r="DD28" s="692">
        <v>1956423</v>
      </c>
      <c r="DE28" s="684"/>
      <c r="DF28" s="684"/>
      <c r="DG28" s="684"/>
      <c r="DH28" s="684"/>
      <c r="DI28" s="684"/>
      <c r="DJ28" s="684"/>
      <c r="DK28" s="685"/>
      <c r="DL28" s="692">
        <v>1953223</v>
      </c>
      <c r="DM28" s="684"/>
      <c r="DN28" s="684"/>
      <c r="DO28" s="684"/>
      <c r="DP28" s="684"/>
      <c r="DQ28" s="684"/>
      <c r="DR28" s="684"/>
      <c r="DS28" s="684"/>
      <c r="DT28" s="684"/>
      <c r="DU28" s="684"/>
      <c r="DV28" s="685"/>
      <c r="DW28" s="688">
        <v>14.1</v>
      </c>
      <c r="DX28" s="718"/>
      <c r="DY28" s="718"/>
      <c r="DZ28" s="718"/>
      <c r="EA28" s="718"/>
      <c r="EB28" s="718"/>
      <c r="EC28" s="719"/>
    </row>
    <row r="29" spans="2:133" ht="11.25" customHeight="1" x14ac:dyDescent="0.15">
      <c r="B29" s="680" t="s">
        <v>302</v>
      </c>
      <c r="C29" s="681"/>
      <c r="D29" s="681"/>
      <c r="E29" s="681"/>
      <c r="F29" s="681"/>
      <c r="G29" s="681"/>
      <c r="H29" s="681"/>
      <c r="I29" s="681"/>
      <c r="J29" s="681"/>
      <c r="K29" s="681"/>
      <c r="L29" s="681"/>
      <c r="M29" s="681"/>
      <c r="N29" s="681"/>
      <c r="O29" s="681"/>
      <c r="P29" s="681"/>
      <c r="Q29" s="682"/>
      <c r="R29" s="683">
        <v>390977</v>
      </c>
      <c r="S29" s="684"/>
      <c r="T29" s="684"/>
      <c r="U29" s="684"/>
      <c r="V29" s="684"/>
      <c r="W29" s="684"/>
      <c r="X29" s="684"/>
      <c r="Y29" s="685"/>
      <c r="Z29" s="686">
        <v>1.6</v>
      </c>
      <c r="AA29" s="686"/>
      <c r="AB29" s="686"/>
      <c r="AC29" s="686"/>
      <c r="AD29" s="687">
        <v>21072</v>
      </c>
      <c r="AE29" s="687"/>
      <c r="AF29" s="687"/>
      <c r="AG29" s="687"/>
      <c r="AH29" s="687"/>
      <c r="AI29" s="687"/>
      <c r="AJ29" s="687"/>
      <c r="AK29" s="687"/>
      <c r="AL29" s="688">
        <v>0.2</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70</v>
      </c>
      <c r="CG29" s="699"/>
      <c r="CH29" s="699"/>
      <c r="CI29" s="699"/>
      <c r="CJ29" s="699"/>
      <c r="CK29" s="699"/>
      <c r="CL29" s="699"/>
      <c r="CM29" s="699"/>
      <c r="CN29" s="699"/>
      <c r="CO29" s="699"/>
      <c r="CP29" s="699"/>
      <c r="CQ29" s="700"/>
      <c r="CR29" s="683">
        <v>2028946</v>
      </c>
      <c r="CS29" s="720"/>
      <c r="CT29" s="720"/>
      <c r="CU29" s="720"/>
      <c r="CV29" s="720"/>
      <c r="CW29" s="720"/>
      <c r="CX29" s="720"/>
      <c r="CY29" s="721"/>
      <c r="CZ29" s="688">
        <v>8.3000000000000007</v>
      </c>
      <c r="DA29" s="718"/>
      <c r="DB29" s="718"/>
      <c r="DC29" s="722"/>
      <c r="DD29" s="692">
        <v>1956097</v>
      </c>
      <c r="DE29" s="720"/>
      <c r="DF29" s="720"/>
      <c r="DG29" s="720"/>
      <c r="DH29" s="720"/>
      <c r="DI29" s="720"/>
      <c r="DJ29" s="720"/>
      <c r="DK29" s="721"/>
      <c r="DL29" s="692">
        <v>1952897</v>
      </c>
      <c r="DM29" s="720"/>
      <c r="DN29" s="720"/>
      <c r="DO29" s="720"/>
      <c r="DP29" s="720"/>
      <c r="DQ29" s="720"/>
      <c r="DR29" s="720"/>
      <c r="DS29" s="720"/>
      <c r="DT29" s="720"/>
      <c r="DU29" s="720"/>
      <c r="DV29" s="721"/>
      <c r="DW29" s="688">
        <v>14.1</v>
      </c>
      <c r="DX29" s="718"/>
      <c r="DY29" s="718"/>
      <c r="DZ29" s="718"/>
      <c r="EA29" s="718"/>
      <c r="EB29" s="718"/>
      <c r="EC29" s="719"/>
    </row>
    <row r="30" spans="2:133" ht="11.25" customHeight="1" x14ac:dyDescent="0.15">
      <c r="B30" s="680" t="s">
        <v>304</v>
      </c>
      <c r="C30" s="681"/>
      <c r="D30" s="681"/>
      <c r="E30" s="681"/>
      <c r="F30" s="681"/>
      <c r="G30" s="681"/>
      <c r="H30" s="681"/>
      <c r="I30" s="681"/>
      <c r="J30" s="681"/>
      <c r="K30" s="681"/>
      <c r="L30" s="681"/>
      <c r="M30" s="681"/>
      <c r="N30" s="681"/>
      <c r="O30" s="681"/>
      <c r="P30" s="681"/>
      <c r="Q30" s="682"/>
      <c r="R30" s="683">
        <v>253689</v>
      </c>
      <c r="S30" s="684"/>
      <c r="T30" s="684"/>
      <c r="U30" s="684"/>
      <c r="V30" s="684"/>
      <c r="W30" s="684"/>
      <c r="X30" s="684"/>
      <c r="Y30" s="685"/>
      <c r="Z30" s="686">
        <v>1</v>
      </c>
      <c r="AA30" s="686"/>
      <c r="AB30" s="686"/>
      <c r="AC30" s="686"/>
      <c r="AD30" s="687" t="s">
        <v>127</v>
      </c>
      <c r="AE30" s="687"/>
      <c r="AF30" s="687"/>
      <c r="AG30" s="687"/>
      <c r="AH30" s="687"/>
      <c r="AI30" s="687"/>
      <c r="AJ30" s="687"/>
      <c r="AK30" s="687"/>
      <c r="AL30" s="688" t="s">
        <v>127</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305</v>
      </c>
      <c r="BH30" s="730"/>
      <c r="BI30" s="730"/>
      <c r="BJ30" s="730"/>
      <c r="BK30" s="730"/>
      <c r="BL30" s="730"/>
      <c r="BM30" s="730"/>
      <c r="BN30" s="730"/>
      <c r="BO30" s="730"/>
      <c r="BP30" s="730"/>
      <c r="BQ30" s="731"/>
      <c r="BR30" s="662" t="s">
        <v>306</v>
      </c>
      <c r="BS30" s="730"/>
      <c r="BT30" s="730"/>
      <c r="BU30" s="730"/>
      <c r="BV30" s="730"/>
      <c r="BW30" s="730"/>
      <c r="BX30" s="730"/>
      <c r="BY30" s="730"/>
      <c r="BZ30" s="730"/>
      <c r="CA30" s="730"/>
      <c r="CB30" s="731"/>
      <c r="CD30" s="725"/>
      <c r="CE30" s="726"/>
      <c r="CF30" s="698" t="s">
        <v>307</v>
      </c>
      <c r="CG30" s="699"/>
      <c r="CH30" s="699"/>
      <c r="CI30" s="699"/>
      <c r="CJ30" s="699"/>
      <c r="CK30" s="699"/>
      <c r="CL30" s="699"/>
      <c r="CM30" s="699"/>
      <c r="CN30" s="699"/>
      <c r="CO30" s="699"/>
      <c r="CP30" s="699"/>
      <c r="CQ30" s="700"/>
      <c r="CR30" s="683">
        <v>1890385</v>
      </c>
      <c r="CS30" s="684"/>
      <c r="CT30" s="684"/>
      <c r="CU30" s="684"/>
      <c r="CV30" s="684"/>
      <c r="CW30" s="684"/>
      <c r="CX30" s="684"/>
      <c r="CY30" s="685"/>
      <c r="CZ30" s="688">
        <v>7.8</v>
      </c>
      <c r="DA30" s="718"/>
      <c r="DB30" s="718"/>
      <c r="DC30" s="722"/>
      <c r="DD30" s="692">
        <v>1826407</v>
      </c>
      <c r="DE30" s="684"/>
      <c r="DF30" s="684"/>
      <c r="DG30" s="684"/>
      <c r="DH30" s="684"/>
      <c r="DI30" s="684"/>
      <c r="DJ30" s="684"/>
      <c r="DK30" s="685"/>
      <c r="DL30" s="692">
        <v>1823207</v>
      </c>
      <c r="DM30" s="684"/>
      <c r="DN30" s="684"/>
      <c r="DO30" s="684"/>
      <c r="DP30" s="684"/>
      <c r="DQ30" s="684"/>
      <c r="DR30" s="684"/>
      <c r="DS30" s="684"/>
      <c r="DT30" s="684"/>
      <c r="DU30" s="684"/>
      <c r="DV30" s="685"/>
      <c r="DW30" s="688">
        <v>13.1</v>
      </c>
      <c r="DX30" s="718"/>
      <c r="DY30" s="718"/>
      <c r="DZ30" s="718"/>
      <c r="EA30" s="718"/>
      <c r="EB30" s="718"/>
      <c r="EC30" s="719"/>
    </row>
    <row r="31" spans="2:133" ht="11.25" customHeight="1" x14ac:dyDescent="0.15">
      <c r="B31" s="680" t="s">
        <v>308</v>
      </c>
      <c r="C31" s="681"/>
      <c r="D31" s="681"/>
      <c r="E31" s="681"/>
      <c r="F31" s="681"/>
      <c r="G31" s="681"/>
      <c r="H31" s="681"/>
      <c r="I31" s="681"/>
      <c r="J31" s="681"/>
      <c r="K31" s="681"/>
      <c r="L31" s="681"/>
      <c r="M31" s="681"/>
      <c r="N31" s="681"/>
      <c r="O31" s="681"/>
      <c r="P31" s="681"/>
      <c r="Q31" s="682"/>
      <c r="R31" s="683">
        <v>2659531</v>
      </c>
      <c r="S31" s="684"/>
      <c r="T31" s="684"/>
      <c r="U31" s="684"/>
      <c r="V31" s="684"/>
      <c r="W31" s="684"/>
      <c r="X31" s="684"/>
      <c r="Y31" s="685"/>
      <c r="Z31" s="686">
        <v>10.7</v>
      </c>
      <c r="AA31" s="686"/>
      <c r="AB31" s="686"/>
      <c r="AC31" s="686"/>
      <c r="AD31" s="687" t="s">
        <v>127</v>
      </c>
      <c r="AE31" s="687"/>
      <c r="AF31" s="687"/>
      <c r="AG31" s="687"/>
      <c r="AH31" s="687"/>
      <c r="AI31" s="687"/>
      <c r="AJ31" s="687"/>
      <c r="AK31" s="687"/>
      <c r="AL31" s="688" t="s">
        <v>127</v>
      </c>
      <c r="AM31" s="689"/>
      <c r="AN31" s="689"/>
      <c r="AO31" s="690"/>
      <c r="AP31" s="737" t="s">
        <v>309</v>
      </c>
      <c r="AQ31" s="738"/>
      <c r="AR31" s="738"/>
      <c r="AS31" s="738"/>
      <c r="AT31" s="743" t="s">
        <v>310</v>
      </c>
      <c r="AU31" s="231"/>
      <c r="AV31" s="231"/>
      <c r="AW31" s="231"/>
      <c r="AX31" s="669" t="s">
        <v>188</v>
      </c>
      <c r="AY31" s="670"/>
      <c r="AZ31" s="670"/>
      <c r="BA31" s="670"/>
      <c r="BB31" s="670"/>
      <c r="BC31" s="670"/>
      <c r="BD31" s="670"/>
      <c r="BE31" s="670"/>
      <c r="BF31" s="671"/>
      <c r="BG31" s="751">
        <v>98.9</v>
      </c>
      <c r="BH31" s="735"/>
      <c r="BI31" s="735"/>
      <c r="BJ31" s="735"/>
      <c r="BK31" s="735"/>
      <c r="BL31" s="735"/>
      <c r="BM31" s="678">
        <v>95.2</v>
      </c>
      <c r="BN31" s="735"/>
      <c r="BO31" s="735"/>
      <c r="BP31" s="735"/>
      <c r="BQ31" s="736"/>
      <c r="BR31" s="751">
        <v>99.1</v>
      </c>
      <c r="BS31" s="735"/>
      <c r="BT31" s="735"/>
      <c r="BU31" s="735"/>
      <c r="BV31" s="735"/>
      <c r="BW31" s="735"/>
      <c r="BX31" s="678">
        <v>95.6</v>
      </c>
      <c r="BY31" s="735"/>
      <c r="BZ31" s="735"/>
      <c r="CA31" s="735"/>
      <c r="CB31" s="736"/>
      <c r="CD31" s="725"/>
      <c r="CE31" s="726"/>
      <c r="CF31" s="698" t="s">
        <v>311</v>
      </c>
      <c r="CG31" s="699"/>
      <c r="CH31" s="699"/>
      <c r="CI31" s="699"/>
      <c r="CJ31" s="699"/>
      <c r="CK31" s="699"/>
      <c r="CL31" s="699"/>
      <c r="CM31" s="699"/>
      <c r="CN31" s="699"/>
      <c r="CO31" s="699"/>
      <c r="CP31" s="699"/>
      <c r="CQ31" s="700"/>
      <c r="CR31" s="683">
        <v>138561</v>
      </c>
      <c r="CS31" s="720"/>
      <c r="CT31" s="720"/>
      <c r="CU31" s="720"/>
      <c r="CV31" s="720"/>
      <c r="CW31" s="720"/>
      <c r="CX31" s="720"/>
      <c r="CY31" s="721"/>
      <c r="CZ31" s="688">
        <v>0.6</v>
      </c>
      <c r="DA31" s="718"/>
      <c r="DB31" s="718"/>
      <c r="DC31" s="722"/>
      <c r="DD31" s="692">
        <v>129690</v>
      </c>
      <c r="DE31" s="720"/>
      <c r="DF31" s="720"/>
      <c r="DG31" s="720"/>
      <c r="DH31" s="720"/>
      <c r="DI31" s="720"/>
      <c r="DJ31" s="720"/>
      <c r="DK31" s="721"/>
      <c r="DL31" s="692">
        <v>129690</v>
      </c>
      <c r="DM31" s="720"/>
      <c r="DN31" s="720"/>
      <c r="DO31" s="720"/>
      <c r="DP31" s="720"/>
      <c r="DQ31" s="720"/>
      <c r="DR31" s="720"/>
      <c r="DS31" s="720"/>
      <c r="DT31" s="720"/>
      <c r="DU31" s="720"/>
      <c r="DV31" s="721"/>
      <c r="DW31" s="688">
        <v>0.9</v>
      </c>
      <c r="DX31" s="718"/>
      <c r="DY31" s="718"/>
      <c r="DZ31" s="718"/>
      <c r="EA31" s="718"/>
      <c r="EB31" s="718"/>
      <c r="EC31" s="719"/>
    </row>
    <row r="32" spans="2:133" ht="11.25" customHeight="1" x14ac:dyDescent="0.15">
      <c r="B32" s="746" t="s">
        <v>312</v>
      </c>
      <c r="C32" s="747"/>
      <c r="D32" s="747"/>
      <c r="E32" s="747"/>
      <c r="F32" s="747"/>
      <c r="G32" s="747"/>
      <c r="H32" s="747"/>
      <c r="I32" s="747"/>
      <c r="J32" s="747"/>
      <c r="K32" s="747"/>
      <c r="L32" s="747"/>
      <c r="M32" s="747"/>
      <c r="N32" s="747"/>
      <c r="O32" s="747"/>
      <c r="P32" s="747"/>
      <c r="Q32" s="748"/>
      <c r="R32" s="683" t="s">
        <v>127</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127</v>
      </c>
      <c r="AM32" s="689"/>
      <c r="AN32" s="689"/>
      <c r="AO32" s="690"/>
      <c r="AP32" s="739"/>
      <c r="AQ32" s="740"/>
      <c r="AR32" s="740"/>
      <c r="AS32" s="740"/>
      <c r="AT32" s="744"/>
      <c r="AU32" s="230" t="s">
        <v>313</v>
      </c>
      <c r="AV32" s="230"/>
      <c r="AW32" s="230"/>
      <c r="AX32" s="680" t="s">
        <v>314</v>
      </c>
      <c r="AY32" s="681"/>
      <c r="AZ32" s="681"/>
      <c r="BA32" s="681"/>
      <c r="BB32" s="681"/>
      <c r="BC32" s="681"/>
      <c r="BD32" s="681"/>
      <c r="BE32" s="681"/>
      <c r="BF32" s="682"/>
      <c r="BG32" s="752">
        <v>99.2</v>
      </c>
      <c r="BH32" s="720"/>
      <c r="BI32" s="720"/>
      <c r="BJ32" s="720"/>
      <c r="BK32" s="720"/>
      <c r="BL32" s="720"/>
      <c r="BM32" s="689">
        <v>97.1</v>
      </c>
      <c r="BN32" s="749"/>
      <c r="BO32" s="749"/>
      <c r="BP32" s="749"/>
      <c r="BQ32" s="750"/>
      <c r="BR32" s="752">
        <v>99.4</v>
      </c>
      <c r="BS32" s="720"/>
      <c r="BT32" s="720"/>
      <c r="BU32" s="720"/>
      <c r="BV32" s="720"/>
      <c r="BW32" s="720"/>
      <c r="BX32" s="689">
        <v>97.6</v>
      </c>
      <c r="BY32" s="749"/>
      <c r="BZ32" s="749"/>
      <c r="CA32" s="749"/>
      <c r="CB32" s="750"/>
      <c r="CD32" s="727"/>
      <c r="CE32" s="728"/>
      <c r="CF32" s="698" t="s">
        <v>315</v>
      </c>
      <c r="CG32" s="699"/>
      <c r="CH32" s="699"/>
      <c r="CI32" s="699"/>
      <c r="CJ32" s="699"/>
      <c r="CK32" s="699"/>
      <c r="CL32" s="699"/>
      <c r="CM32" s="699"/>
      <c r="CN32" s="699"/>
      <c r="CO32" s="699"/>
      <c r="CP32" s="699"/>
      <c r="CQ32" s="700"/>
      <c r="CR32" s="683">
        <v>326</v>
      </c>
      <c r="CS32" s="684"/>
      <c r="CT32" s="684"/>
      <c r="CU32" s="684"/>
      <c r="CV32" s="684"/>
      <c r="CW32" s="684"/>
      <c r="CX32" s="684"/>
      <c r="CY32" s="685"/>
      <c r="CZ32" s="688">
        <v>0</v>
      </c>
      <c r="DA32" s="718"/>
      <c r="DB32" s="718"/>
      <c r="DC32" s="722"/>
      <c r="DD32" s="692">
        <v>326</v>
      </c>
      <c r="DE32" s="684"/>
      <c r="DF32" s="684"/>
      <c r="DG32" s="684"/>
      <c r="DH32" s="684"/>
      <c r="DI32" s="684"/>
      <c r="DJ32" s="684"/>
      <c r="DK32" s="685"/>
      <c r="DL32" s="692">
        <v>326</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316</v>
      </c>
      <c r="C33" s="681"/>
      <c r="D33" s="681"/>
      <c r="E33" s="681"/>
      <c r="F33" s="681"/>
      <c r="G33" s="681"/>
      <c r="H33" s="681"/>
      <c r="I33" s="681"/>
      <c r="J33" s="681"/>
      <c r="K33" s="681"/>
      <c r="L33" s="681"/>
      <c r="M33" s="681"/>
      <c r="N33" s="681"/>
      <c r="O33" s="681"/>
      <c r="P33" s="681"/>
      <c r="Q33" s="682"/>
      <c r="R33" s="683">
        <v>1655003</v>
      </c>
      <c r="S33" s="684"/>
      <c r="T33" s="684"/>
      <c r="U33" s="684"/>
      <c r="V33" s="684"/>
      <c r="W33" s="684"/>
      <c r="X33" s="684"/>
      <c r="Y33" s="685"/>
      <c r="Z33" s="686">
        <v>6.7</v>
      </c>
      <c r="AA33" s="686"/>
      <c r="AB33" s="686"/>
      <c r="AC33" s="686"/>
      <c r="AD33" s="687" t="s">
        <v>127</v>
      </c>
      <c r="AE33" s="687"/>
      <c r="AF33" s="687"/>
      <c r="AG33" s="687"/>
      <c r="AH33" s="687"/>
      <c r="AI33" s="687"/>
      <c r="AJ33" s="687"/>
      <c r="AK33" s="687"/>
      <c r="AL33" s="688" t="s">
        <v>127</v>
      </c>
      <c r="AM33" s="689"/>
      <c r="AN33" s="689"/>
      <c r="AO33" s="690"/>
      <c r="AP33" s="741"/>
      <c r="AQ33" s="742"/>
      <c r="AR33" s="742"/>
      <c r="AS33" s="742"/>
      <c r="AT33" s="745"/>
      <c r="AU33" s="232"/>
      <c r="AV33" s="232"/>
      <c r="AW33" s="232"/>
      <c r="AX33" s="732" t="s">
        <v>317</v>
      </c>
      <c r="AY33" s="733"/>
      <c r="AZ33" s="733"/>
      <c r="BA33" s="733"/>
      <c r="BB33" s="733"/>
      <c r="BC33" s="733"/>
      <c r="BD33" s="733"/>
      <c r="BE33" s="733"/>
      <c r="BF33" s="734"/>
      <c r="BG33" s="753">
        <v>98.5</v>
      </c>
      <c r="BH33" s="754"/>
      <c r="BI33" s="754"/>
      <c r="BJ33" s="754"/>
      <c r="BK33" s="754"/>
      <c r="BL33" s="754"/>
      <c r="BM33" s="755">
        <v>92.6</v>
      </c>
      <c r="BN33" s="754"/>
      <c r="BO33" s="754"/>
      <c r="BP33" s="754"/>
      <c r="BQ33" s="756"/>
      <c r="BR33" s="753">
        <v>98.5</v>
      </c>
      <c r="BS33" s="754"/>
      <c r="BT33" s="754"/>
      <c r="BU33" s="754"/>
      <c r="BV33" s="754"/>
      <c r="BW33" s="754"/>
      <c r="BX33" s="755">
        <v>92.5</v>
      </c>
      <c r="BY33" s="754"/>
      <c r="BZ33" s="754"/>
      <c r="CA33" s="754"/>
      <c r="CB33" s="756"/>
      <c r="CD33" s="698" t="s">
        <v>318</v>
      </c>
      <c r="CE33" s="699"/>
      <c r="CF33" s="699"/>
      <c r="CG33" s="699"/>
      <c r="CH33" s="699"/>
      <c r="CI33" s="699"/>
      <c r="CJ33" s="699"/>
      <c r="CK33" s="699"/>
      <c r="CL33" s="699"/>
      <c r="CM33" s="699"/>
      <c r="CN33" s="699"/>
      <c r="CO33" s="699"/>
      <c r="CP33" s="699"/>
      <c r="CQ33" s="700"/>
      <c r="CR33" s="683">
        <v>11621232</v>
      </c>
      <c r="CS33" s="720"/>
      <c r="CT33" s="720"/>
      <c r="CU33" s="720"/>
      <c r="CV33" s="720"/>
      <c r="CW33" s="720"/>
      <c r="CX33" s="720"/>
      <c r="CY33" s="721"/>
      <c r="CZ33" s="688">
        <v>47.7</v>
      </c>
      <c r="DA33" s="718"/>
      <c r="DB33" s="718"/>
      <c r="DC33" s="722"/>
      <c r="DD33" s="692">
        <v>9142869</v>
      </c>
      <c r="DE33" s="720"/>
      <c r="DF33" s="720"/>
      <c r="DG33" s="720"/>
      <c r="DH33" s="720"/>
      <c r="DI33" s="720"/>
      <c r="DJ33" s="720"/>
      <c r="DK33" s="721"/>
      <c r="DL33" s="692">
        <v>6896582</v>
      </c>
      <c r="DM33" s="720"/>
      <c r="DN33" s="720"/>
      <c r="DO33" s="720"/>
      <c r="DP33" s="720"/>
      <c r="DQ33" s="720"/>
      <c r="DR33" s="720"/>
      <c r="DS33" s="720"/>
      <c r="DT33" s="720"/>
      <c r="DU33" s="720"/>
      <c r="DV33" s="721"/>
      <c r="DW33" s="688">
        <v>49.7</v>
      </c>
      <c r="DX33" s="718"/>
      <c r="DY33" s="718"/>
      <c r="DZ33" s="718"/>
      <c r="EA33" s="718"/>
      <c r="EB33" s="718"/>
      <c r="EC33" s="719"/>
    </row>
    <row r="34" spans="2:133" ht="11.25" customHeight="1" x14ac:dyDescent="0.15">
      <c r="B34" s="680" t="s">
        <v>319</v>
      </c>
      <c r="C34" s="681"/>
      <c r="D34" s="681"/>
      <c r="E34" s="681"/>
      <c r="F34" s="681"/>
      <c r="G34" s="681"/>
      <c r="H34" s="681"/>
      <c r="I34" s="681"/>
      <c r="J34" s="681"/>
      <c r="K34" s="681"/>
      <c r="L34" s="681"/>
      <c r="M34" s="681"/>
      <c r="N34" s="681"/>
      <c r="O34" s="681"/>
      <c r="P34" s="681"/>
      <c r="Q34" s="682"/>
      <c r="R34" s="683">
        <v>24631</v>
      </c>
      <c r="S34" s="684"/>
      <c r="T34" s="684"/>
      <c r="U34" s="684"/>
      <c r="V34" s="684"/>
      <c r="W34" s="684"/>
      <c r="X34" s="684"/>
      <c r="Y34" s="685"/>
      <c r="Z34" s="686">
        <v>0.1</v>
      </c>
      <c r="AA34" s="686"/>
      <c r="AB34" s="686"/>
      <c r="AC34" s="686"/>
      <c r="AD34" s="687" t="s">
        <v>127</v>
      </c>
      <c r="AE34" s="687"/>
      <c r="AF34" s="687"/>
      <c r="AG34" s="687"/>
      <c r="AH34" s="687"/>
      <c r="AI34" s="687"/>
      <c r="AJ34" s="687"/>
      <c r="AK34" s="687"/>
      <c r="AL34" s="688" t="s">
        <v>127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3955704</v>
      </c>
      <c r="CS34" s="684"/>
      <c r="CT34" s="684"/>
      <c r="CU34" s="684"/>
      <c r="CV34" s="684"/>
      <c r="CW34" s="684"/>
      <c r="CX34" s="684"/>
      <c r="CY34" s="685"/>
      <c r="CZ34" s="688">
        <v>16.2</v>
      </c>
      <c r="DA34" s="718"/>
      <c r="DB34" s="718"/>
      <c r="DC34" s="722"/>
      <c r="DD34" s="692">
        <v>2812621</v>
      </c>
      <c r="DE34" s="684"/>
      <c r="DF34" s="684"/>
      <c r="DG34" s="684"/>
      <c r="DH34" s="684"/>
      <c r="DI34" s="684"/>
      <c r="DJ34" s="684"/>
      <c r="DK34" s="685"/>
      <c r="DL34" s="692">
        <v>2520057</v>
      </c>
      <c r="DM34" s="684"/>
      <c r="DN34" s="684"/>
      <c r="DO34" s="684"/>
      <c r="DP34" s="684"/>
      <c r="DQ34" s="684"/>
      <c r="DR34" s="684"/>
      <c r="DS34" s="684"/>
      <c r="DT34" s="684"/>
      <c r="DU34" s="684"/>
      <c r="DV34" s="685"/>
      <c r="DW34" s="688">
        <v>18.2</v>
      </c>
      <c r="DX34" s="718"/>
      <c r="DY34" s="718"/>
      <c r="DZ34" s="718"/>
      <c r="EA34" s="718"/>
      <c r="EB34" s="718"/>
      <c r="EC34" s="719"/>
    </row>
    <row r="35" spans="2:133" ht="11.25" customHeight="1" x14ac:dyDescent="0.15">
      <c r="B35" s="680" t="s">
        <v>321</v>
      </c>
      <c r="C35" s="681"/>
      <c r="D35" s="681"/>
      <c r="E35" s="681"/>
      <c r="F35" s="681"/>
      <c r="G35" s="681"/>
      <c r="H35" s="681"/>
      <c r="I35" s="681"/>
      <c r="J35" s="681"/>
      <c r="K35" s="681"/>
      <c r="L35" s="681"/>
      <c r="M35" s="681"/>
      <c r="N35" s="681"/>
      <c r="O35" s="681"/>
      <c r="P35" s="681"/>
      <c r="Q35" s="682"/>
      <c r="R35" s="683">
        <v>144954</v>
      </c>
      <c r="S35" s="684"/>
      <c r="T35" s="684"/>
      <c r="U35" s="684"/>
      <c r="V35" s="684"/>
      <c r="W35" s="684"/>
      <c r="X35" s="684"/>
      <c r="Y35" s="685"/>
      <c r="Z35" s="686">
        <v>0.6</v>
      </c>
      <c r="AA35" s="686"/>
      <c r="AB35" s="686"/>
      <c r="AC35" s="686"/>
      <c r="AD35" s="687" t="s">
        <v>127</v>
      </c>
      <c r="AE35" s="687"/>
      <c r="AF35" s="687"/>
      <c r="AG35" s="687"/>
      <c r="AH35" s="687"/>
      <c r="AI35" s="687"/>
      <c r="AJ35" s="687"/>
      <c r="AK35" s="687"/>
      <c r="AL35" s="688" t="s">
        <v>127</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188982</v>
      </c>
      <c r="CS35" s="720"/>
      <c r="CT35" s="720"/>
      <c r="CU35" s="720"/>
      <c r="CV35" s="720"/>
      <c r="CW35" s="720"/>
      <c r="CX35" s="720"/>
      <c r="CY35" s="721"/>
      <c r="CZ35" s="688">
        <v>0.8</v>
      </c>
      <c r="DA35" s="718"/>
      <c r="DB35" s="718"/>
      <c r="DC35" s="722"/>
      <c r="DD35" s="692">
        <v>162342</v>
      </c>
      <c r="DE35" s="720"/>
      <c r="DF35" s="720"/>
      <c r="DG35" s="720"/>
      <c r="DH35" s="720"/>
      <c r="DI35" s="720"/>
      <c r="DJ35" s="720"/>
      <c r="DK35" s="721"/>
      <c r="DL35" s="692">
        <v>162342</v>
      </c>
      <c r="DM35" s="720"/>
      <c r="DN35" s="720"/>
      <c r="DO35" s="720"/>
      <c r="DP35" s="720"/>
      <c r="DQ35" s="720"/>
      <c r="DR35" s="720"/>
      <c r="DS35" s="720"/>
      <c r="DT35" s="720"/>
      <c r="DU35" s="720"/>
      <c r="DV35" s="721"/>
      <c r="DW35" s="688">
        <v>1.2</v>
      </c>
      <c r="DX35" s="718"/>
      <c r="DY35" s="718"/>
      <c r="DZ35" s="718"/>
      <c r="EA35" s="718"/>
      <c r="EB35" s="718"/>
      <c r="EC35" s="719"/>
    </row>
    <row r="36" spans="2:133" ht="11.25" customHeight="1" x14ac:dyDescent="0.15">
      <c r="B36" s="680" t="s">
        <v>325</v>
      </c>
      <c r="C36" s="681"/>
      <c r="D36" s="681"/>
      <c r="E36" s="681"/>
      <c r="F36" s="681"/>
      <c r="G36" s="681"/>
      <c r="H36" s="681"/>
      <c r="I36" s="681"/>
      <c r="J36" s="681"/>
      <c r="K36" s="681"/>
      <c r="L36" s="681"/>
      <c r="M36" s="681"/>
      <c r="N36" s="681"/>
      <c r="O36" s="681"/>
      <c r="P36" s="681"/>
      <c r="Q36" s="682"/>
      <c r="R36" s="683">
        <v>1960908</v>
      </c>
      <c r="S36" s="684"/>
      <c r="T36" s="684"/>
      <c r="U36" s="684"/>
      <c r="V36" s="684"/>
      <c r="W36" s="684"/>
      <c r="X36" s="684"/>
      <c r="Y36" s="685"/>
      <c r="Z36" s="686">
        <v>7.9</v>
      </c>
      <c r="AA36" s="686"/>
      <c r="AB36" s="686"/>
      <c r="AC36" s="686"/>
      <c r="AD36" s="687" t="s">
        <v>127</v>
      </c>
      <c r="AE36" s="687"/>
      <c r="AF36" s="687"/>
      <c r="AG36" s="687"/>
      <c r="AH36" s="687"/>
      <c r="AI36" s="687"/>
      <c r="AJ36" s="687"/>
      <c r="AK36" s="687"/>
      <c r="AL36" s="688" t="s">
        <v>127</v>
      </c>
      <c r="AM36" s="689"/>
      <c r="AN36" s="689"/>
      <c r="AO36" s="690"/>
      <c r="AP36" s="235"/>
      <c r="AQ36" s="757" t="s">
        <v>326</v>
      </c>
      <c r="AR36" s="758"/>
      <c r="AS36" s="758"/>
      <c r="AT36" s="758"/>
      <c r="AU36" s="758"/>
      <c r="AV36" s="758"/>
      <c r="AW36" s="758"/>
      <c r="AX36" s="758"/>
      <c r="AY36" s="759"/>
      <c r="AZ36" s="672">
        <v>4504686</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28119</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4353026</v>
      </c>
      <c r="CS36" s="684"/>
      <c r="CT36" s="684"/>
      <c r="CU36" s="684"/>
      <c r="CV36" s="684"/>
      <c r="CW36" s="684"/>
      <c r="CX36" s="684"/>
      <c r="CY36" s="685"/>
      <c r="CZ36" s="688">
        <v>17.899999999999999</v>
      </c>
      <c r="DA36" s="718"/>
      <c r="DB36" s="718"/>
      <c r="DC36" s="722"/>
      <c r="DD36" s="692">
        <v>3648705</v>
      </c>
      <c r="DE36" s="684"/>
      <c r="DF36" s="684"/>
      <c r="DG36" s="684"/>
      <c r="DH36" s="684"/>
      <c r="DI36" s="684"/>
      <c r="DJ36" s="684"/>
      <c r="DK36" s="685"/>
      <c r="DL36" s="692">
        <v>2868860</v>
      </c>
      <c r="DM36" s="684"/>
      <c r="DN36" s="684"/>
      <c r="DO36" s="684"/>
      <c r="DP36" s="684"/>
      <c r="DQ36" s="684"/>
      <c r="DR36" s="684"/>
      <c r="DS36" s="684"/>
      <c r="DT36" s="684"/>
      <c r="DU36" s="684"/>
      <c r="DV36" s="685"/>
      <c r="DW36" s="688">
        <v>20.7</v>
      </c>
      <c r="DX36" s="718"/>
      <c r="DY36" s="718"/>
      <c r="DZ36" s="718"/>
      <c r="EA36" s="718"/>
      <c r="EB36" s="718"/>
      <c r="EC36" s="719"/>
    </row>
    <row r="37" spans="2:133" ht="11.25" customHeight="1" x14ac:dyDescent="0.15">
      <c r="B37" s="680" t="s">
        <v>329</v>
      </c>
      <c r="C37" s="681"/>
      <c r="D37" s="681"/>
      <c r="E37" s="681"/>
      <c r="F37" s="681"/>
      <c r="G37" s="681"/>
      <c r="H37" s="681"/>
      <c r="I37" s="681"/>
      <c r="J37" s="681"/>
      <c r="K37" s="681"/>
      <c r="L37" s="681"/>
      <c r="M37" s="681"/>
      <c r="N37" s="681"/>
      <c r="O37" s="681"/>
      <c r="P37" s="681"/>
      <c r="Q37" s="682"/>
      <c r="R37" s="683">
        <v>392684</v>
      </c>
      <c r="S37" s="684"/>
      <c r="T37" s="684"/>
      <c r="U37" s="684"/>
      <c r="V37" s="684"/>
      <c r="W37" s="684"/>
      <c r="X37" s="684"/>
      <c r="Y37" s="685"/>
      <c r="Z37" s="686">
        <v>1.6</v>
      </c>
      <c r="AA37" s="686"/>
      <c r="AB37" s="686"/>
      <c r="AC37" s="686"/>
      <c r="AD37" s="687" t="s">
        <v>127</v>
      </c>
      <c r="AE37" s="687"/>
      <c r="AF37" s="687"/>
      <c r="AG37" s="687"/>
      <c r="AH37" s="687"/>
      <c r="AI37" s="687"/>
      <c r="AJ37" s="687"/>
      <c r="AK37" s="687"/>
      <c r="AL37" s="688" t="s">
        <v>127</v>
      </c>
      <c r="AM37" s="689"/>
      <c r="AN37" s="689"/>
      <c r="AO37" s="690"/>
      <c r="AQ37" s="761" t="s">
        <v>330</v>
      </c>
      <c r="AR37" s="762"/>
      <c r="AS37" s="762"/>
      <c r="AT37" s="762"/>
      <c r="AU37" s="762"/>
      <c r="AV37" s="762"/>
      <c r="AW37" s="762"/>
      <c r="AX37" s="762"/>
      <c r="AY37" s="763"/>
      <c r="AZ37" s="683">
        <v>2058735</v>
      </c>
      <c r="BA37" s="684"/>
      <c r="BB37" s="684"/>
      <c r="BC37" s="684"/>
      <c r="BD37" s="720"/>
      <c r="BE37" s="720"/>
      <c r="BF37" s="750"/>
      <c r="BG37" s="698" t="s">
        <v>331</v>
      </c>
      <c r="BH37" s="699"/>
      <c r="BI37" s="699"/>
      <c r="BJ37" s="699"/>
      <c r="BK37" s="699"/>
      <c r="BL37" s="699"/>
      <c r="BM37" s="699"/>
      <c r="BN37" s="699"/>
      <c r="BO37" s="699"/>
      <c r="BP37" s="699"/>
      <c r="BQ37" s="699"/>
      <c r="BR37" s="699"/>
      <c r="BS37" s="699"/>
      <c r="BT37" s="699"/>
      <c r="BU37" s="700"/>
      <c r="BV37" s="683">
        <v>712</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5490</v>
      </c>
      <c r="CS37" s="720"/>
      <c r="CT37" s="720"/>
      <c r="CU37" s="720"/>
      <c r="CV37" s="720"/>
      <c r="CW37" s="720"/>
      <c r="CX37" s="720"/>
      <c r="CY37" s="721"/>
      <c r="CZ37" s="688">
        <v>0</v>
      </c>
      <c r="DA37" s="718"/>
      <c r="DB37" s="718"/>
      <c r="DC37" s="722"/>
      <c r="DD37" s="692">
        <v>5490</v>
      </c>
      <c r="DE37" s="720"/>
      <c r="DF37" s="720"/>
      <c r="DG37" s="720"/>
      <c r="DH37" s="720"/>
      <c r="DI37" s="720"/>
      <c r="DJ37" s="720"/>
      <c r="DK37" s="721"/>
      <c r="DL37" s="692">
        <v>5490</v>
      </c>
      <c r="DM37" s="720"/>
      <c r="DN37" s="720"/>
      <c r="DO37" s="720"/>
      <c r="DP37" s="720"/>
      <c r="DQ37" s="720"/>
      <c r="DR37" s="720"/>
      <c r="DS37" s="720"/>
      <c r="DT37" s="720"/>
      <c r="DU37" s="720"/>
      <c r="DV37" s="721"/>
      <c r="DW37" s="688">
        <v>0</v>
      </c>
      <c r="DX37" s="718"/>
      <c r="DY37" s="718"/>
      <c r="DZ37" s="718"/>
      <c r="EA37" s="718"/>
      <c r="EB37" s="718"/>
      <c r="EC37" s="719"/>
    </row>
    <row r="38" spans="2:133" ht="11.25" customHeight="1" x14ac:dyDescent="0.15">
      <c r="B38" s="680" t="s">
        <v>333</v>
      </c>
      <c r="C38" s="681"/>
      <c r="D38" s="681"/>
      <c r="E38" s="681"/>
      <c r="F38" s="681"/>
      <c r="G38" s="681"/>
      <c r="H38" s="681"/>
      <c r="I38" s="681"/>
      <c r="J38" s="681"/>
      <c r="K38" s="681"/>
      <c r="L38" s="681"/>
      <c r="M38" s="681"/>
      <c r="N38" s="681"/>
      <c r="O38" s="681"/>
      <c r="P38" s="681"/>
      <c r="Q38" s="682"/>
      <c r="R38" s="683">
        <v>253242</v>
      </c>
      <c r="S38" s="684"/>
      <c r="T38" s="684"/>
      <c r="U38" s="684"/>
      <c r="V38" s="684"/>
      <c r="W38" s="684"/>
      <c r="X38" s="684"/>
      <c r="Y38" s="685"/>
      <c r="Z38" s="686">
        <v>1</v>
      </c>
      <c r="AA38" s="686"/>
      <c r="AB38" s="686"/>
      <c r="AC38" s="686"/>
      <c r="AD38" s="687">
        <v>73</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593184</v>
      </c>
      <c r="BA38" s="684"/>
      <c r="BB38" s="684"/>
      <c r="BC38" s="684"/>
      <c r="BD38" s="720"/>
      <c r="BE38" s="720"/>
      <c r="BF38" s="750"/>
      <c r="BG38" s="698" t="s">
        <v>335</v>
      </c>
      <c r="BH38" s="699"/>
      <c r="BI38" s="699"/>
      <c r="BJ38" s="699"/>
      <c r="BK38" s="699"/>
      <c r="BL38" s="699"/>
      <c r="BM38" s="699"/>
      <c r="BN38" s="699"/>
      <c r="BO38" s="699"/>
      <c r="BP38" s="699"/>
      <c r="BQ38" s="699"/>
      <c r="BR38" s="699"/>
      <c r="BS38" s="699"/>
      <c r="BT38" s="699"/>
      <c r="BU38" s="700"/>
      <c r="BV38" s="683">
        <v>5793</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1825279</v>
      </c>
      <c r="CS38" s="684"/>
      <c r="CT38" s="684"/>
      <c r="CU38" s="684"/>
      <c r="CV38" s="684"/>
      <c r="CW38" s="684"/>
      <c r="CX38" s="684"/>
      <c r="CY38" s="685"/>
      <c r="CZ38" s="688">
        <v>7.5</v>
      </c>
      <c r="DA38" s="718"/>
      <c r="DB38" s="718"/>
      <c r="DC38" s="722"/>
      <c r="DD38" s="692">
        <v>1518991</v>
      </c>
      <c r="DE38" s="684"/>
      <c r="DF38" s="684"/>
      <c r="DG38" s="684"/>
      <c r="DH38" s="684"/>
      <c r="DI38" s="684"/>
      <c r="DJ38" s="684"/>
      <c r="DK38" s="685"/>
      <c r="DL38" s="692">
        <v>1345323</v>
      </c>
      <c r="DM38" s="684"/>
      <c r="DN38" s="684"/>
      <c r="DO38" s="684"/>
      <c r="DP38" s="684"/>
      <c r="DQ38" s="684"/>
      <c r="DR38" s="684"/>
      <c r="DS38" s="684"/>
      <c r="DT38" s="684"/>
      <c r="DU38" s="684"/>
      <c r="DV38" s="685"/>
      <c r="DW38" s="688">
        <v>9.6999999999999993</v>
      </c>
      <c r="DX38" s="718"/>
      <c r="DY38" s="718"/>
      <c r="DZ38" s="718"/>
      <c r="EA38" s="718"/>
      <c r="EB38" s="718"/>
      <c r="EC38" s="719"/>
    </row>
    <row r="39" spans="2:133" ht="11.25" customHeight="1" x14ac:dyDescent="0.15">
      <c r="B39" s="680" t="s">
        <v>337</v>
      </c>
      <c r="C39" s="681"/>
      <c r="D39" s="681"/>
      <c r="E39" s="681"/>
      <c r="F39" s="681"/>
      <c r="G39" s="681"/>
      <c r="H39" s="681"/>
      <c r="I39" s="681"/>
      <c r="J39" s="681"/>
      <c r="K39" s="681"/>
      <c r="L39" s="681"/>
      <c r="M39" s="681"/>
      <c r="N39" s="681"/>
      <c r="O39" s="681"/>
      <c r="P39" s="681"/>
      <c r="Q39" s="682"/>
      <c r="R39" s="683">
        <v>2353518</v>
      </c>
      <c r="S39" s="684"/>
      <c r="T39" s="684"/>
      <c r="U39" s="684"/>
      <c r="V39" s="684"/>
      <c r="W39" s="684"/>
      <c r="X39" s="684"/>
      <c r="Y39" s="685"/>
      <c r="Z39" s="686">
        <v>9.5</v>
      </c>
      <c r="AA39" s="686"/>
      <c r="AB39" s="686"/>
      <c r="AC39" s="686"/>
      <c r="AD39" s="687" t="s">
        <v>127</v>
      </c>
      <c r="AE39" s="687"/>
      <c r="AF39" s="687"/>
      <c r="AG39" s="687"/>
      <c r="AH39" s="687"/>
      <c r="AI39" s="687"/>
      <c r="AJ39" s="687"/>
      <c r="AK39" s="687"/>
      <c r="AL39" s="688" t="s">
        <v>127</v>
      </c>
      <c r="AM39" s="689"/>
      <c r="AN39" s="689"/>
      <c r="AO39" s="690"/>
      <c r="AQ39" s="761" t="s">
        <v>338</v>
      </c>
      <c r="AR39" s="762"/>
      <c r="AS39" s="762"/>
      <c r="AT39" s="762"/>
      <c r="AU39" s="762"/>
      <c r="AV39" s="762"/>
      <c r="AW39" s="762"/>
      <c r="AX39" s="762"/>
      <c r="AY39" s="763"/>
      <c r="AZ39" s="683">
        <v>799</v>
      </c>
      <c r="BA39" s="684"/>
      <c r="BB39" s="684"/>
      <c r="BC39" s="684"/>
      <c r="BD39" s="720"/>
      <c r="BE39" s="720"/>
      <c r="BF39" s="750"/>
      <c r="BG39" s="698" t="s">
        <v>339</v>
      </c>
      <c r="BH39" s="699"/>
      <c r="BI39" s="699"/>
      <c r="BJ39" s="699"/>
      <c r="BK39" s="699"/>
      <c r="BL39" s="699"/>
      <c r="BM39" s="699"/>
      <c r="BN39" s="699"/>
      <c r="BO39" s="699"/>
      <c r="BP39" s="699"/>
      <c r="BQ39" s="699"/>
      <c r="BR39" s="699"/>
      <c r="BS39" s="699"/>
      <c r="BT39" s="699"/>
      <c r="BU39" s="700"/>
      <c r="BV39" s="683">
        <v>9198</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1039703</v>
      </c>
      <c r="CS39" s="720"/>
      <c r="CT39" s="720"/>
      <c r="CU39" s="720"/>
      <c r="CV39" s="720"/>
      <c r="CW39" s="720"/>
      <c r="CX39" s="720"/>
      <c r="CY39" s="721"/>
      <c r="CZ39" s="688">
        <v>4.3</v>
      </c>
      <c r="DA39" s="718"/>
      <c r="DB39" s="718"/>
      <c r="DC39" s="722"/>
      <c r="DD39" s="692">
        <v>748392</v>
      </c>
      <c r="DE39" s="720"/>
      <c r="DF39" s="720"/>
      <c r="DG39" s="720"/>
      <c r="DH39" s="720"/>
      <c r="DI39" s="720"/>
      <c r="DJ39" s="720"/>
      <c r="DK39" s="721"/>
      <c r="DL39" s="692" t="s">
        <v>127</v>
      </c>
      <c r="DM39" s="720"/>
      <c r="DN39" s="720"/>
      <c r="DO39" s="720"/>
      <c r="DP39" s="720"/>
      <c r="DQ39" s="720"/>
      <c r="DR39" s="720"/>
      <c r="DS39" s="720"/>
      <c r="DT39" s="720"/>
      <c r="DU39" s="720"/>
      <c r="DV39" s="721"/>
      <c r="DW39" s="688" t="s">
        <v>127</v>
      </c>
      <c r="DX39" s="718"/>
      <c r="DY39" s="718"/>
      <c r="DZ39" s="718"/>
      <c r="EA39" s="718"/>
      <c r="EB39" s="718"/>
      <c r="EC39" s="719"/>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127</v>
      </c>
      <c r="AA40" s="686"/>
      <c r="AB40" s="686"/>
      <c r="AC40" s="686"/>
      <c r="AD40" s="687" t="s">
        <v>127</v>
      </c>
      <c r="AE40" s="687"/>
      <c r="AF40" s="687"/>
      <c r="AG40" s="687"/>
      <c r="AH40" s="687"/>
      <c r="AI40" s="687"/>
      <c r="AJ40" s="687"/>
      <c r="AK40" s="687"/>
      <c r="AL40" s="688" t="s">
        <v>127</v>
      </c>
      <c r="AM40" s="689"/>
      <c r="AN40" s="689"/>
      <c r="AO40" s="690"/>
      <c r="AQ40" s="761" t="s">
        <v>342</v>
      </c>
      <c r="AR40" s="762"/>
      <c r="AS40" s="762"/>
      <c r="AT40" s="762"/>
      <c r="AU40" s="762"/>
      <c r="AV40" s="762"/>
      <c r="AW40" s="762"/>
      <c r="AX40" s="762"/>
      <c r="AY40" s="763"/>
      <c r="AZ40" s="683" t="s">
        <v>127</v>
      </c>
      <c r="BA40" s="684"/>
      <c r="BB40" s="684"/>
      <c r="BC40" s="684"/>
      <c r="BD40" s="720"/>
      <c r="BE40" s="720"/>
      <c r="BF40" s="750"/>
      <c r="BG40" s="764" t="s">
        <v>343</v>
      </c>
      <c r="BH40" s="765"/>
      <c r="BI40" s="765"/>
      <c r="BJ40" s="765"/>
      <c r="BK40" s="765"/>
      <c r="BL40" s="236"/>
      <c r="BM40" s="699" t="s">
        <v>344</v>
      </c>
      <c r="BN40" s="699"/>
      <c r="BO40" s="699"/>
      <c r="BP40" s="699"/>
      <c r="BQ40" s="699"/>
      <c r="BR40" s="699"/>
      <c r="BS40" s="699"/>
      <c r="BT40" s="699"/>
      <c r="BU40" s="700"/>
      <c r="BV40" s="683">
        <v>93</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258538</v>
      </c>
      <c r="CS40" s="684"/>
      <c r="CT40" s="684"/>
      <c r="CU40" s="684"/>
      <c r="CV40" s="684"/>
      <c r="CW40" s="684"/>
      <c r="CX40" s="684"/>
      <c r="CY40" s="685"/>
      <c r="CZ40" s="688">
        <v>1.1000000000000001</v>
      </c>
      <c r="DA40" s="718"/>
      <c r="DB40" s="718"/>
      <c r="DC40" s="722"/>
      <c r="DD40" s="692">
        <v>251818</v>
      </c>
      <c r="DE40" s="684"/>
      <c r="DF40" s="684"/>
      <c r="DG40" s="684"/>
      <c r="DH40" s="684"/>
      <c r="DI40" s="684"/>
      <c r="DJ40" s="684"/>
      <c r="DK40" s="685"/>
      <c r="DL40" s="692" t="s">
        <v>127</v>
      </c>
      <c r="DM40" s="684"/>
      <c r="DN40" s="684"/>
      <c r="DO40" s="684"/>
      <c r="DP40" s="684"/>
      <c r="DQ40" s="684"/>
      <c r="DR40" s="684"/>
      <c r="DS40" s="684"/>
      <c r="DT40" s="684"/>
      <c r="DU40" s="684"/>
      <c r="DV40" s="685"/>
      <c r="DW40" s="688" t="s">
        <v>127</v>
      </c>
      <c r="DX40" s="718"/>
      <c r="DY40" s="718"/>
      <c r="DZ40" s="718"/>
      <c r="EA40" s="718"/>
      <c r="EB40" s="718"/>
      <c r="EC40" s="719"/>
    </row>
    <row r="41" spans="2:133" ht="11.25" customHeight="1" x14ac:dyDescent="0.15">
      <c r="B41" s="680" t="s">
        <v>346</v>
      </c>
      <c r="C41" s="681"/>
      <c r="D41" s="681"/>
      <c r="E41" s="681"/>
      <c r="F41" s="681"/>
      <c r="G41" s="681"/>
      <c r="H41" s="681"/>
      <c r="I41" s="681"/>
      <c r="J41" s="681"/>
      <c r="K41" s="681"/>
      <c r="L41" s="681"/>
      <c r="M41" s="681"/>
      <c r="N41" s="681"/>
      <c r="O41" s="681"/>
      <c r="P41" s="681"/>
      <c r="Q41" s="682"/>
      <c r="R41" s="683">
        <v>510418</v>
      </c>
      <c r="S41" s="684"/>
      <c r="T41" s="684"/>
      <c r="U41" s="684"/>
      <c r="V41" s="684"/>
      <c r="W41" s="684"/>
      <c r="X41" s="684"/>
      <c r="Y41" s="685"/>
      <c r="Z41" s="686">
        <v>2.1</v>
      </c>
      <c r="AA41" s="686"/>
      <c r="AB41" s="686"/>
      <c r="AC41" s="686"/>
      <c r="AD41" s="687" t="s">
        <v>127</v>
      </c>
      <c r="AE41" s="687"/>
      <c r="AF41" s="687"/>
      <c r="AG41" s="687"/>
      <c r="AH41" s="687"/>
      <c r="AI41" s="687"/>
      <c r="AJ41" s="687"/>
      <c r="AK41" s="687"/>
      <c r="AL41" s="688" t="s">
        <v>127</v>
      </c>
      <c r="AM41" s="689"/>
      <c r="AN41" s="689"/>
      <c r="AO41" s="690"/>
      <c r="AQ41" s="761" t="s">
        <v>347</v>
      </c>
      <c r="AR41" s="762"/>
      <c r="AS41" s="762"/>
      <c r="AT41" s="762"/>
      <c r="AU41" s="762"/>
      <c r="AV41" s="762"/>
      <c r="AW41" s="762"/>
      <c r="AX41" s="762"/>
      <c r="AY41" s="763"/>
      <c r="AZ41" s="683">
        <v>379058</v>
      </c>
      <c r="BA41" s="684"/>
      <c r="BB41" s="684"/>
      <c r="BC41" s="684"/>
      <c r="BD41" s="720"/>
      <c r="BE41" s="720"/>
      <c r="BF41" s="750"/>
      <c r="BG41" s="764"/>
      <c r="BH41" s="765"/>
      <c r="BI41" s="765"/>
      <c r="BJ41" s="765"/>
      <c r="BK41" s="765"/>
      <c r="BL41" s="236"/>
      <c r="BM41" s="699" t="s">
        <v>348</v>
      </c>
      <c r="BN41" s="699"/>
      <c r="BO41" s="699"/>
      <c r="BP41" s="699"/>
      <c r="BQ41" s="699"/>
      <c r="BR41" s="699"/>
      <c r="BS41" s="699"/>
      <c r="BT41" s="699"/>
      <c r="BU41" s="700"/>
      <c r="BV41" s="683" t="s">
        <v>127</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127</v>
      </c>
      <c r="CS41" s="720"/>
      <c r="CT41" s="720"/>
      <c r="CU41" s="720"/>
      <c r="CV41" s="720"/>
      <c r="CW41" s="720"/>
      <c r="CX41" s="720"/>
      <c r="CY41" s="721"/>
      <c r="CZ41" s="688" t="s">
        <v>127</v>
      </c>
      <c r="DA41" s="718"/>
      <c r="DB41" s="718"/>
      <c r="DC41" s="722"/>
      <c r="DD41" s="692" t="s">
        <v>127</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350</v>
      </c>
      <c r="C42" s="733"/>
      <c r="D42" s="733"/>
      <c r="E42" s="733"/>
      <c r="F42" s="733"/>
      <c r="G42" s="733"/>
      <c r="H42" s="733"/>
      <c r="I42" s="733"/>
      <c r="J42" s="733"/>
      <c r="K42" s="733"/>
      <c r="L42" s="733"/>
      <c r="M42" s="733"/>
      <c r="N42" s="733"/>
      <c r="O42" s="733"/>
      <c r="P42" s="733"/>
      <c r="Q42" s="734"/>
      <c r="R42" s="768">
        <v>24853388</v>
      </c>
      <c r="S42" s="769"/>
      <c r="T42" s="769"/>
      <c r="U42" s="769"/>
      <c r="V42" s="769"/>
      <c r="W42" s="769"/>
      <c r="X42" s="769"/>
      <c r="Y42" s="777"/>
      <c r="Z42" s="778">
        <v>100</v>
      </c>
      <c r="AA42" s="778"/>
      <c r="AB42" s="778"/>
      <c r="AC42" s="778"/>
      <c r="AD42" s="779">
        <v>13368410</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1472910</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342</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4248910</v>
      </c>
      <c r="CS42" s="684"/>
      <c r="CT42" s="684"/>
      <c r="CU42" s="684"/>
      <c r="CV42" s="684"/>
      <c r="CW42" s="684"/>
      <c r="CX42" s="684"/>
      <c r="CY42" s="685"/>
      <c r="CZ42" s="688">
        <v>17.399999999999999</v>
      </c>
      <c r="DA42" s="689"/>
      <c r="DB42" s="689"/>
      <c r="DC42" s="701"/>
      <c r="DD42" s="692">
        <v>410500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78114</v>
      </c>
      <c r="CS43" s="720"/>
      <c r="CT43" s="720"/>
      <c r="CU43" s="720"/>
      <c r="CV43" s="720"/>
      <c r="CW43" s="720"/>
      <c r="CX43" s="720"/>
      <c r="CY43" s="721"/>
      <c r="CZ43" s="688">
        <v>0.3</v>
      </c>
      <c r="DA43" s="718"/>
      <c r="DB43" s="718"/>
      <c r="DC43" s="722"/>
      <c r="DD43" s="692">
        <v>78114</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355</v>
      </c>
      <c r="CG44" s="681"/>
      <c r="CH44" s="681"/>
      <c r="CI44" s="681"/>
      <c r="CJ44" s="681"/>
      <c r="CK44" s="681"/>
      <c r="CL44" s="681"/>
      <c r="CM44" s="681"/>
      <c r="CN44" s="681"/>
      <c r="CO44" s="681"/>
      <c r="CP44" s="681"/>
      <c r="CQ44" s="682"/>
      <c r="CR44" s="683">
        <v>4073514</v>
      </c>
      <c r="CS44" s="684"/>
      <c r="CT44" s="684"/>
      <c r="CU44" s="684"/>
      <c r="CV44" s="684"/>
      <c r="CW44" s="684"/>
      <c r="CX44" s="684"/>
      <c r="CY44" s="685"/>
      <c r="CZ44" s="688">
        <v>16.7</v>
      </c>
      <c r="DA44" s="689"/>
      <c r="DB44" s="689"/>
      <c r="DC44" s="701"/>
      <c r="DD44" s="692">
        <v>410476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2305642</v>
      </c>
      <c r="CS45" s="720"/>
      <c r="CT45" s="720"/>
      <c r="CU45" s="720"/>
      <c r="CV45" s="720"/>
      <c r="CW45" s="720"/>
      <c r="CX45" s="720"/>
      <c r="CY45" s="721"/>
      <c r="CZ45" s="688">
        <v>9.5</v>
      </c>
      <c r="DA45" s="718"/>
      <c r="DB45" s="718"/>
      <c r="DC45" s="722"/>
      <c r="DD45" s="692">
        <v>71095</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1691072</v>
      </c>
      <c r="CS46" s="684"/>
      <c r="CT46" s="684"/>
      <c r="CU46" s="684"/>
      <c r="CV46" s="684"/>
      <c r="CW46" s="684"/>
      <c r="CX46" s="684"/>
      <c r="CY46" s="685"/>
      <c r="CZ46" s="688">
        <v>6.9</v>
      </c>
      <c r="DA46" s="689"/>
      <c r="DB46" s="689"/>
      <c r="DC46" s="701"/>
      <c r="DD46" s="692">
        <v>326040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175396</v>
      </c>
      <c r="CS47" s="720"/>
      <c r="CT47" s="720"/>
      <c r="CU47" s="720"/>
      <c r="CV47" s="720"/>
      <c r="CW47" s="720"/>
      <c r="CX47" s="720"/>
      <c r="CY47" s="721"/>
      <c r="CZ47" s="688">
        <v>0.7</v>
      </c>
      <c r="DA47" s="718"/>
      <c r="DB47" s="718"/>
      <c r="DC47" s="722"/>
      <c r="DD47" s="692">
        <v>24</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127</v>
      </c>
      <c r="CS48" s="684"/>
      <c r="CT48" s="684"/>
      <c r="CU48" s="684"/>
      <c r="CV48" s="684"/>
      <c r="CW48" s="684"/>
      <c r="CX48" s="684"/>
      <c r="CY48" s="685"/>
      <c r="CZ48" s="688" t="s">
        <v>127</v>
      </c>
      <c r="DA48" s="689"/>
      <c r="DB48" s="689"/>
      <c r="DC48" s="701"/>
      <c r="DD48" s="692" t="s">
        <v>363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364</v>
      </c>
      <c r="CE49" s="733"/>
      <c r="CF49" s="733"/>
      <c r="CG49" s="733"/>
      <c r="CH49" s="733"/>
      <c r="CI49" s="733"/>
      <c r="CJ49" s="733"/>
      <c r="CK49" s="733"/>
      <c r="CL49" s="733"/>
      <c r="CM49" s="733"/>
      <c r="CN49" s="733"/>
      <c r="CO49" s="733"/>
      <c r="CP49" s="733"/>
      <c r="CQ49" s="734"/>
      <c r="CR49" s="768">
        <v>24373577</v>
      </c>
      <c r="CS49" s="754"/>
      <c r="CT49" s="754"/>
      <c r="CU49" s="754"/>
      <c r="CV49" s="754"/>
      <c r="CW49" s="754"/>
      <c r="CX49" s="754"/>
      <c r="CY49" s="785"/>
      <c r="CZ49" s="780">
        <v>100</v>
      </c>
      <c r="DA49" s="786"/>
      <c r="DB49" s="786"/>
      <c r="DC49" s="787"/>
      <c r="DD49" s="788">
        <v>15936282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rTSlugXyzokY4oy6EYwlEjD5BtUkZmUwAbguiESljroxkxaAFT2gtwVbQSgyhrd3nTy0mdo3uYviYAJ/E/IGvA==" saltValue="FRNDbvfb/P9pbngLQqOu6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P64" zoomScale="70" zoomScaleNormal="25" zoomScaleSheetLayoutView="70" workbookViewId="0">
      <selection activeCell="V41" sqref="V41:AO4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25055</v>
      </c>
      <c r="R7" s="819"/>
      <c r="S7" s="819"/>
      <c r="T7" s="819"/>
      <c r="U7" s="819"/>
      <c r="V7" s="819">
        <v>24575</v>
      </c>
      <c r="W7" s="819"/>
      <c r="X7" s="819"/>
      <c r="Y7" s="819"/>
      <c r="Z7" s="819"/>
      <c r="AA7" s="819">
        <v>480</v>
      </c>
      <c r="AB7" s="819"/>
      <c r="AC7" s="819"/>
      <c r="AD7" s="819"/>
      <c r="AE7" s="820"/>
      <c r="AF7" s="821">
        <v>351</v>
      </c>
      <c r="AG7" s="822"/>
      <c r="AH7" s="822"/>
      <c r="AI7" s="822"/>
      <c r="AJ7" s="823"/>
      <c r="AK7" s="858">
        <v>2</v>
      </c>
      <c r="AL7" s="859"/>
      <c r="AM7" s="859"/>
      <c r="AN7" s="859"/>
      <c r="AO7" s="859"/>
      <c r="AP7" s="859">
        <v>19082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603</v>
      </c>
      <c r="BT7" s="863"/>
      <c r="BU7" s="863"/>
      <c r="BV7" s="863"/>
      <c r="BW7" s="863"/>
      <c r="BX7" s="863"/>
      <c r="BY7" s="863"/>
      <c r="BZ7" s="863"/>
      <c r="CA7" s="863"/>
      <c r="CB7" s="863"/>
      <c r="CC7" s="863"/>
      <c r="CD7" s="863"/>
      <c r="CE7" s="863"/>
      <c r="CF7" s="863"/>
      <c r="CG7" s="864"/>
      <c r="CH7" s="855">
        <v>-29</v>
      </c>
      <c r="CI7" s="856"/>
      <c r="CJ7" s="856"/>
      <c r="CK7" s="856"/>
      <c r="CL7" s="857"/>
      <c r="CM7" s="855">
        <v>-22</v>
      </c>
      <c r="CN7" s="856"/>
      <c r="CO7" s="856"/>
      <c r="CP7" s="856"/>
      <c r="CQ7" s="857"/>
      <c r="CR7" s="855">
        <v>3</v>
      </c>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28</v>
      </c>
      <c r="R8" s="843"/>
      <c r="S8" s="843"/>
      <c r="T8" s="843"/>
      <c r="U8" s="843"/>
      <c r="V8" s="843">
        <v>28</v>
      </c>
      <c r="W8" s="843"/>
      <c r="X8" s="843"/>
      <c r="Y8" s="843"/>
      <c r="Z8" s="843"/>
      <c r="AA8" s="843">
        <v>0</v>
      </c>
      <c r="AB8" s="843"/>
      <c r="AC8" s="843"/>
      <c r="AD8" s="843"/>
      <c r="AE8" s="844"/>
      <c r="AF8" s="845" t="s">
        <v>127</v>
      </c>
      <c r="AG8" s="846"/>
      <c r="AH8" s="846"/>
      <c r="AI8" s="846"/>
      <c r="AJ8" s="847"/>
      <c r="AK8" s="848">
        <v>23</v>
      </c>
      <c r="AL8" s="849"/>
      <c r="AM8" s="849"/>
      <c r="AN8" s="849"/>
      <c r="AO8" s="849"/>
      <c r="AP8" s="849">
        <v>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604</v>
      </c>
      <c r="BT8" s="853"/>
      <c r="BU8" s="853"/>
      <c r="BV8" s="853"/>
      <c r="BW8" s="853"/>
      <c r="BX8" s="853"/>
      <c r="BY8" s="853"/>
      <c r="BZ8" s="853"/>
      <c r="CA8" s="853"/>
      <c r="CB8" s="853"/>
      <c r="CC8" s="853"/>
      <c r="CD8" s="853"/>
      <c r="CE8" s="853"/>
      <c r="CF8" s="853"/>
      <c r="CG8" s="854"/>
      <c r="CH8" s="865">
        <v>3</v>
      </c>
      <c r="CI8" s="866"/>
      <c r="CJ8" s="866"/>
      <c r="CK8" s="866"/>
      <c r="CL8" s="867"/>
      <c r="CM8" s="865">
        <v>19</v>
      </c>
      <c r="CN8" s="866"/>
      <c r="CO8" s="866"/>
      <c r="CP8" s="866"/>
      <c r="CQ8" s="867"/>
      <c r="CR8" s="865">
        <v>10</v>
      </c>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605</v>
      </c>
      <c r="BT9" s="853"/>
      <c r="BU9" s="853"/>
      <c r="BV9" s="853"/>
      <c r="BW9" s="853"/>
      <c r="BX9" s="853"/>
      <c r="BY9" s="853"/>
      <c r="BZ9" s="853"/>
      <c r="CA9" s="853"/>
      <c r="CB9" s="853"/>
      <c r="CC9" s="853"/>
      <c r="CD9" s="853"/>
      <c r="CE9" s="853"/>
      <c r="CF9" s="853"/>
      <c r="CG9" s="854"/>
      <c r="CH9" s="865">
        <v>1</v>
      </c>
      <c r="CI9" s="866"/>
      <c r="CJ9" s="866"/>
      <c r="CK9" s="866"/>
      <c r="CL9" s="867"/>
      <c r="CM9" s="865">
        <v>52</v>
      </c>
      <c r="CN9" s="866"/>
      <c r="CO9" s="866"/>
      <c r="CP9" s="866"/>
      <c r="CQ9" s="867"/>
      <c r="CR9" s="865">
        <v>15</v>
      </c>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25082</v>
      </c>
      <c r="R23" s="878"/>
      <c r="S23" s="878"/>
      <c r="T23" s="878"/>
      <c r="U23" s="878"/>
      <c r="V23" s="878">
        <v>24603</v>
      </c>
      <c r="W23" s="878"/>
      <c r="X23" s="878"/>
      <c r="Y23" s="878"/>
      <c r="Z23" s="878"/>
      <c r="AA23" s="878">
        <v>480</v>
      </c>
      <c r="AB23" s="878"/>
      <c r="AC23" s="878"/>
      <c r="AD23" s="878"/>
      <c r="AE23" s="879"/>
      <c r="AF23" s="880">
        <v>351</v>
      </c>
      <c r="AG23" s="878"/>
      <c r="AH23" s="878"/>
      <c r="AI23" s="878"/>
      <c r="AJ23" s="881"/>
      <c r="AK23" s="882"/>
      <c r="AL23" s="883"/>
      <c r="AM23" s="883"/>
      <c r="AN23" s="883"/>
      <c r="AO23" s="883"/>
      <c r="AP23" s="878">
        <v>19082</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4873</v>
      </c>
      <c r="R28" s="907"/>
      <c r="S28" s="907"/>
      <c r="T28" s="907"/>
      <c r="U28" s="907"/>
      <c r="V28" s="907">
        <v>4844</v>
      </c>
      <c r="W28" s="907"/>
      <c r="X28" s="907"/>
      <c r="Y28" s="907"/>
      <c r="Z28" s="907"/>
      <c r="AA28" s="907">
        <v>29</v>
      </c>
      <c r="AB28" s="907"/>
      <c r="AC28" s="907"/>
      <c r="AD28" s="907"/>
      <c r="AE28" s="908"/>
      <c r="AF28" s="909">
        <v>29</v>
      </c>
      <c r="AG28" s="907"/>
      <c r="AH28" s="907"/>
      <c r="AI28" s="907"/>
      <c r="AJ28" s="910"/>
      <c r="AK28" s="911">
        <v>416</v>
      </c>
      <c r="AL28" s="902"/>
      <c r="AM28" s="902"/>
      <c r="AN28" s="902"/>
      <c r="AO28" s="902"/>
      <c r="AP28" s="902">
        <v>13</v>
      </c>
      <c r="AQ28" s="902"/>
      <c r="AR28" s="902"/>
      <c r="AS28" s="902"/>
      <c r="AT28" s="902"/>
      <c r="AU28" s="902">
        <v>0</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4536</v>
      </c>
      <c r="R29" s="843"/>
      <c r="S29" s="843"/>
      <c r="T29" s="843"/>
      <c r="U29" s="843"/>
      <c r="V29" s="843">
        <v>4495</v>
      </c>
      <c r="W29" s="843"/>
      <c r="X29" s="843"/>
      <c r="Y29" s="843"/>
      <c r="Z29" s="843"/>
      <c r="AA29" s="843">
        <v>41</v>
      </c>
      <c r="AB29" s="843"/>
      <c r="AC29" s="843"/>
      <c r="AD29" s="843"/>
      <c r="AE29" s="844"/>
      <c r="AF29" s="845">
        <v>41</v>
      </c>
      <c r="AG29" s="846"/>
      <c r="AH29" s="846"/>
      <c r="AI29" s="846"/>
      <c r="AJ29" s="847"/>
      <c r="AK29" s="914">
        <v>682</v>
      </c>
      <c r="AL29" s="915"/>
      <c r="AM29" s="915"/>
      <c r="AN29" s="915"/>
      <c r="AO29" s="915"/>
      <c r="AP29" s="915">
        <v>0</v>
      </c>
      <c r="AQ29" s="915"/>
      <c r="AR29" s="915"/>
      <c r="AS29" s="915"/>
      <c r="AT29" s="915"/>
      <c r="AU29" s="915">
        <v>0</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673</v>
      </c>
      <c r="R30" s="843"/>
      <c r="S30" s="843"/>
      <c r="T30" s="843"/>
      <c r="U30" s="843"/>
      <c r="V30" s="843">
        <v>660</v>
      </c>
      <c r="W30" s="843"/>
      <c r="X30" s="843"/>
      <c r="Y30" s="843"/>
      <c r="Z30" s="843"/>
      <c r="AA30" s="843">
        <v>13</v>
      </c>
      <c r="AB30" s="843"/>
      <c r="AC30" s="843"/>
      <c r="AD30" s="843"/>
      <c r="AE30" s="844"/>
      <c r="AF30" s="845">
        <v>13</v>
      </c>
      <c r="AG30" s="846"/>
      <c r="AH30" s="846"/>
      <c r="AI30" s="846"/>
      <c r="AJ30" s="847"/>
      <c r="AK30" s="914">
        <v>164</v>
      </c>
      <c r="AL30" s="915"/>
      <c r="AM30" s="915"/>
      <c r="AN30" s="915"/>
      <c r="AO30" s="915"/>
      <c r="AP30" s="915">
        <v>0</v>
      </c>
      <c r="AQ30" s="915"/>
      <c r="AR30" s="915"/>
      <c r="AS30" s="915"/>
      <c r="AT30" s="915"/>
      <c r="AU30" s="915">
        <v>0</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2228</v>
      </c>
      <c r="R31" s="843"/>
      <c r="S31" s="843"/>
      <c r="T31" s="843"/>
      <c r="U31" s="843"/>
      <c r="V31" s="843">
        <v>1968</v>
      </c>
      <c r="W31" s="843"/>
      <c r="X31" s="843"/>
      <c r="Y31" s="843"/>
      <c r="Z31" s="843"/>
      <c r="AA31" s="843">
        <v>260</v>
      </c>
      <c r="AB31" s="843"/>
      <c r="AC31" s="843"/>
      <c r="AD31" s="843"/>
      <c r="AE31" s="844"/>
      <c r="AF31" s="845">
        <v>1588</v>
      </c>
      <c r="AG31" s="846"/>
      <c r="AH31" s="846"/>
      <c r="AI31" s="846"/>
      <c r="AJ31" s="847"/>
      <c r="AK31" s="914">
        <v>602</v>
      </c>
      <c r="AL31" s="915"/>
      <c r="AM31" s="915"/>
      <c r="AN31" s="915"/>
      <c r="AO31" s="915"/>
      <c r="AP31" s="915">
        <v>11068</v>
      </c>
      <c r="AQ31" s="915"/>
      <c r="AR31" s="915"/>
      <c r="AS31" s="915"/>
      <c r="AT31" s="915"/>
      <c r="AU31" s="915">
        <v>7061</v>
      </c>
      <c r="AV31" s="915"/>
      <c r="AW31" s="915"/>
      <c r="AX31" s="915"/>
      <c r="AY31" s="915"/>
      <c r="AZ31" s="916"/>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78</v>
      </c>
      <c r="R32" s="843"/>
      <c r="S32" s="843"/>
      <c r="T32" s="843"/>
      <c r="U32" s="843"/>
      <c r="V32" s="843">
        <v>81</v>
      </c>
      <c r="W32" s="843"/>
      <c r="X32" s="843"/>
      <c r="Y32" s="843"/>
      <c r="Z32" s="843"/>
      <c r="AA32" s="843">
        <v>-3</v>
      </c>
      <c r="AB32" s="843"/>
      <c r="AC32" s="843"/>
      <c r="AD32" s="843"/>
      <c r="AE32" s="844"/>
      <c r="AF32" s="845">
        <v>109</v>
      </c>
      <c r="AG32" s="846"/>
      <c r="AH32" s="846"/>
      <c r="AI32" s="846"/>
      <c r="AJ32" s="847"/>
      <c r="AK32" s="914">
        <v>27</v>
      </c>
      <c r="AL32" s="915"/>
      <c r="AM32" s="915"/>
      <c r="AN32" s="915"/>
      <c r="AO32" s="915"/>
      <c r="AP32" s="915">
        <v>0</v>
      </c>
      <c r="AQ32" s="915"/>
      <c r="AR32" s="915"/>
      <c r="AS32" s="915"/>
      <c r="AT32" s="915"/>
      <c r="AU32" s="915">
        <v>0</v>
      </c>
      <c r="AV32" s="915"/>
      <c r="AW32" s="915"/>
      <c r="AX32" s="915"/>
      <c r="AY32" s="915"/>
      <c r="AZ32" s="916"/>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3188</v>
      </c>
      <c r="R33" s="843"/>
      <c r="S33" s="843"/>
      <c r="T33" s="843"/>
      <c r="U33" s="843"/>
      <c r="V33" s="843">
        <v>3037</v>
      </c>
      <c r="W33" s="843"/>
      <c r="X33" s="843"/>
      <c r="Y33" s="843"/>
      <c r="Z33" s="843"/>
      <c r="AA33" s="843">
        <v>151</v>
      </c>
      <c r="AB33" s="843"/>
      <c r="AC33" s="843"/>
      <c r="AD33" s="843"/>
      <c r="AE33" s="844"/>
      <c r="AF33" s="845">
        <v>503</v>
      </c>
      <c r="AG33" s="846"/>
      <c r="AH33" s="846"/>
      <c r="AI33" s="846"/>
      <c r="AJ33" s="847"/>
      <c r="AK33" s="914">
        <v>2059</v>
      </c>
      <c r="AL33" s="915"/>
      <c r="AM33" s="915"/>
      <c r="AN33" s="915"/>
      <c r="AO33" s="915"/>
      <c r="AP33" s="915">
        <v>23273</v>
      </c>
      <c r="AQ33" s="915"/>
      <c r="AR33" s="915"/>
      <c r="AS33" s="915"/>
      <c r="AT33" s="915"/>
      <c r="AU33" s="915">
        <v>19992</v>
      </c>
      <c r="AV33" s="915"/>
      <c r="AW33" s="915"/>
      <c r="AX33" s="915"/>
      <c r="AY33" s="915"/>
      <c r="AZ33" s="916"/>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2283</v>
      </c>
      <c r="AG63" s="926"/>
      <c r="AH63" s="926"/>
      <c r="AI63" s="926"/>
      <c r="AJ63" s="927"/>
      <c r="AK63" s="928"/>
      <c r="AL63" s="923"/>
      <c r="AM63" s="923"/>
      <c r="AN63" s="923"/>
      <c r="AO63" s="923"/>
      <c r="AP63" s="926">
        <v>34357</v>
      </c>
      <c r="AQ63" s="926"/>
      <c r="AR63" s="926"/>
      <c r="AS63" s="926"/>
      <c r="AT63" s="926"/>
      <c r="AU63" s="926">
        <v>27053</v>
      </c>
      <c r="AV63" s="926"/>
      <c r="AW63" s="926"/>
      <c r="AX63" s="926"/>
      <c r="AY63" s="926"/>
      <c r="AZ63" s="930"/>
      <c r="BA63" s="930"/>
      <c r="BB63" s="930"/>
      <c r="BC63" s="930"/>
      <c r="BD63" s="930"/>
      <c r="BE63" s="931"/>
      <c r="BF63" s="931"/>
      <c r="BG63" s="931"/>
      <c r="BH63" s="931"/>
      <c r="BI63" s="932"/>
      <c r="BJ63" s="933" t="s">
        <v>414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416</v>
      </c>
      <c r="B66" s="825"/>
      <c r="C66" s="825"/>
      <c r="D66" s="825"/>
      <c r="E66" s="825"/>
      <c r="F66" s="825"/>
      <c r="G66" s="825"/>
      <c r="H66" s="825"/>
      <c r="I66" s="825"/>
      <c r="J66" s="825"/>
      <c r="K66" s="825"/>
      <c r="L66" s="825"/>
      <c r="M66" s="825"/>
      <c r="N66" s="825"/>
      <c r="O66" s="825"/>
      <c r="P66" s="826"/>
      <c r="Q66" s="801" t="s">
        <v>417</v>
      </c>
      <c r="R66" s="802"/>
      <c r="S66" s="802"/>
      <c r="T66" s="802"/>
      <c r="U66" s="803"/>
      <c r="V66" s="801" t="s">
        <v>418</v>
      </c>
      <c r="W66" s="802"/>
      <c r="X66" s="802"/>
      <c r="Y66" s="802"/>
      <c r="Z66" s="803"/>
      <c r="AA66" s="801" t="s">
        <v>419</v>
      </c>
      <c r="AB66" s="802"/>
      <c r="AC66" s="802"/>
      <c r="AD66" s="802"/>
      <c r="AE66" s="803"/>
      <c r="AF66" s="936" t="s">
        <v>420</v>
      </c>
      <c r="AG66" s="897"/>
      <c r="AH66" s="897"/>
      <c r="AI66" s="897"/>
      <c r="AJ66" s="937"/>
      <c r="AK66" s="801" t="s">
        <v>421</v>
      </c>
      <c r="AL66" s="825"/>
      <c r="AM66" s="825"/>
      <c r="AN66" s="825"/>
      <c r="AO66" s="826"/>
      <c r="AP66" s="801" t="s">
        <v>422</v>
      </c>
      <c r="AQ66" s="802"/>
      <c r="AR66" s="802"/>
      <c r="AS66" s="802"/>
      <c r="AT66" s="803"/>
      <c r="AU66" s="801" t="s">
        <v>423</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593</v>
      </c>
      <c r="C68" s="954"/>
      <c r="D68" s="954"/>
      <c r="E68" s="954"/>
      <c r="F68" s="954"/>
      <c r="G68" s="954"/>
      <c r="H68" s="954"/>
      <c r="I68" s="954"/>
      <c r="J68" s="954"/>
      <c r="K68" s="954"/>
      <c r="L68" s="954"/>
      <c r="M68" s="954"/>
      <c r="N68" s="954"/>
      <c r="O68" s="954"/>
      <c r="P68" s="955"/>
      <c r="Q68" s="956">
        <v>12441</v>
      </c>
      <c r="R68" s="950"/>
      <c r="S68" s="950"/>
      <c r="T68" s="950"/>
      <c r="U68" s="950"/>
      <c r="V68" s="950">
        <v>11563</v>
      </c>
      <c r="W68" s="950"/>
      <c r="X68" s="950"/>
      <c r="Y68" s="950"/>
      <c r="Z68" s="950"/>
      <c r="AA68" s="950">
        <v>878</v>
      </c>
      <c r="AB68" s="950"/>
      <c r="AC68" s="950"/>
      <c r="AD68" s="950"/>
      <c r="AE68" s="950"/>
      <c r="AF68" s="950">
        <v>878</v>
      </c>
      <c r="AG68" s="950"/>
      <c r="AH68" s="950"/>
      <c r="AI68" s="950"/>
      <c r="AJ68" s="950"/>
      <c r="AK68" s="950">
        <v>579</v>
      </c>
      <c r="AL68" s="950"/>
      <c r="AM68" s="950"/>
      <c r="AN68" s="950"/>
      <c r="AO68" s="950"/>
      <c r="AP68" s="950" t="s">
        <v>597</v>
      </c>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594</v>
      </c>
      <c r="C69" s="958"/>
      <c r="D69" s="958"/>
      <c r="E69" s="958"/>
      <c r="F69" s="958"/>
      <c r="G69" s="958"/>
      <c r="H69" s="958"/>
      <c r="I69" s="958"/>
      <c r="J69" s="958"/>
      <c r="K69" s="958"/>
      <c r="L69" s="958"/>
      <c r="M69" s="958"/>
      <c r="N69" s="958"/>
      <c r="O69" s="958"/>
      <c r="P69" s="959"/>
      <c r="Q69" s="960">
        <v>12</v>
      </c>
      <c r="R69" s="915"/>
      <c r="S69" s="915"/>
      <c r="T69" s="915"/>
      <c r="U69" s="915"/>
      <c r="V69" s="915">
        <v>11</v>
      </c>
      <c r="W69" s="915"/>
      <c r="X69" s="915"/>
      <c r="Y69" s="915"/>
      <c r="Z69" s="915"/>
      <c r="AA69" s="915">
        <v>1</v>
      </c>
      <c r="AB69" s="915"/>
      <c r="AC69" s="915"/>
      <c r="AD69" s="915"/>
      <c r="AE69" s="915"/>
      <c r="AF69" s="915">
        <v>1</v>
      </c>
      <c r="AG69" s="915"/>
      <c r="AH69" s="915"/>
      <c r="AI69" s="915"/>
      <c r="AJ69" s="915"/>
      <c r="AK69" s="915" t="s">
        <v>597</v>
      </c>
      <c r="AL69" s="915"/>
      <c r="AM69" s="915"/>
      <c r="AN69" s="915"/>
      <c r="AO69" s="915"/>
      <c r="AP69" s="915" t="s">
        <v>597</v>
      </c>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595</v>
      </c>
      <c r="C70" s="958"/>
      <c r="D70" s="958"/>
      <c r="E70" s="958"/>
      <c r="F70" s="958"/>
      <c r="G70" s="958"/>
      <c r="H70" s="958"/>
      <c r="I70" s="958"/>
      <c r="J70" s="958"/>
      <c r="K70" s="958"/>
      <c r="L70" s="958"/>
      <c r="M70" s="958"/>
      <c r="N70" s="958"/>
      <c r="O70" s="958"/>
      <c r="P70" s="959"/>
      <c r="Q70" s="960">
        <v>229</v>
      </c>
      <c r="R70" s="915"/>
      <c r="S70" s="915"/>
      <c r="T70" s="915"/>
      <c r="U70" s="915"/>
      <c r="V70" s="915">
        <v>205</v>
      </c>
      <c r="W70" s="915"/>
      <c r="X70" s="915"/>
      <c r="Y70" s="915"/>
      <c r="Z70" s="915"/>
      <c r="AA70" s="915">
        <v>24</v>
      </c>
      <c r="AB70" s="915"/>
      <c r="AC70" s="915"/>
      <c r="AD70" s="915"/>
      <c r="AE70" s="915"/>
      <c r="AF70" s="915">
        <v>24</v>
      </c>
      <c r="AG70" s="915"/>
      <c r="AH70" s="915"/>
      <c r="AI70" s="915"/>
      <c r="AJ70" s="915"/>
      <c r="AK70" s="915" t="s">
        <v>597</v>
      </c>
      <c r="AL70" s="915"/>
      <c r="AM70" s="915"/>
      <c r="AN70" s="915"/>
      <c r="AO70" s="915"/>
      <c r="AP70" s="915">
        <v>100</v>
      </c>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596</v>
      </c>
      <c r="C71" s="958"/>
      <c r="D71" s="958"/>
      <c r="E71" s="958"/>
      <c r="F71" s="958"/>
      <c r="G71" s="958"/>
      <c r="H71" s="958"/>
      <c r="I71" s="958"/>
      <c r="J71" s="958"/>
      <c r="K71" s="958"/>
      <c r="L71" s="958"/>
      <c r="M71" s="958"/>
      <c r="N71" s="958"/>
      <c r="O71" s="958"/>
      <c r="P71" s="959"/>
      <c r="Q71" s="960">
        <v>452</v>
      </c>
      <c r="R71" s="915"/>
      <c r="S71" s="915"/>
      <c r="T71" s="915"/>
      <c r="U71" s="915"/>
      <c r="V71" s="915">
        <v>167</v>
      </c>
      <c r="W71" s="915"/>
      <c r="X71" s="915"/>
      <c r="Y71" s="915"/>
      <c r="Z71" s="915"/>
      <c r="AA71" s="915">
        <v>285</v>
      </c>
      <c r="AB71" s="915"/>
      <c r="AC71" s="915"/>
      <c r="AD71" s="915"/>
      <c r="AE71" s="915"/>
      <c r="AF71" s="915">
        <v>285</v>
      </c>
      <c r="AG71" s="915"/>
      <c r="AH71" s="915"/>
      <c r="AI71" s="915"/>
      <c r="AJ71" s="915"/>
      <c r="AK71" s="915" t="s">
        <v>597</v>
      </c>
      <c r="AL71" s="915"/>
      <c r="AM71" s="915"/>
      <c r="AN71" s="915"/>
      <c r="AO71" s="915"/>
      <c r="AP71" s="915" t="s">
        <v>597</v>
      </c>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596</v>
      </c>
      <c r="C72" s="958"/>
      <c r="D72" s="958"/>
      <c r="E72" s="958"/>
      <c r="F72" s="958"/>
      <c r="G72" s="958"/>
      <c r="H72" s="958"/>
      <c r="I72" s="958"/>
      <c r="J72" s="958"/>
      <c r="K72" s="958"/>
      <c r="L72" s="958"/>
      <c r="M72" s="958"/>
      <c r="N72" s="958"/>
      <c r="O72" s="958"/>
      <c r="P72" s="959"/>
      <c r="Q72" s="960">
        <v>795351</v>
      </c>
      <c r="R72" s="915"/>
      <c r="S72" s="915"/>
      <c r="T72" s="915"/>
      <c r="U72" s="915"/>
      <c r="V72" s="915">
        <v>776100</v>
      </c>
      <c r="W72" s="915"/>
      <c r="X72" s="915"/>
      <c r="Y72" s="915"/>
      <c r="Z72" s="915"/>
      <c r="AA72" s="915">
        <v>19251</v>
      </c>
      <c r="AB72" s="915"/>
      <c r="AC72" s="915"/>
      <c r="AD72" s="915"/>
      <c r="AE72" s="915"/>
      <c r="AF72" s="915">
        <v>19251</v>
      </c>
      <c r="AG72" s="915"/>
      <c r="AH72" s="915"/>
      <c r="AI72" s="915"/>
      <c r="AJ72" s="915"/>
      <c r="AK72" s="915">
        <v>5510</v>
      </c>
      <c r="AL72" s="915"/>
      <c r="AM72" s="915"/>
      <c r="AN72" s="915"/>
      <c r="AO72" s="915"/>
      <c r="AP72" s="915" t="s">
        <v>597</v>
      </c>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20439</v>
      </c>
      <c r="AG88" s="926"/>
      <c r="AH88" s="926"/>
      <c r="AI88" s="926"/>
      <c r="AJ88" s="926"/>
      <c r="AK88" s="923"/>
      <c r="AL88" s="923"/>
      <c r="AM88" s="923"/>
      <c r="AN88" s="923"/>
      <c r="AO88" s="923"/>
      <c r="AP88" s="926">
        <v>100</v>
      </c>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28</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306</v>
      </c>
      <c r="AG109" s="979"/>
      <c r="AH109" s="979"/>
      <c r="AI109" s="979"/>
      <c r="AJ109" s="980"/>
      <c r="AK109" s="978" t="s">
        <v>305</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306</v>
      </c>
      <c r="BW109" s="979"/>
      <c r="BX109" s="979"/>
      <c r="BY109" s="979"/>
      <c r="BZ109" s="980"/>
      <c r="CA109" s="978" t="s">
        <v>305</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306</v>
      </c>
      <c r="DM109" s="979"/>
      <c r="DN109" s="979"/>
      <c r="DO109" s="979"/>
      <c r="DP109" s="980"/>
      <c r="DQ109" s="978" t="s">
        <v>305</v>
      </c>
      <c r="DR109" s="979"/>
      <c r="DS109" s="979"/>
      <c r="DT109" s="979"/>
      <c r="DU109" s="980"/>
      <c r="DV109" s="978" t="s">
        <v>434</v>
      </c>
      <c r="DW109" s="979"/>
      <c r="DX109" s="979"/>
      <c r="DY109" s="979"/>
      <c r="DZ109" s="981"/>
    </row>
    <row r="110" spans="1:131" s="247" customFormat="1" ht="26.25" customHeight="1" x14ac:dyDescent="0.15">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2928075</v>
      </c>
      <c r="AB110" s="986"/>
      <c r="AC110" s="986"/>
      <c r="AD110" s="986"/>
      <c r="AE110" s="987"/>
      <c r="AF110" s="988">
        <v>2461284</v>
      </c>
      <c r="AG110" s="986"/>
      <c r="AH110" s="986"/>
      <c r="AI110" s="986"/>
      <c r="AJ110" s="987"/>
      <c r="AK110" s="988">
        <v>2028946</v>
      </c>
      <c r="AL110" s="986"/>
      <c r="AM110" s="986"/>
      <c r="AN110" s="986"/>
      <c r="AO110" s="987"/>
      <c r="AP110" s="989">
        <v>18.2</v>
      </c>
      <c r="AQ110" s="990"/>
      <c r="AR110" s="990"/>
      <c r="AS110" s="990"/>
      <c r="AT110" s="991"/>
      <c r="AU110" s="992" t="s">
        <v>73</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19071320</v>
      </c>
      <c r="BR110" s="1021"/>
      <c r="BS110" s="1021"/>
      <c r="BT110" s="1021"/>
      <c r="BU110" s="1021"/>
      <c r="BV110" s="1021">
        <v>18618380</v>
      </c>
      <c r="BW110" s="1021"/>
      <c r="BX110" s="1021"/>
      <c r="BY110" s="1021"/>
      <c r="BZ110" s="1021"/>
      <c r="CA110" s="1021">
        <v>19081513</v>
      </c>
      <c r="CB110" s="1021"/>
      <c r="CC110" s="1021"/>
      <c r="CD110" s="1021"/>
      <c r="CE110" s="1021"/>
      <c r="CF110" s="1035">
        <v>171.6</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392</v>
      </c>
      <c r="DH110" s="1021"/>
      <c r="DI110" s="1021"/>
      <c r="DJ110" s="1021"/>
      <c r="DK110" s="1021"/>
      <c r="DL110" s="1021" t="s">
        <v>392</v>
      </c>
      <c r="DM110" s="1021"/>
      <c r="DN110" s="1021"/>
      <c r="DO110" s="1021"/>
      <c r="DP110" s="1021"/>
      <c r="DQ110" s="1021" t="s">
        <v>392</v>
      </c>
      <c r="DR110" s="1021"/>
      <c r="DS110" s="1021"/>
      <c r="DT110" s="1021"/>
      <c r="DU110" s="1021"/>
      <c r="DV110" s="1022" t="s">
        <v>440</v>
      </c>
      <c r="DW110" s="1022"/>
      <c r="DX110" s="1022"/>
      <c r="DY110" s="1022"/>
      <c r="DZ110" s="1023"/>
    </row>
    <row r="111" spans="1:131" s="247"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440</v>
      </c>
      <c r="AB111" s="1028"/>
      <c r="AC111" s="1028"/>
      <c r="AD111" s="1028"/>
      <c r="AE111" s="1029"/>
      <c r="AF111" s="1030" t="s">
        <v>440</v>
      </c>
      <c r="AG111" s="1028"/>
      <c r="AH111" s="1028"/>
      <c r="AI111" s="1028"/>
      <c r="AJ111" s="1029"/>
      <c r="AK111" s="1030" t="s">
        <v>440</v>
      </c>
      <c r="AL111" s="1028"/>
      <c r="AM111" s="1028"/>
      <c r="AN111" s="1028"/>
      <c r="AO111" s="1029"/>
      <c r="AP111" s="1031" t="s">
        <v>440</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v>10849</v>
      </c>
      <c r="BR111" s="1014"/>
      <c r="BS111" s="1014"/>
      <c r="BT111" s="1014"/>
      <c r="BU111" s="1014"/>
      <c r="BV111" s="1014">
        <v>5478</v>
      </c>
      <c r="BW111" s="1014"/>
      <c r="BX111" s="1014"/>
      <c r="BY111" s="1014"/>
      <c r="BZ111" s="1014"/>
      <c r="CA111" s="1014" t="s">
        <v>440</v>
      </c>
      <c r="CB111" s="1014"/>
      <c r="CC111" s="1014"/>
      <c r="CD111" s="1014"/>
      <c r="CE111" s="1014"/>
      <c r="CF111" s="1008" t="s">
        <v>440</v>
      </c>
      <c r="CG111" s="1009"/>
      <c r="CH111" s="1009"/>
      <c r="CI111" s="1009"/>
      <c r="CJ111" s="1009"/>
      <c r="CK111" s="1039"/>
      <c r="CL111" s="1040"/>
      <c r="CM111" s="1010" t="s">
        <v>443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440</v>
      </c>
      <c r="DH111" s="1014"/>
      <c r="DI111" s="1014"/>
      <c r="DJ111" s="1014"/>
      <c r="DK111" s="1014"/>
      <c r="DL111" s="1014" t="s">
        <v>440</v>
      </c>
      <c r="DM111" s="1014"/>
      <c r="DN111" s="1014"/>
      <c r="DO111" s="1014"/>
      <c r="DP111" s="1014"/>
      <c r="DQ111" s="1014" t="s">
        <v>127</v>
      </c>
      <c r="DR111" s="1014"/>
      <c r="DS111" s="1014"/>
      <c r="DT111" s="1014"/>
      <c r="DU111" s="1014"/>
      <c r="DV111" s="1015" t="s">
        <v>440</v>
      </c>
      <c r="DW111" s="1015"/>
      <c r="DX111" s="1015"/>
      <c r="DY111" s="1015"/>
      <c r="DZ111" s="1016"/>
    </row>
    <row r="112" spans="1:131" s="247" customFormat="1" ht="26.25" customHeight="1" x14ac:dyDescent="0.15">
      <c r="A112" s="1046" t="s">
        <v>444</v>
      </c>
      <c r="B112" s="1047"/>
      <c r="C112" s="1044" t="s">
        <v>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414</v>
      </c>
      <c r="AB112" s="1053"/>
      <c r="AC112" s="1053"/>
      <c r="AD112" s="1053"/>
      <c r="AE112" s="1054"/>
      <c r="AF112" s="1055" t="s">
        <v>446</v>
      </c>
      <c r="AG112" s="1053"/>
      <c r="AH112" s="1053"/>
      <c r="AI112" s="1053"/>
      <c r="AJ112" s="1054"/>
      <c r="AK112" s="1055" t="s">
        <v>440</v>
      </c>
      <c r="AL112" s="1053"/>
      <c r="AM112" s="1053"/>
      <c r="AN112" s="1053"/>
      <c r="AO112" s="1054"/>
      <c r="AP112" s="1056" t="s">
        <v>446</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31714823</v>
      </c>
      <c r="BR112" s="1014"/>
      <c r="BS112" s="1014"/>
      <c r="BT112" s="1014"/>
      <c r="BU112" s="1014"/>
      <c r="BV112" s="1014">
        <v>30208809</v>
      </c>
      <c r="BW112" s="1014"/>
      <c r="BX112" s="1014"/>
      <c r="BY112" s="1014"/>
      <c r="BZ112" s="1014"/>
      <c r="CA112" s="1014">
        <v>27052867</v>
      </c>
      <c r="CB112" s="1014"/>
      <c r="CC112" s="1014"/>
      <c r="CD112" s="1014"/>
      <c r="CE112" s="1014"/>
      <c r="CF112" s="1008">
        <v>243.3</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446</v>
      </c>
      <c r="DH112" s="1014"/>
      <c r="DI112" s="1014"/>
      <c r="DJ112" s="1014"/>
      <c r="DK112" s="1014"/>
      <c r="DL112" s="1014" t="s">
        <v>446</v>
      </c>
      <c r="DM112" s="1014"/>
      <c r="DN112" s="1014"/>
      <c r="DO112" s="1014"/>
      <c r="DP112" s="1014"/>
      <c r="DQ112" s="1014" t="s">
        <v>449</v>
      </c>
      <c r="DR112" s="1014"/>
      <c r="DS112" s="1014"/>
      <c r="DT112" s="1014"/>
      <c r="DU112" s="1014"/>
      <c r="DV112" s="1015" t="s">
        <v>446</v>
      </c>
      <c r="DW112" s="1015"/>
      <c r="DX112" s="1015"/>
      <c r="DY112" s="1015"/>
      <c r="DZ112" s="1016"/>
    </row>
    <row r="113" spans="1:130" s="247" customFormat="1" ht="26.25" customHeight="1" x14ac:dyDescent="0.15">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2321964</v>
      </c>
      <c r="AB113" s="1028"/>
      <c r="AC113" s="1028"/>
      <c r="AD113" s="1028"/>
      <c r="AE113" s="1029"/>
      <c r="AF113" s="1030">
        <v>2360241</v>
      </c>
      <c r="AG113" s="1028"/>
      <c r="AH113" s="1028"/>
      <c r="AI113" s="1028"/>
      <c r="AJ113" s="1029"/>
      <c r="AK113" s="1030">
        <v>2259664</v>
      </c>
      <c r="AL113" s="1028"/>
      <c r="AM113" s="1028"/>
      <c r="AN113" s="1028"/>
      <c r="AO113" s="1029"/>
      <c r="AP113" s="1031">
        <v>20.3</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t="s">
        <v>446</v>
      </c>
      <c r="BR113" s="1014"/>
      <c r="BS113" s="1014"/>
      <c r="BT113" s="1014"/>
      <c r="BU113" s="1014"/>
      <c r="BV113" s="1014" t="s">
        <v>440</v>
      </c>
      <c r="BW113" s="1014"/>
      <c r="BX113" s="1014"/>
      <c r="BY113" s="1014"/>
      <c r="BZ113" s="1014"/>
      <c r="CA113" s="1014" t="s">
        <v>446</v>
      </c>
      <c r="CB113" s="1014"/>
      <c r="CC113" s="1014"/>
      <c r="CD113" s="1014"/>
      <c r="CE113" s="1014"/>
      <c r="CF113" s="1008" t="s">
        <v>446</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446</v>
      </c>
      <c r="DH113" s="1053"/>
      <c r="DI113" s="1053"/>
      <c r="DJ113" s="1053"/>
      <c r="DK113" s="1054"/>
      <c r="DL113" s="1055" t="s">
        <v>446</v>
      </c>
      <c r="DM113" s="1053"/>
      <c r="DN113" s="1053"/>
      <c r="DO113" s="1053"/>
      <c r="DP113" s="1054"/>
      <c r="DQ113" s="1055" t="s">
        <v>446</v>
      </c>
      <c r="DR113" s="1053"/>
      <c r="DS113" s="1053"/>
      <c r="DT113" s="1053"/>
      <c r="DU113" s="1054"/>
      <c r="DV113" s="1056" t="s">
        <v>446</v>
      </c>
      <c r="DW113" s="1057"/>
      <c r="DX113" s="1057"/>
      <c r="DY113" s="1057"/>
      <c r="DZ113" s="1058"/>
    </row>
    <row r="114" spans="1:130" s="247" customFormat="1" ht="26.25" customHeight="1" x14ac:dyDescent="0.15">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446</v>
      </c>
      <c r="AB114" s="1053"/>
      <c r="AC114" s="1053"/>
      <c r="AD114" s="1053"/>
      <c r="AE114" s="1054"/>
      <c r="AF114" s="1055" t="s">
        <v>446</v>
      </c>
      <c r="AG114" s="1053"/>
      <c r="AH114" s="1053"/>
      <c r="AI114" s="1053"/>
      <c r="AJ114" s="1054"/>
      <c r="AK114" s="1055" t="s">
        <v>414</v>
      </c>
      <c r="AL114" s="1053"/>
      <c r="AM114" s="1053"/>
      <c r="AN114" s="1053"/>
      <c r="AO114" s="1054"/>
      <c r="AP114" s="1056" t="s">
        <v>446</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4412998</v>
      </c>
      <c r="BR114" s="1014"/>
      <c r="BS114" s="1014"/>
      <c r="BT114" s="1014"/>
      <c r="BU114" s="1014"/>
      <c r="BV114" s="1014">
        <v>4132146</v>
      </c>
      <c r="BW114" s="1014"/>
      <c r="BX114" s="1014"/>
      <c r="BY114" s="1014"/>
      <c r="BZ114" s="1014"/>
      <c r="CA114" s="1014">
        <v>4005797</v>
      </c>
      <c r="CB114" s="1014"/>
      <c r="CC114" s="1014"/>
      <c r="CD114" s="1014"/>
      <c r="CE114" s="1014"/>
      <c r="CF114" s="1008">
        <v>36</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446</v>
      </c>
      <c r="DH114" s="1053"/>
      <c r="DI114" s="1053"/>
      <c r="DJ114" s="1053"/>
      <c r="DK114" s="1054"/>
      <c r="DL114" s="1055" t="s">
        <v>127</v>
      </c>
      <c r="DM114" s="1053"/>
      <c r="DN114" s="1053"/>
      <c r="DO114" s="1053"/>
      <c r="DP114" s="1054"/>
      <c r="DQ114" s="1055" t="s">
        <v>446</v>
      </c>
      <c r="DR114" s="1053"/>
      <c r="DS114" s="1053"/>
      <c r="DT114" s="1053"/>
      <c r="DU114" s="1054"/>
      <c r="DV114" s="1056" t="s">
        <v>440</v>
      </c>
      <c r="DW114" s="1057"/>
      <c r="DX114" s="1057"/>
      <c r="DY114" s="1057"/>
      <c r="DZ114" s="1058"/>
    </row>
    <row r="115" spans="1:130" s="247" customFormat="1" ht="26.25" customHeight="1" x14ac:dyDescent="0.15">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5585</v>
      </c>
      <c r="AB115" s="1028"/>
      <c r="AC115" s="1028"/>
      <c r="AD115" s="1028"/>
      <c r="AE115" s="1029"/>
      <c r="AF115" s="1030">
        <v>5585</v>
      </c>
      <c r="AG115" s="1028"/>
      <c r="AH115" s="1028"/>
      <c r="AI115" s="1028"/>
      <c r="AJ115" s="1029"/>
      <c r="AK115" s="1030">
        <v>5585</v>
      </c>
      <c r="AL115" s="1028"/>
      <c r="AM115" s="1028"/>
      <c r="AN115" s="1028"/>
      <c r="AO115" s="1029"/>
      <c r="AP115" s="1031">
        <v>0.1</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t="s">
        <v>449</v>
      </c>
      <c r="BR115" s="1014"/>
      <c r="BS115" s="1014"/>
      <c r="BT115" s="1014"/>
      <c r="BU115" s="1014"/>
      <c r="BV115" s="1014" t="s">
        <v>446</v>
      </c>
      <c r="BW115" s="1014"/>
      <c r="BX115" s="1014"/>
      <c r="BY115" s="1014"/>
      <c r="BZ115" s="1014"/>
      <c r="CA115" s="1014" t="s">
        <v>440</v>
      </c>
      <c r="CB115" s="1014"/>
      <c r="CC115" s="1014"/>
      <c r="CD115" s="1014"/>
      <c r="CE115" s="1014"/>
      <c r="CF115" s="1008" t="s">
        <v>446</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446</v>
      </c>
      <c r="DH115" s="1053"/>
      <c r="DI115" s="1053"/>
      <c r="DJ115" s="1053"/>
      <c r="DK115" s="1054"/>
      <c r="DL115" s="1055" t="s">
        <v>446</v>
      </c>
      <c r="DM115" s="1053"/>
      <c r="DN115" s="1053"/>
      <c r="DO115" s="1053"/>
      <c r="DP115" s="1054"/>
      <c r="DQ115" s="1055" t="s">
        <v>446</v>
      </c>
      <c r="DR115" s="1053"/>
      <c r="DS115" s="1053"/>
      <c r="DT115" s="1053"/>
      <c r="DU115" s="1054"/>
      <c r="DV115" s="1056" t="s">
        <v>446</v>
      </c>
      <c r="DW115" s="1057"/>
      <c r="DX115" s="1057"/>
      <c r="DY115" s="1057"/>
      <c r="DZ115" s="1058"/>
    </row>
    <row r="116" spans="1:130" s="247" customFormat="1" ht="26.25" customHeight="1" x14ac:dyDescent="0.15">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440</v>
      </c>
      <c r="AB116" s="1053"/>
      <c r="AC116" s="1053"/>
      <c r="AD116" s="1053"/>
      <c r="AE116" s="1054"/>
      <c r="AF116" s="1055" t="s">
        <v>446</v>
      </c>
      <c r="AG116" s="1053"/>
      <c r="AH116" s="1053"/>
      <c r="AI116" s="1053"/>
      <c r="AJ116" s="1054"/>
      <c r="AK116" s="1055" t="s">
        <v>449</v>
      </c>
      <c r="AL116" s="1053"/>
      <c r="AM116" s="1053"/>
      <c r="AN116" s="1053"/>
      <c r="AO116" s="1054"/>
      <c r="AP116" s="1056" t="s">
        <v>446</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446</v>
      </c>
      <c r="BR116" s="1014"/>
      <c r="BS116" s="1014"/>
      <c r="BT116" s="1014"/>
      <c r="BU116" s="1014"/>
      <c r="BV116" s="1014" t="s">
        <v>446</v>
      </c>
      <c r="BW116" s="1014"/>
      <c r="BX116" s="1014"/>
      <c r="BY116" s="1014"/>
      <c r="BZ116" s="1014"/>
      <c r="CA116" s="1014" t="s">
        <v>449</v>
      </c>
      <c r="CB116" s="1014"/>
      <c r="CC116" s="1014"/>
      <c r="CD116" s="1014"/>
      <c r="CE116" s="1014"/>
      <c r="CF116" s="1008" t="s">
        <v>446</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446</v>
      </c>
      <c r="DH116" s="1053"/>
      <c r="DI116" s="1053"/>
      <c r="DJ116" s="1053"/>
      <c r="DK116" s="1054"/>
      <c r="DL116" s="1055" t="s">
        <v>440</v>
      </c>
      <c r="DM116" s="1053"/>
      <c r="DN116" s="1053"/>
      <c r="DO116" s="1053"/>
      <c r="DP116" s="1054"/>
      <c r="DQ116" s="1055" t="s">
        <v>446</v>
      </c>
      <c r="DR116" s="1053"/>
      <c r="DS116" s="1053"/>
      <c r="DT116" s="1053"/>
      <c r="DU116" s="1054"/>
      <c r="DV116" s="1056" t="s">
        <v>446</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5255624</v>
      </c>
      <c r="AB117" s="1071"/>
      <c r="AC117" s="1071"/>
      <c r="AD117" s="1071"/>
      <c r="AE117" s="1072"/>
      <c r="AF117" s="1073">
        <v>4827110</v>
      </c>
      <c r="AG117" s="1071"/>
      <c r="AH117" s="1071"/>
      <c r="AI117" s="1071"/>
      <c r="AJ117" s="1072"/>
      <c r="AK117" s="1073">
        <v>4294195</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127</v>
      </c>
      <c r="BR117" s="1014"/>
      <c r="BS117" s="1014"/>
      <c r="BT117" s="1014"/>
      <c r="BU117" s="1014"/>
      <c r="BV117" s="1014" t="s">
        <v>464</v>
      </c>
      <c r="BW117" s="1014"/>
      <c r="BX117" s="1014"/>
      <c r="BY117" s="1014"/>
      <c r="BZ117" s="1014"/>
      <c r="CA117" s="1014" t="s">
        <v>464</v>
      </c>
      <c r="CB117" s="1014"/>
      <c r="CC117" s="1014"/>
      <c r="CD117" s="1014"/>
      <c r="CE117" s="1014"/>
      <c r="CF117" s="1008" t="s">
        <v>464</v>
      </c>
      <c r="CG117" s="1009"/>
      <c r="CH117" s="1009"/>
      <c r="CI117" s="1009"/>
      <c r="CJ117" s="1009"/>
      <c r="CK117" s="1039"/>
      <c r="CL117" s="1040"/>
      <c r="CM117" s="1010" t="s">
        <v>465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446</v>
      </c>
      <c r="DH117" s="1053"/>
      <c r="DI117" s="1053"/>
      <c r="DJ117" s="1053"/>
      <c r="DK117" s="1054"/>
      <c r="DL117" s="1055" t="s">
        <v>127</v>
      </c>
      <c r="DM117" s="1053"/>
      <c r="DN117" s="1053"/>
      <c r="DO117" s="1053"/>
      <c r="DP117" s="1054"/>
      <c r="DQ117" s="1055" t="s">
        <v>127</v>
      </c>
      <c r="DR117" s="1053"/>
      <c r="DS117" s="1053"/>
      <c r="DT117" s="1053"/>
      <c r="DU117" s="1054"/>
      <c r="DV117" s="1056" t="s">
        <v>127</v>
      </c>
      <c r="DW117" s="1057"/>
      <c r="DX117" s="1057"/>
      <c r="DY117" s="1057"/>
      <c r="DZ117" s="1058"/>
    </row>
    <row r="118" spans="1:130" s="247" customFormat="1" ht="26.25" customHeight="1" x14ac:dyDescent="0.15">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306</v>
      </c>
      <c r="AG118" s="979"/>
      <c r="AH118" s="979"/>
      <c r="AI118" s="979"/>
      <c r="AJ118" s="980"/>
      <c r="AK118" s="978" t="s">
        <v>305</v>
      </c>
      <c r="AL118" s="979"/>
      <c r="AM118" s="979"/>
      <c r="AN118" s="979"/>
      <c r="AO118" s="980"/>
      <c r="AP118" s="1065" t="s">
        <v>434</v>
      </c>
      <c r="AQ118" s="1066"/>
      <c r="AR118" s="1066"/>
      <c r="AS118" s="1066"/>
      <c r="AT118" s="1067"/>
      <c r="AU118" s="994"/>
      <c r="AV118" s="995"/>
      <c r="AW118" s="995"/>
      <c r="AX118" s="995"/>
      <c r="AY118" s="995"/>
      <c r="AZ118" s="1068" t="s">
        <v>466</v>
      </c>
      <c r="BA118" s="1059"/>
      <c r="BB118" s="1059"/>
      <c r="BC118" s="1059"/>
      <c r="BD118" s="1059"/>
      <c r="BE118" s="1059"/>
      <c r="BF118" s="1059"/>
      <c r="BG118" s="1059"/>
      <c r="BH118" s="1059"/>
      <c r="BI118" s="1059"/>
      <c r="BJ118" s="1059"/>
      <c r="BK118" s="1059"/>
      <c r="BL118" s="1059"/>
      <c r="BM118" s="1059"/>
      <c r="BN118" s="1059"/>
      <c r="BO118" s="1059"/>
      <c r="BP118" s="1060"/>
      <c r="BQ118" s="1091" t="s">
        <v>127</v>
      </c>
      <c r="BR118" s="1092"/>
      <c r="BS118" s="1092"/>
      <c r="BT118" s="1092"/>
      <c r="BU118" s="1092"/>
      <c r="BV118" s="1092" t="s">
        <v>464</v>
      </c>
      <c r="BW118" s="1092"/>
      <c r="BX118" s="1092"/>
      <c r="BY118" s="1092"/>
      <c r="BZ118" s="1092"/>
      <c r="CA118" s="1092" t="s">
        <v>467</v>
      </c>
      <c r="CB118" s="1092"/>
      <c r="CC118" s="1092"/>
      <c r="CD118" s="1092"/>
      <c r="CE118" s="1092"/>
      <c r="CF118" s="1008" t="s">
        <v>127</v>
      </c>
      <c r="CG118" s="1009"/>
      <c r="CH118" s="1009"/>
      <c r="CI118" s="1009"/>
      <c r="CJ118" s="1009"/>
      <c r="CK118" s="1039"/>
      <c r="CL118" s="1040"/>
      <c r="CM118" s="1010" t="s">
        <v>468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446</v>
      </c>
      <c r="DH118" s="1053"/>
      <c r="DI118" s="1053"/>
      <c r="DJ118" s="1053"/>
      <c r="DK118" s="1054"/>
      <c r="DL118" s="1055" t="s">
        <v>469</v>
      </c>
      <c r="DM118" s="1053"/>
      <c r="DN118" s="1053"/>
      <c r="DO118" s="1053"/>
      <c r="DP118" s="1054"/>
      <c r="DQ118" s="1055" t="s">
        <v>470</v>
      </c>
      <c r="DR118" s="1053"/>
      <c r="DS118" s="1053"/>
      <c r="DT118" s="1053"/>
      <c r="DU118" s="1054"/>
      <c r="DV118" s="1056" t="s">
        <v>127</v>
      </c>
      <c r="DW118" s="1057"/>
      <c r="DX118" s="1057"/>
      <c r="DY118" s="1057"/>
      <c r="DZ118" s="1058"/>
    </row>
    <row r="119" spans="1:130" s="247" customFormat="1" ht="26.25" customHeight="1" x14ac:dyDescent="0.15">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127</v>
      </c>
      <c r="AB119" s="986"/>
      <c r="AC119" s="986"/>
      <c r="AD119" s="986"/>
      <c r="AE119" s="987"/>
      <c r="AF119" s="988" t="s">
        <v>127</v>
      </c>
      <c r="AG119" s="986"/>
      <c r="AH119" s="986"/>
      <c r="AI119" s="986"/>
      <c r="AJ119" s="987"/>
      <c r="AK119" s="988" t="s">
        <v>127</v>
      </c>
      <c r="AL119" s="986"/>
      <c r="AM119" s="986"/>
      <c r="AN119" s="986"/>
      <c r="AO119" s="987"/>
      <c r="AP119" s="989" t="s">
        <v>127</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471</v>
      </c>
      <c r="BP119" s="1100"/>
      <c r="BQ119" s="1091">
        <v>55209990</v>
      </c>
      <c r="BR119" s="1092"/>
      <c r="BS119" s="1092"/>
      <c r="BT119" s="1092"/>
      <c r="BU119" s="1092"/>
      <c r="BV119" s="1092">
        <v>52964813</v>
      </c>
      <c r="BW119" s="1092"/>
      <c r="BX119" s="1092"/>
      <c r="BY119" s="1092"/>
      <c r="BZ119" s="1092"/>
      <c r="CA119" s="1092">
        <v>50140177</v>
      </c>
      <c r="CB119" s="1092"/>
      <c r="CC119" s="1092"/>
      <c r="CD119" s="1092"/>
      <c r="CE119" s="1092"/>
      <c r="CF119" s="1093"/>
      <c r="CG119" s="1094"/>
      <c r="CH119" s="1094"/>
      <c r="CI119" s="1094"/>
      <c r="CJ119" s="1095"/>
      <c r="CK119" s="1041"/>
      <c r="CL119" s="1042"/>
      <c r="CM119" s="1096" t="s">
        <v>472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10849</v>
      </c>
      <c r="DH119" s="1078"/>
      <c r="DI119" s="1078"/>
      <c r="DJ119" s="1078"/>
      <c r="DK119" s="1079"/>
      <c r="DL119" s="1077">
        <v>5478</v>
      </c>
      <c r="DM119" s="1078"/>
      <c r="DN119" s="1078"/>
      <c r="DO119" s="1078"/>
      <c r="DP119" s="1079"/>
      <c r="DQ119" s="1077" t="s">
        <v>473</v>
      </c>
      <c r="DR119" s="1078"/>
      <c r="DS119" s="1078"/>
      <c r="DT119" s="1078"/>
      <c r="DU119" s="1079"/>
      <c r="DV119" s="1080" t="s">
        <v>446</v>
      </c>
      <c r="DW119" s="1081"/>
      <c r="DX119" s="1081"/>
      <c r="DY119" s="1081"/>
      <c r="DZ119" s="1082"/>
    </row>
    <row r="120" spans="1:130" s="247" customFormat="1" ht="26.25" customHeight="1" x14ac:dyDescent="0.15">
      <c r="A120" s="1153"/>
      <c r="B120" s="1040"/>
      <c r="C120" s="1010" t="s">
        <v>443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127</v>
      </c>
      <c r="AB120" s="1053"/>
      <c r="AC120" s="1053"/>
      <c r="AD120" s="1053"/>
      <c r="AE120" s="1054"/>
      <c r="AF120" s="1055" t="s">
        <v>127</v>
      </c>
      <c r="AG120" s="1053"/>
      <c r="AH120" s="1053"/>
      <c r="AI120" s="1053"/>
      <c r="AJ120" s="1054"/>
      <c r="AK120" s="1055" t="s">
        <v>127</v>
      </c>
      <c r="AL120" s="1053"/>
      <c r="AM120" s="1053"/>
      <c r="AN120" s="1053"/>
      <c r="AO120" s="1054"/>
      <c r="AP120" s="1056" t="s">
        <v>470</v>
      </c>
      <c r="AQ120" s="1057"/>
      <c r="AR120" s="1057"/>
      <c r="AS120" s="1057"/>
      <c r="AT120" s="1058"/>
      <c r="AU120" s="1083" t="s">
        <v>474</v>
      </c>
      <c r="AV120" s="1084"/>
      <c r="AW120" s="1084"/>
      <c r="AX120" s="1084"/>
      <c r="AY120" s="1085"/>
      <c r="AZ120" s="1034" t="s">
        <v>475</v>
      </c>
      <c r="BA120" s="983"/>
      <c r="BB120" s="983"/>
      <c r="BC120" s="983"/>
      <c r="BD120" s="983"/>
      <c r="BE120" s="983"/>
      <c r="BF120" s="983"/>
      <c r="BG120" s="983"/>
      <c r="BH120" s="983"/>
      <c r="BI120" s="983"/>
      <c r="BJ120" s="983"/>
      <c r="BK120" s="983"/>
      <c r="BL120" s="983"/>
      <c r="BM120" s="983"/>
      <c r="BN120" s="983"/>
      <c r="BO120" s="983"/>
      <c r="BP120" s="984"/>
      <c r="BQ120" s="1020">
        <v>4498358</v>
      </c>
      <c r="BR120" s="1021"/>
      <c r="BS120" s="1021"/>
      <c r="BT120" s="1021"/>
      <c r="BU120" s="1021"/>
      <c r="BV120" s="1021">
        <v>3771303</v>
      </c>
      <c r="BW120" s="1021"/>
      <c r="BX120" s="1021"/>
      <c r="BY120" s="1021"/>
      <c r="BZ120" s="1021"/>
      <c r="CA120" s="1021">
        <v>3574930</v>
      </c>
      <c r="CB120" s="1021"/>
      <c r="CC120" s="1021"/>
      <c r="CD120" s="1021"/>
      <c r="CE120" s="1021"/>
      <c r="CF120" s="1035">
        <v>32.1</v>
      </c>
      <c r="CG120" s="1036"/>
      <c r="CH120" s="1036"/>
      <c r="CI120" s="1036"/>
      <c r="CJ120" s="1036"/>
      <c r="CK120" s="1101" t="s">
        <v>476</v>
      </c>
      <c r="CL120" s="1102"/>
      <c r="CM120" s="1102"/>
      <c r="CN120" s="1102"/>
      <c r="CO120" s="1103"/>
      <c r="CP120" s="1109" t="s">
        <v>477</v>
      </c>
      <c r="CQ120" s="1110"/>
      <c r="CR120" s="1110"/>
      <c r="CS120" s="1110"/>
      <c r="CT120" s="1110"/>
      <c r="CU120" s="1110"/>
      <c r="CV120" s="1110"/>
      <c r="CW120" s="1110"/>
      <c r="CX120" s="1110"/>
      <c r="CY120" s="1110"/>
      <c r="CZ120" s="1110"/>
      <c r="DA120" s="1110"/>
      <c r="DB120" s="1110"/>
      <c r="DC120" s="1110"/>
      <c r="DD120" s="1110"/>
      <c r="DE120" s="1110"/>
      <c r="DF120" s="1111"/>
      <c r="DG120" s="1020" t="s">
        <v>127</v>
      </c>
      <c r="DH120" s="1021"/>
      <c r="DI120" s="1021"/>
      <c r="DJ120" s="1021"/>
      <c r="DK120" s="1021"/>
      <c r="DL120" s="1021" t="s">
        <v>478</v>
      </c>
      <c r="DM120" s="1021"/>
      <c r="DN120" s="1021"/>
      <c r="DO120" s="1021"/>
      <c r="DP120" s="1021"/>
      <c r="DQ120" s="1021">
        <v>19991596</v>
      </c>
      <c r="DR120" s="1021"/>
      <c r="DS120" s="1021"/>
      <c r="DT120" s="1021"/>
      <c r="DU120" s="1021"/>
      <c r="DV120" s="1022">
        <v>179.8</v>
      </c>
      <c r="DW120" s="1022"/>
      <c r="DX120" s="1022"/>
      <c r="DY120" s="1022"/>
      <c r="DZ120" s="1023"/>
    </row>
    <row r="121" spans="1:130" s="247" customFormat="1" ht="26.25" customHeight="1" x14ac:dyDescent="0.15">
      <c r="A121" s="1153"/>
      <c r="B121" s="1040"/>
      <c r="C121" s="1061" t="s">
        <v>479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127</v>
      </c>
      <c r="AB121" s="1053"/>
      <c r="AC121" s="1053"/>
      <c r="AD121" s="1053"/>
      <c r="AE121" s="1054"/>
      <c r="AF121" s="1055" t="s">
        <v>127</v>
      </c>
      <c r="AG121" s="1053"/>
      <c r="AH121" s="1053"/>
      <c r="AI121" s="1053"/>
      <c r="AJ121" s="1054"/>
      <c r="AK121" s="1055" t="s">
        <v>127</v>
      </c>
      <c r="AL121" s="1053"/>
      <c r="AM121" s="1053"/>
      <c r="AN121" s="1053"/>
      <c r="AO121" s="1054"/>
      <c r="AP121" s="1056" t="s">
        <v>127</v>
      </c>
      <c r="AQ121" s="1057"/>
      <c r="AR121" s="1057"/>
      <c r="AS121" s="1057"/>
      <c r="AT121" s="1058"/>
      <c r="AU121" s="1086"/>
      <c r="AV121" s="1087"/>
      <c r="AW121" s="1087"/>
      <c r="AX121" s="1087"/>
      <c r="AY121" s="1088"/>
      <c r="AZ121" s="1043" t="s">
        <v>480</v>
      </c>
      <c r="BA121" s="1044"/>
      <c r="BB121" s="1044"/>
      <c r="BC121" s="1044"/>
      <c r="BD121" s="1044"/>
      <c r="BE121" s="1044"/>
      <c r="BF121" s="1044"/>
      <c r="BG121" s="1044"/>
      <c r="BH121" s="1044"/>
      <c r="BI121" s="1044"/>
      <c r="BJ121" s="1044"/>
      <c r="BK121" s="1044"/>
      <c r="BL121" s="1044"/>
      <c r="BM121" s="1044"/>
      <c r="BN121" s="1044"/>
      <c r="BO121" s="1044"/>
      <c r="BP121" s="1045"/>
      <c r="BQ121" s="1013">
        <v>553107</v>
      </c>
      <c r="BR121" s="1014"/>
      <c r="BS121" s="1014"/>
      <c r="BT121" s="1014"/>
      <c r="BU121" s="1014"/>
      <c r="BV121" s="1014">
        <v>493078</v>
      </c>
      <c r="BW121" s="1014"/>
      <c r="BX121" s="1014"/>
      <c r="BY121" s="1014"/>
      <c r="BZ121" s="1014"/>
      <c r="CA121" s="1014">
        <v>447330</v>
      </c>
      <c r="CB121" s="1014"/>
      <c r="CC121" s="1014"/>
      <c r="CD121" s="1014"/>
      <c r="CE121" s="1014"/>
      <c r="CF121" s="1008">
        <v>4</v>
      </c>
      <c r="CG121" s="1009"/>
      <c r="CH121" s="1009"/>
      <c r="CI121" s="1009"/>
      <c r="CJ121" s="1009"/>
      <c r="CK121" s="1104"/>
      <c r="CL121" s="1105"/>
      <c r="CM121" s="1105"/>
      <c r="CN121" s="1105"/>
      <c r="CO121" s="1106"/>
      <c r="CP121" s="1114" t="s">
        <v>406</v>
      </c>
      <c r="CQ121" s="1115"/>
      <c r="CR121" s="1115"/>
      <c r="CS121" s="1115"/>
      <c r="CT121" s="1115"/>
      <c r="CU121" s="1115"/>
      <c r="CV121" s="1115"/>
      <c r="CW121" s="1115"/>
      <c r="CX121" s="1115"/>
      <c r="CY121" s="1115"/>
      <c r="CZ121" s="1115"/>
      <c r="DA121" s="1115"/>
      <c r="DB121" s="1115"/>
      <c r="DC121" s="1115"/>
      <c r="DD121" s="1115"/>
      <c r="DE121" s="1115"/>
      <c r="DF121" s="1116"/>
      <c r="DG121" s="1013">
        <v>7423806</v>
      </c>
      <c r="DH121" s="1014"/>
      <c r="DI121" s="1014"/>
      <c r="DJ121" s="1014"/>
      <c r="DK121" s="1014"/>
      <c r="DL121" s="1014">
        <v>7433936</v>
      </c>
      <c r="DM121" s="1014"/>
      <c r="DN121" s="1014"/>
      <c r="DO121" s="1014"/>
      <c r="DP121" s="1014"/>
      <c r="DQ121" s="1014">
        <v>7061271</v>
      </c>
      <c r="DR121" s="1014"/>
      <c r="DS121" s="1014"/>
      <c r="DT121" s="1014"/>
      <c r="DU121" s="1014"/>
      <c r="DV121" s="1015">
        <v>63.5</v>
      </c>
      <c r="DW121" s="1015"/>
      <c r="DX121" s="1015"/>
      <c r="DY121" s="1015"/>
      <c r="DZ121" s="1016"/>
    </row>
    <row r="122" spans="1:130" s="247" customFormat="1" ht="26.25" customHeight="1" x14ac:dyDescent="0.15">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127</v>
      </c>
      <c r="AB122" s="1053"/>
      <c r="AC122" s="1053"/>
      <c r="AD122" s="1053"/>
      <c r="AE122" s="1054"/>
      <c r="AF122" s="1055" t="s">
        <v>127</v>
      </c>
      <c r="AG122" s="1053"/>
      <c r="AH122" s="1053"/>
      <c r="AI122" s="1053"/>
      <c r="AJ122" s="1054"/>
      <c r="AK122" s="1055" t="s">
        <v>127</v>
      </c>
      <c r="AL122" s="1053"/>
      <c r="AM122" s="1053"/>
      <c r="AN122" s="1053"/>
      <c r="AO122" s="1054"/>
      <c r="AP122" s="1056" t="s">
        <v>127</v>
      </c>
      <c r="AQ122" s="1057"/>
      <c r="AR122" s="1057"/>
      <c r="AS122" s="1057"/>
      <c r="AT122" s="1058"/>
      <c r="AU122" s="1086"/>
      <c r="AV122" s="1087"/>
      <c r="AW122" s="1087"/>
      <c r="AX122" s="1087"/>
      <c r="AY122" s="1088"/>
      <c r="AZ122" s="1068" t="s">
        <v>481</v>
      </c>
      <c r="BA122" s="1059"/>
      <c r="BB122" s="1059"/>
      <c r="BC122" s="1059"/>
      <c r="BD122" s="1059"/>
      <c r="BE122" s="1059"/>
      <c r="BF122" s="1059"/>
      <c r="BG122" s="1059"/>
      <c r="BH122" s="1059"/>
      <c r="BI122" s="1059"/>
      <c r="BJ122" s="1059"/>
      <c r="BK122" s="1059"/>
      <c r="BL122" s="1059"/>
      <c r="BM122" s="1059"/>
      <c r="BN122" s="1059"/>
      <c r="BO122" s="1059"/>
      <c r="BP122" s="1060"/>
      <c r="BQ122" s="1091">
        <v>30089046</v>
      </c>
      <c r="BR122" s="1092"/>
      <c r="BS122" s="1092"/>
      <c r="BT122" s="1092"/>
      <c r="BU122" s="1092"/>
      <c r="BV122" s="1092">
        <v>28893566</v>
      </c>
      <c r="BW122" s="1092"/>
      <c r="BX122" s="1092"/>
      <c r="BY122" s="1092"/>
      <c r="BZ122" s="1092"/>
      <c r="CA122" s="1092">
        <v>28308650</v>
      </c>
      <c r="CB122" s="1092"/>
      <c r="CC122" s="1092"/>
      <c r="CD122" s="1092"/>
      <c r="CE122" s="1092"/>
      <c r="CF122" s="1112">
        <v>254.6</v>
      </c>
      <c r="CG122" s="1113"/>
      <c r="CH122" s="1113"/>
      <c r="CI122" s="1113"/>
      <c r="CJ122" s="1113"/>
      <c r="CK122" s="1104"/>
      <c r="CL122" s="1105"/>
      <c r="CM122" s="1105"/>
      <c r="CN122" s="1105"/>
      <c r="CO122" s="1106"/>
      <c r="CP122" s="1114" t="s">
        <v>482</v>
      </c>
      <c r="CQ122" s="1115"/>
      <c r="CR122" s="1115"/>
      <c r="CS122" s="1115"/>
      <c r="CT122" s="1115"/>
      <c r="CU122" s="1115"/>
      <c r="CV122" s="1115"/>
      <c r="CW122" s="1115"/>
      <c r="CX122" s="1115"/>
      <c r="CY122" s="1115"/>
      <c r="CZ122" s="1115"/>
      <c r="DA122" s="1115"/>
      <c r="DB122" s="1115"/>
      <c r="DC122" s="1115"/>
      <c r="DD122" s="1115"/>
      <c r="DE122" s="1115"/>
      <c r="DF122" s="1116"/>
      <c r="DG122" s="1013" t="s">
        <v>127</v>
      </c>
      <c r="DH122" s="1014"/>
      <c r="DI122" s="1014"/>
      <c r="DJ122" s="1014"/>
      <c r="DK122" s="1014"/>
      <c r="DL122" s="1014" t="s">
        <v>446</v>
      </c>
      <c r="DM122" s="1014"/>
      <c r="DN122" s="1014"/>
      <c r="DO122" s="1014"/>
      <c r="DP122" s="1014"/>
      <c r="DQ122" s="1014" t="s">
        <v>446</v>
      </c>
      <c r="DR122" s="1014"/>
      <c r="DS122" s="1014"/>
      <c r="DT122" s="1014"/>
      <c r="DU122" s="1014"/>
      <c r="DV122" s="1015" t="s">
        <v>127</v>
      </c>
      <c r="DW122" s="1015"/>
      <c r="DX122" s="1015"/>
      <c r="DY122" s="1015"/>
      <c r="DZ122" s="1016"/>
    </row>
    <row r="123" spans="1:130" s="247" customFormat="1" ht="26.25" customHeight="1" x14ac:dyDescent="0.15">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127</v>
      </c>
      <c r="AB123" s="1053"/>
      <c r="AC123" s="1053"/>
      <c r="AD123" s="1053"/>
      <c r="AE123" s="1054"/>
      <c r="AF123" s="1055" t="s">
        <v>127</v>
      </c>
      <c r="AG123" s="1053"/>
      <c r="AH123" s="1053"/>
      <c r="AI123" s="1053"/>
      <c r="AJ123" s="1054"/>
      <c r="AK123" s="1055" t="s">
        <v>127</v>
      </c>
      <c r="AL123" s="1053"/>
      <c r="AM123" s="1053"/>
      <c r="AN123" s="1053"/>
      <c r="AO123" s="1054"/>
      <c r="AP123" s="1056" t="s">
        <v>127</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483</v>
      </c>
      <c r="BP123" s="1100"/>
      <c r="BQ123" s="1159">
        <v>35140511</v>
      </c>
      <c r="BR123" s="1160"/>
      <c r="BS123" s="1160"/>
      <c r="BT123" s="1160"/>
      <c r="BU123" s="1160"/>
      <c r="BV123" s="1160">
        <v>33157947</v>
      </c>
      <c r="BW123" s="1160"/>
      <c r="BX123" s="1160"/>
      <c r="BY123" s="1160"/>
      <c r="BZ123" s="1160"/>
      <c r="CA123" s="1160">
        <v>32330910</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465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127</v>
      </c>
      <c r="AB124" s="1053"/>
      <c r="AC124" s="1053"/>
      <c r="AD124" s="1053"/>
      <c r="AE124" s="1054"/>
      <c r="AF124" s="1055" t="s">
        <v>127</v>
      </c>
      <c r="AG124" s="1053"/>
      <c r="AH124" s="1053"/>
      <c r="AI124" s="1053"/>
      <c r="AJ124" s="1054"/>
      <c r="AK124" s="1055" t="s">
        <v>127</v>
      </c>
      <c r="AL124" s="1053"/>
      <c r="AM124" s="1053"/>
      <c r="AN124" s="1053"/>
      <c r="AO124" s="1054"/>
      <c r="AP124" s="1056" t="s">
        <v>127</v>
      </c>
      <c r="AQ124" s="1057"/>
      <c r="AR124" s="1057"/>
      <c r="AS124" s="1057"/>
      <c r="AT124" s="1058"/>
      <c r="AU124" s="1155" t="s">
        <v>484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187.2</v>
      </c>
      <c r="BR124" s="1122"/>
      <c r="BS124" s="1122"/>
      <c r="BT124" s="1122"/>
      <c r="BU124" s="1122"/>
      <c r="BV124" s="1122">
        <v>177</v>
      </c>
      <c r="BW124" s="1122"/>
      <c r="BX124" s="1122"/>
      <c r="BY124" s="1122"/>
      <c r="BZ124" s="1122"/>
      <c r="CA124" s="1122">
        <v>160.1</v>
      </c>
      <c r="CB124" s="1122"/>
      <c r="CC124" s="1122"/>
      <c r="CD124" s="1122"/>
      <c r="CE124" s="1122"/>
      <c r="CF124" s="1123"/>
      <c r="CG124" s="1124"/>
      <c r="CH124" s="1124"/>
      <c r="CI124" s="1124"/>
      <c r="CJ124" s="1125"/>
      <c r="CK124" s="1107"/>
      <c r="CL124" s="1107"/>
      <c r="CM124" s="1107"/>
      <c r="CN124" s="1107"/>
      <c r="CO124" s="1108"/>
      <c r="CP124" s="1114" t="s">
        <v>485</v>
      </c>
      <c r="CQ124" s="1115"/>
      <c r="CR124" s="1115"/>
      <c r="CS124" s="1115"/>
      <c r="CT124" s="1115"/>
      <c r="CU124" s="1115"/>
      <c r="CV124" s="1115"/>
      <c r="CW124" s="1115"/>
      <c r="CX124" s="1115"/>
      <c r="CY124" s="1115"/>
      <c r="CZ124" s="1115"/>
      <c r="DA124" s="1115"/>
      <c r="DB124" s="1115"/>
      <c r="DC124" s="1115"/>
      <c r="DD124" s="1115"/>
      <c r="DE124" s="1115"/>
      <c r="DF124" s="1116"/>
      <c r="DG124" s="1099">
        <v>24291017</v>
      </c>
      <c r="DH124" s="1078"/>
      <c r="DI124" s="1078"/>
      <c r="DJ124" s="1078"/>
      <c r="DK124" s="1079"/>
      <c r="DL124" s="1077">
        <v>22774873</v>
      </c>
      <c r="DM124" s="1078"/>
      <c r="DN124" s="1078"/>
      <c r="DO124" s="1078"/>
      <c r="DP124" s="1079"/>
      <c r="DQ124" s="1077" t="s">
        <v>473</v>
      </c>
      <c r="DR124" s="1078"/>
      <c r="DS124" s="1078"/>
      <c r="DT124" s="1078"/>
      <c r="DU124" s="1079"/>
      <c r="DV124" s="1080" t="s">
        <v>127</v>
      </c>
      <c r="DW124" s="1081"/>
      <c r="DX124" s="1081"/>
      <c r="DY124" s="1081"/>
      <c r="DZ124" s="1082"/>
    </row>
    <row r="125" spans="1:130" s="247" customFormat="1" ht="26.25" customHeight="1" x14ac:dyDescent="0.15">
      <c r="A125" s="1153"/>
      <c r="B125" s="1040"/>
      <c r="C125" s="1010" t="s">
        <v>468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127</v>
      </c>
      <c r="AB125" s="1053"/>
      <c r="AC125" s="1053"/>
      <c r="AD125" s="1053"/>
      <c r="AE125" s="1054"/>
      <c r="AF125" s="1055" t="s">
        <v>127</v>
      </c>
      <c r="AG125" s="1053"/>
      <c r="AH125" s="1053"/>
      <c r="AI125" s="1053"/>
      <c r="AJ125" s="1054"/>
      <c r="AK125" s="1055" t="s">
        <v>473</v>
      </c>
      <c r="AL125" s="1053"/>
      <c r="AM125" s="1053"/>
      <c r="AN125" s="1053"/>
      <c r="AO125" s="1054"/>
      <c r="AP125" s="1056" t="s">
        <v>127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486</v>
      </c>
      <c r="CL125" s="1102"/>
      <c r="CM125" s="1102"/>
      <c r="CN125" s="1102"/>
      <c r="CO125" s="1103"/>
      <c r="CP125" s="1034" t="s">
        <v>487</v>
      </c>
      <c r="CQ125" s="983"/>
      <c r="CR125" s="983"/>
      <c r="CS125" s="983"/>
      <c r="CT125" s="983"/>
      <c r="CU125" s="983"/>
      <c r="CV125" s="983"/>
      <c r="CW125" s="983"/>
      <c r="CX125" s="983"/>
      <c r="CY125" s="983"/>
      <c r="CZ125" s="983"/>
      <c r="DA125" s="983"/>
      <c r="DB125" s="983"/>
      <c r="DC125" s="983"/>
      <c r="DD125" s="983"/>
      <c r="DE125" s="983"/>
      <c r="DF125" s="984"/>
      <c r="DG125" s="1020" t="s">
        <v>470</v>
      </c>
      <c r="DH125" s="1021"/>
      <c r="DI125" s="1021"/>
      <c r="DJ125" s="1021"/>
      <c r="DK125" s="1021"/>
      <c r="DL125" s="1021" t="s">
        <v>127</v>
      </c>
      <c r="DM125" s="1021"/>
      <c r="DN125" s="1021"/>
      <c r="DO125" s="1021"/>
      <c r="DP125" s="1021"/>
      <c r="DQ125" s="1021" t="s">
        <v>127</v>
      </c>
      <c r="DR125" s="1021"/>
      <c r="DS125" s="1021"/>
      <c r="DT125" s="1021"/>
      <c r="DU125" s="1021"/>
      <c r="DV125" s="1022" t="s">
        <v>473</v>
      </c>
      <c r="DW125" s="1022"/>
      <c r="DX125" s="1022"/>
      <c r="DY125" s="1022"/>
      <c r="DZ125" s="1023"/>
    </row>
    <row r="126" spans="1:130" s="247" customFormat="1" ht="26.25" customHeight="1" thickBot="1" x14ac:dyDescent="0.2">
      <c r="A126" s="1153"/>
      <c r="B126" s="1040"/>
      <c r="C126" s="1010" t="s">
        <v>472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5585</v>
      </c>
      <c r="AB126" s="1053"/>
      <c r="AC126" s="1053"/>
      <c r="AD126" s="1053"/>
      <c r="AE126" s="1054"/>
      <c r="AF126" s="1055">
        <v>5585</v>
      </c>
      <c r="AG126" s="1053"/>
      <c r="AH126" s="1053"/>
      <c r="AI126" s="1053"/>
      <c r="AJ126" s="1054"/>
      <c r="AK126" s="1055">
        <v>5585</v>
      </c>
      <c r="AL126" s="1053"/>
      <c r="AM126" s="1053"/>
      <c r="AN126" s="1053"/>
      <c r="AO126" s="1054"/>
      <c r="AP126" s="1056">
        <v>0.1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488</v>
      </c>
      <c r="CQ126" s="1044"/>
      <c r="CR126" s="1044"/>
      <c r="CS126" s="1044"/>
      <c r="CT126" s="1044"/>
      <c r="CU126" s="1044"/>
      <c r="CV126" s="1044"/>
      <c r="CW126" s="1044"/>
      <c r="CX126" s="1044"/>
      <c r="CY126" s="1044"/>
      <c r="CZ126" s="1044"/>
      <c r="DA126" s="1044"/>
      <c r="DB126" s="1044"/>
      <c r="DC126" s="1044"/>
      <c r="DD126" s="1044"/>
      <c r="DE126" s="1044"/>
      <c r="DF126" s="1045"/>
      <c r="DG126" s="1013" t="s">
        <v>473</v>
      </c>
      <c r="DH126" s="1014"/>
      <c r="DI126" s="1014"/>
      <c r="DJ126" s="1014"/>
      <c r="DK126" s="1014"/>
      <c r="DL126" s="1014" t="s">
        <v>127</v>
      </c>
      <c r="DM126" s="1014"/>
      <c r="DN126" s="1014"/>
      <c r="DO126" s="1014"/>
      <c r="DP126" s="1014"/>
      <c r="DQ126" s="1014" t="s">
        <v>478</v>
      </c>
      <c r="DR126" s="1014"/>
      <c r="DS126" s="1014"/>
      <c r="DT126" s="1014"/>
      <c r="DU126" s="1014"/>
      <c r="DV126" s="1015" t="s">
        <v>473</v>
      </c>
      <c r="DW126" s="1015"/>
      <c r="DX126" s="1015"/>
      <c r="DY126" s="1015"/>
      <c r="DZ126" s="1016"/>
    </row>
    <row r="127" spans="1:130" s="247" customFormat="1" ht="26.25" customHeight="1" x14ac:dyDescent="0.15">
      <c r="A127" s="1154"/>
      <c r="B127" s="1042"/>
      <c r="C127" s="1096" t="s">
        <v>489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127</v>
      </c>
      <c r="AB127" s="1053"/>
      <c r="AC127" s="1053"/>
      <c r="AD127" s="1053"/>
      <c r="AE127" s="1054"/>
      <c r="AF127" s="1055" t="s">
        <v>473</v>
      </c>
      <c r="AG127" s="1053"/>
      <c r="AH127" s="1053"/>
      <c r="AI127" s="1053"/>
      <c r="AJ127" s="1054"/>
      <c r="AK127" s="1055" t="s">
        <v>127</v>
      </c>
      <c r="AL127" s="1053"/>
      <c r="AM127" s="1053"/>
      <c r="AN127" s="1053"/>
      <c r="AO127" s="1054"/>
      <c r="AP127" s="1056" t="s">
        <v>127</v>
      </c>
      <c r="AQ127" s="1057"/>
      <c r="AR127" s="1057"/>
      <c r="AS127" s="1057"/>
      <c r="AT127" s="1058"/>
      <c r="AU127" s="283"/>
      <c r="AV127" s="283"/>
      <c r="AW127" s="283"/>
      <c r="AX127" s="1126" t="s">
        <v>490</v>
      </c>
      <c r="AY127" s="1127"/>
      <c r="AZ127" s="1127"/>
      <c r="BA127" s="1127"/>
      <c r="BB127" s="1127"/>
      <c r="BC127" s="1127"/>
      <c r="BD127" s="1127"/>
      <c r="BE127" s="1128"/>
      <c r="BF127" s="1129" t="s">
        <v>491</v>
      </c>
      <c r="BG127" s="1127"/>
      <c r="BH127" s="1127"/>
      <c r="BI127" s="1127"/>
      <c r="BJ127" s="1127"/>
      <c r="BK127" s="1127"/>
      <c r="BL127" s="1128"/>
      <c r="BM127" s="1129" t="s">
        <v>492</v>
      </c>
      <c r="BN127" s="1127"/>
      <c r="BO127" s="1127"/>
      <c r="BP127" s="1127"/>
      <c r="BQ127" s="1127"/>
      <c r="BR127" s="1127"/>
      <c r="BS127" s="1128"/>
      <c r="BT127" s="1129" t="s">
        <v>493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494</v>
      </c>
      <c r="CQ127" s="1044"/>
      <c r="CR127" s="1044"/>
      <c r="CS127" s="1044"/>
      <c r="CT127" s="1044"/>
      <c r="CU127" s="1044"/>
      <c r="CV127" s="1044"/>
      <c r="CW127" s="1044"/>
      <c r="CX127" s="1044"/>
      <c r="CY127" s="1044"/>
      <c r="CZ127" s="1044"/>
      <c r="DA127" s="1044"/>
      <c r="DB127" s="1044"/>
      <c r="DC127" s="1044"/>
      <c r="DD127" s="1044"/>
      <c r="DE127" s="1044"/>
      <c r="DF127" s="1045"/>
      <c r="DG127" s="1013" t="s">
        <v>127</v>
      </c>
      <c r="DH127" s="1014"/>
      <c r="DI127" s="1014"/>
      <c r="DJ127" s="1014"/>
      <c r="DK127" s="1014"/>
      <c r="DL127" s="1014" t="s">
        <v>464</v>
      </c>
      <c r="DM127" s="1014"/>
      <c r="DN127" s="1014"/>
      <c r="DO127" s="1014"/>
      <c r="DP127" s="1014"/>
      <c r="DQ127" s="1014" t="s">
        <v>464</v>
      </c>
      <c r="DR127" s="1014"/>
      <c r="DS127" s="1014"/>
      <c r="DT127" s="1014"/>
      <c r="DU127" s="1014"/>
      <c r="DV127" s="1015" t="s">
        <v>127</v>
      </c>
      <c r="DW127" s="1015"/>
      <c r="DX127" s="1015"/>
      <c r="DY127" s="1015"/>
      <c r="DZ127" s="1016"/>
    </row>
    <row r="128" spans="1:130" s="247" customFormat="1" ht="26.25" customHeight="1" thickBot="1" x14ac:dyDescent="0.2">
      <c r="A128" s="1137" t="s">
        <v>495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496</v>
      </c>
      <c r="X128" s="1139"/>
      <c r="Y128" s="1139"/>
      <c r="Z128" s="1140"/>
      <c r="AA128" s="1141">
        <v>132358</v>
      </c>
      <c r="AB128" s="1142"/>
      <c r="AC128" s="1142"/>
      <c r="AD128" s="1142"/>
      <c r="AE128" s="1143"/>
      <c r="AF128" s="1144">
        <v>104050</v>
      </c>
      <c r="AG128" s="1142"/>
      <c r="AH128" s="1142"/>
      <c r="AI128" s="1142"/>
      <c r="AJ128" s="1143"/>
      <c r="AK128" s="1144">
        <v>72849</v>
      </c>
      <c r="AL128" s="1142"/>
      <c r="AM128" s="1142"/>
      <c r="AN128" s="1142"/>
      <c r="AO128" s="1143"/>
      <c r="AP128" s="1145"/>
      <c r="AQ128" s="1146"/>
      <c r="AR128" s="1146"/>
      <c r="AS128" s="1146"/>
      <c r="AT128" s="1147"/>
      <c r="AU128" s="283"/>
      <c r="AV128" s="283"/>
      <c r="AW128" s="283"/>
      <c r="AX128" s="982" t="s">
        <v>497</v>
      </c>
      <c r="AY128" s="983"/>
      <c r="AZ128" s="983"/>
      <c r="BA128" s="983"/>
      <c r="BB128" s="983"/>
      <c r="BC128" s="983"/>
      <c r="BD128" s="983"/>
      <c r="BE128" s="984"/>
      <c r="BF128" s="1148" t="s">
        <v>127</v>
      </c>
      <c r="BG128" s="1149"/>
      <c r="BH128" s="1149"/>
      <c r="BI128" s="1149"/>
      <c r="BJ128" s="1149"/>
      <c r="BK128" s="1149"/>
      <c r="BL128" s="1150"/>
      <c r="BM128" s="1148">
        <v>12.88</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498</v>
      </c>
      <c r="CQ128" s="1131"/>
      <c r="CR128" s="1131"/>
      <c r="CS128" s="1131"/>
      <c r="CT128" s="1131"/>
      <c r="CU128" s="1131"/>
      <c r="CV128" s="1131"/>
      <c r="CW128" s="1131"/>
      <c r="CX128" s="1131"/>
      <c r="CY128" s="1131"/>
      <c r="CZ128" s="1131"/>
      <c r="DA128" s="1131"/>
      <c r="DB128" s="1131"/>
      <c r="DC128" s="1131"/>
      <c r="DD128" s="1131"/>
      <c r="DE128" s="1131"/>
      <c r="DF128" s="1132"/>
      <c r="DG128" s="1133" t="s">
        <v>127</v>
      </c>
      <c r="DH128" s="1134"/>
      <c r="DI128" s="1134"/>
      <c r="DJ128" s="1134"/>
      <c r="DK128" s="1134"/>
      <c r="DL128" s="1134" t="s">
        <v>470</v>
      </c>
      <c r="DM128" s="1134"/>
      <c r="DN128" s="1134"/>
      <c r="DO128" s="1134"/>
      <c r="DP128" s="1134"/>
      <c r="DQ128" s="1134" t="s">
        <v>127</v>
      </c>
      <c r="DR128" s="1134"/>
      <c r="DS128" s="1134"/>
      <c r="DT128" s="1134"/>
      <c r="DU128" s="1134"/>
      <c r="DV128" s="1135" t="s">
        <v>127</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499</v>
      </c>
      <c r="X129" s="1168"/>
      <c r="Y129" s="1168"/>
      <c r="Z129" s="1169"/>
      <c r="AA129" s="1052">
        <v>13787491</v>
      </c>
      <c r="AB129" s="1053"/>
      <c r="AC129" s="1053"/>
      <c r="AD129" s="1053"/>
      <c r="AE129" s="1054"/>
      <c r="AF129" s="1055">
        <v>13928644</v>
      </c>
      <c r="AG129" s="1053"/>
      <c r="AH129" s="1053"/>
      <c r="AI129" s="1053"/>
      <c r="AJ129" s="1054"/>
      <c r="AK129" s="1055">
        <v>13686106</v>
      </c>
      <c r="AL129" s="1053"/>
      <c r="AM129" s="1053"/>
      <c r="AN129" s="1053"/>
      <c r="AO129" s="1054"/>
      <c r="AP129" s="1170"/>
      <c r="AQ129" s="1171"/>
      <c r="AR129" s="1171"/>
      <c r="AS129" s="1171"/>
      <c r="AT129" s="1172"/>
      <c r="AU129" s="285"/>
      <c r="AV129" s="285"/>
      <c r="AW129" s="285"/>
      <c r="AX129" s="1161" t="s">
        <v>500</v>
      </c>
      <c r="AY129" s="1044"/>
      <c r="AZ129" s="1044"/>
      <c r="BA129" s="1044"/>
      <c r="BB129" s="1044"/>
      <c r="BC129" s="1044"/>
      <c r="BD129" s="1044"/>
      <c r="BE129" s="1045"/>
      <c r="BF129" s="1162" t="s">
        <v>127</v>
      </c>
      <c r="BG129" s="1163"/>
      <c r="BH129" s="1163"/>
      <c r="BI129" s="1163"/>
      <c r="BJ129" s="1163"/>
      <c r="BK129" s="1163"/>
      <c r="BL129" s="1164"/>
      <c r="BM129" s="1162">
        <v>17.88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502</v>
      </c>
      <c r="X130" s="1168"/>
      <c r="Y130" s="1168"/>
      <c r="Z130" s="1169"/>
      <c r="AA130" s="1052">
        <v>3070006</v>
      </c>
      <c r="AB130" s="1053"/>
      <c r="AC130" s="1053"/>
      <c r="AD130" s="1053"/>
      <c r="AE130" s="1054"/>
      <c r="AF130" s="1055">
        <v>2742057</v>
      </c>
      <c r="AG130" s="1053"/>
      <c r="AH130" s="1053"/>
      <c r="AI130" s="1053"/>
      <c r="AJ130" s="1054"/>
      <c r="AK130" s="1055">
        <v>2566531</v>
      </c>
      <c r="AL130" s="1053"/>
      <c r="AM130" s="1053"/>
      <c r="AN130" s="1053"/>
      <c r="AO130" s="1054"/>
      <c r="AP130" s="1170"/>
      <c r="AQ130" s="1171"/>
      <c r="AR130" s="1171"/>
      <c r="AS130" s="1171"/>
      <c r="AT130" s="1172"/>
      <c r="AU130" s="285"/>
      <c r="AV130" s="285"/>
      <c r="AW130" s="285"/>
      <c r="AX130" s="1161" t="s">
        <v>503</v>
      </c>
      <c r="AY130" s="1044"/>
      <c r="AZ130" s="1044"/>
      <c r="BA130" s="1044"/>
      <c r="BB130" s="1044"/>
      <c r="BC130" s="1044"/>
      <c r="BD130" s="1044"/>
      <c r="BE130" s="1045"/>
      <c r="BF130" s="1198">
        <v>17.2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504</v>
      </c>
      <c r="X131" s="1206"/>
      <c r="Y131" s="1206"/>
      <c r="Z131" s="1207"/>
      <c r="AA131" s="1099">
        <v>10717485</v>
      </c>
      <c r="AB131" s="1078"/>
      <c r="AC131" s="1078"/>
      <c r="AD131" s="1078"/>
      <c r="AE131" s="1079"/>
      <c r="AF131" s="1077">
        <v>11186587</v>
      </c>
      <c r="AG131" s="1078"/>
      <c r="AH131" s="1078"/>
      <c r="AI131" s="1078"/>
      <c r="AJ131" s="1079"/>
      <c r="AK131" s="1077">
        <v>11119575</v>
      </c>
      <c r="AL131" s="1078"/>
      <c r="AM131" s="1078"/>
      <c r="AN131" s="1078"/>
      <c r="AO131" s="1079"/>
      <c r="AP131" s="1208"/>
      <c r="AQ131" s="1209"/>
      <c r="AR131" s="1209"/>
      <c r="AS131" s="1209"/>
      <c r="AT131" s="1210"/>
      <c r="AU131" s="285"/>
      <c r="AV131" s="285"/>
      <c r="AW131" s="285"/>
      <c r="AX131" s="1180" t="s">
        <v>505</v>
      </c>
      <c r="AY131" s="1131"/>
      <c r="AZ131" s="1131"/>
      <c r="BA131" s="1131"/>
      <c r="BB131" s="1131"/>
      <c r="BC131" s="1131"/>
      <c r="BD131" s="1131"/>
      <c r="BE131" s="1132"/>
      <c r="BF131" s="1181">
        <v>160.1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507</v>
      </c>
      <c r="W132" s="1191"/>
      <c r="X132" s="1191"/>
      <c r="Y132" s="1191"/>
      <c r="Z132" s="1192"/>
      <c r="AA132" s="1193">
        <v>19.158039410000001</v>
      </c>
      <c r="AB132" s="1194"/>
      <c r="AC132" s="1194"/>
      <c r="AD132" s="1194"/>
      <c r="AE132" s="1195"/>
      <c r="AF132" s="1196">
        <v>17.708734580000002</v>
      </c>
      <c r="AG132" s="1194"/>
      <c r="AH132" s="1194"/>
      <c r="AI132" s="1194"/>
      <c r="AJ132" s="1195"/>
      <c r="AK132" s="1196">
        <v>14.881998640000001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508</v>
      </c>
      <c r="W133" s="1174"/>
      <c r="X133" s="1174"/>
      <c r="Y133" s="1174"/>
      <c r="Z133" s="1175"/>
      <c r="AA133" s="1176">
        <v>19.100000000000001</v>
      </c>
      <c r="AB133" s="1177"/>
      <c r="AC133" s="1177"/>
      <c r="AD133" s="1177"/>
      <c r="AE133" s="1178"/>
      <c r="AF133" s="1176">
        <v>18.8</v>
      </c>
      <c r="AG133" s="1177"/>
      <c r="AH133" s="1177"/>
      <c r="AI133" s="1177"/>
      <c r="AJ133" s="1178"/>
      <c r="AK133" s="1176">
        <v>17.2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C5qPMXRsCzJcQ3y7FVcpI0zLPhuHWfE66WVScSguKKt99GHcKHO0NqviVXtt9rxiJt/UI2Q5m395TaPoC+iNw==" saltValue="df/pz0Ysl8uF+eh0E5L6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L25" zoomScaleNormal="85" zoomScaleSheetLayoutView="100" workbookViewId="0">
      <selection activeCell="CN51" sqref="CN5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s//EAFsC75xzMtRvgJ9JpavQS/NykDU94p5WajF+LBBuWwwvVLPU1J6/PkSbsZRbnNZv8gFKKBfUZfLISviFw==" saltValue="nVtyobJC12gBInIpCfww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80" zoomScaleNormal="100" zoomScaleSheetLayoutView="55" workbookViewId="0">
      <selection activeCell="W41" sqref="W41:AK41"/>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HnvOGsoSTEwcXLxoqQqDidpM18cPmXaWxc+2Ko6G2bSLVgu+P4ky8tmhwLgkGSTz/1uatuNMXtiRP2H2xF94g==" saltValue="6kTsQIl/WCcNoASs/oVU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E1" workbookViewId="0">
      <selection activeCell="W41" sqref="W41:AN41"/>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517</v>
      </c>
      <c r="AL9" s="1217"/>
      <c r="AM9" s="1217"/>
      <c r="AN9" s="1218"/>
      <c r="AO9" s="313">
        <v>3442799</v>
      </c>
      <c r="AP9" s="313">
        <v>83236</v>
      </c>
      <c r="AQ9" s="314">
        <v>90613</v>
      </c>
      <c r="AR9" s="315">
        <v>-8.1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518</v>
      </c>
      <c r="AL10" s="1217"/>
      <c r="AM10" s="1217"/>
      <c r="AN10" s="1218"/>
      <c r="AO10" s="316">
        <v>507296</v>
      </c>
      <c r="AP10" s="316">
        <v>12265</v>
      </c>
      <c r="AQ10" s="317">
        <v>7525</v>
      </c>
      <c r="AR10" s="318">
        <v>63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519</v>
      </c>
      <c r="AL11" s="1217"/>
      <c r="AM11" s="1217"/>
      <c r="AN11" s="1218"/>
      <c r="AO11" s="316">
        <v>1950</v>
      </c>
      <c r="AP11" s="316">
        <v>47</v>
      </c>
      <c r="AQ11" s="317">
        <v>9582</v>
      </c>
      <c r="AR11" s="318">
        <v>-99.5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520</v>
      </c>
      <c r="AL12" s="1217"/>
      <c r="AM12" s="1217"/>
      <c r="AN12" s="1218"/>
      <c r="AO12" s="316">
        <v>65762</v>
      </c>
      <c r="AP12" s="316">
        <v>1590</v>
      </c>
      <c r="AQ12" s="317">
        <v>1356</v>
      </c>
      <c r="AR12" s="318">
        <v>17.3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521</v>
      </c>
      <c r="AL13" s="1217"/>
      <c r="AM13" s="1217"/>
      <c r="AN13" s="1218"/>
      <c r="AO13" s="316" t="s">
        <v>522</v>
      </c>
      <c r="AP13" s="316" t="s">
        <v>522</v>
      </c>
      <c r="AQ13" s="317">
        <v>2</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523</v>
      </c>
      <c r="AL14" s="1217"/>
      <c r="AM14" s="1217"/>
      <c r="AN14" s="1218"/>
      <c r="AO14" s="316">
        <v>594647</v>
      </c>
      <c r="AP14" s="316">
        <v>14377</v>
      </c>
      <c r="AQ14" s="317">
        <v>4182</v>
      </c>
      <c r="AR14" s="318">
        <v>243.8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524</v>
      </c>
      <c r="AL15" s="1217"/>
      <c r="AM15" s="1217"/>
      <c r="AN15" s="1218"/>
      <c r="AO15" s="316">
        <v>78114</v>
      </c>
      <c r="AP15" s="316">
        <v>1889</v>
      </c>
      <c r="AQ15" s="317">
        <v>2331</v>
      </c>
      <c r="AR15" s="318">
        <v>-19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525</v>
      </c>
      <c r="AL16" s="1220"/>
      <c r="AM16" s="1220"/>
      <c r="AN16" s="1221"/>
      <c r="AO16" s="316">
        <v>-372960</v>
      </c>
      <c r="AP16" s="316">
        <v>-9017</v>
      </c>
      <c r="AQ16" s="317">
        <v>-8270</v>
      </c>
      <c r="AR16" s="318">
        <v>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4317608</v>
      </c>
      <c r="AP17" s="316">
        <v>104386</v>
      </c>
      <c r="AQ17" s="317">
        <v>107322</v>
      </c>
      <c r="AR17" s="318">
        <v>-2.7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530</v>
      </c>
      <c r="AL21" s="1212"/>
      <c r="AM21" s="1212"/>
      <c r="AN21" s="1213"/>
      <c r="AO21" s="328">
        <v>10.61</v>
      </c>
      <c r="AP21" s="329">
        <v>10.18</v>
      </c>
      <c r="AQ21" s="330">
        <v>0.43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531</v>
      </c>
      <c r="AL22" s="1212"/>
      <c r="AM22" s="1212"/>
      <c r="AN22" s="1213"/>
      <c r="AO22" s="333">
        <v>97.9</v>
      </c>
      <c r="AP22" s="334">
        <v>97.7</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535</v>
      </c>
      <c r="AL32" s="1228"/>
      <c r="AM32" s="1228"/>
      <c r="AN32" s="1229"/>
      <c r="AO32" s="343">
        <v>2028946</v>
      </c>
      <c r="AP32" s="343">
        <v>49053</v>
      </c>
      <c r="AQ32" s="344">
        <v>67619</v>
      </c>
      <c r="AR32" s="345">
        <v>-27.5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536</v>
      </c>
      <c r="AL33" s="1228"/>
      <c r="AM33" s="1228"/>
      <c r="AN33" s="1229"/>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537</v>
      </c>
      <c r="AL34" s="1228"/>
      <c r="AM34" s="1228"/>
      <c r="AN34" s="1229"/>
      <c r="AO34" s="343" t="s">
        <v>522</v>
      </c>
      <c r="AP34" s="343" t="s">
        <v>522</v>
      </c>
      <c r="AQ34" s="344">
        <v>3</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538</v>
      </c>
      <c r="AL35" s="1228"/>
      <c r="AM35" s="1228"/>
      <c r="AN35" s="1229"/>
      <c r="AO35" s="343">
        <v>2259664</v>
      </c>
      <c r="AP35" s="343">
        <v>54631</v>
      </c>
      <c r="AQ35" s="344">
        <v>17835</v>
      </c>
      <c r="AR35" s="345">
        <v>206.3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539</v>
      </c>
      <c r="AL36" s="1228"/>
      <c r="AM36" s="1228"/>
      <c r="AN36" s="1229"/>
      <c r="AO36" s="343" t="s">
        <v>522</v>
      </c>
      <c r="AP36" s="343" t="s">
        <v>522</v>
      </c>
      <c r="AQ36" s="344">
        <v>2401</v>
      </c>
      <c r="AR36" s="345" t="s">
        <v>522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540</v>
      </c>
      <c r="AL37" s="1228"/>
      <c r="AM37" s="1228"/>
      <c r="AN37" s="1229"/>
      <c r="AO37" s="343">
        <v>5585</v>
      </c>
      <c r="AP37" s="343">
        <v>135</v>
      </c>
      <c r="AQ37" s="344">
        <v>732</v>
      </c>
      <c r="AR37" s="345">
        <v>-81.599999999999994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541</v>
      </c>
      <c r="AL38" s="1231"/>
      <c r="AM38" s="1231"/>
      <c r="AN38" s="1232"/>
      <c r="AO38" s="346" t="s">
        <v>522</v>
      </c>
      <c r="AP38" s="346" t="s">
        <v>522</v>
      </c>
      <c r="AQ38" s="347">
        <v>5</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542</v>
      </c>
      <c r="AL39" s="1231"/>
      <c r="AM39" s="1231"/>
      <c r="AN39" s="1232"/>
      <c r="AO39" s="343">
        <v>-72849</v>
      </c>
      <c r="AP39" s="343">
        <v>-1761</v>
      </c>
      <c r="AQ39" s="344">
        <v>-3806</v>
      </c>
      <c r="AR39" s="345">
        <v>-53.7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543</v>
      </c>
      <c r="AL40" s="1228"/>
      <c r="AM40" s="1228"/>
      <c r="AN40" s="1229"/>
      <c r="AO40" s="343">
        <v>-2566531</v>
      </c>
      <c r="AP40" s="343">
        <v>-62050</v>
      </c>
      <c r="AQ40" s="344">
        <v>-59049</v>
      </c>
      <c r="AR40" s="345">
        <v>5.0999999999999996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1654815</v>
      </c>
      <c r="AP41" s="343">
        <v>40008</v>
      </c>
      <c r="AQ41" s="344">
        <v>25740</v>
      </c>
      <c r="AR41" s="345">
        <v>55.4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512</v>
      </c>
      <c r="AN49" s="1224" t="s">
        <v>547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1411819</v>
      </c>
      <c r="AN51" s="365">
        <v>32873</v>
      </c>
      <c r="AO51" s="366">
        <v>-36.5</v>
      </c>
      <c r="AP51" s="367">
        <v>85459</v>
      </c>
      <c r="AQ51" s="368">
        <v>-19.8</v>
      </c>
      <c r="AR51" s="369">
        <v>-16.7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1029410</v>
      </c>
      <c r="AN52" s="373">
        <v>23969</v>
      </c>
      <c r="AO52" s="374">
        <v>-13.9</v>
      </c>
      <c r="AP52" s="375">
        <v>44378</v>
      </c>
      <c r="AQ52" s="376">
        <v>-2.6</v>
      </c>
      <c r="AR52" s="377">
        <v>-11.3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2115422</v>
      </c>
      <c r="AN53" s="365">
        <v>49638</v>
      </c>
      <c r="AO53" s="366">
        <v>51</v>
      </c>
      <c r="AP53" s="367">
        <v>83280</v>
      </c>
      <c r="AQ53" s="368">
        <v>-2.5</v>
      </c>
      <c r="AR53" s="369">
        <v>53.5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1478442</v>
      </c>
      <c r="AN54" s="373">
        <v>34691</v>
      </c>
      <c r="AO54" s="374">
        <v>44.7</v>
      </c>
      <c r="AP54" s="375">
        <v>43123</v>
      </c>
      <c r="AQ54" s="376">
        <v>-2.8</v>
      </c>
      <c r="AR54" s="377">
        <v>47.5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1398070</v>
      </c>
      <c r="AN55" s="365">
        <v>33178</v>
      </c>
      <c r="AO55" s="366">
        <v>-33.200000000000003</v>
      </c>
      <c r="AP55" s="367">
        <v>88968</v>
      </c>
      <c r="AQ55" s="368">
        <v>6.8</v>
      </c>
      <c r="AR55" s="369">
        <v>-40</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912821</v>
      </c>
      <c r="AN56" s="373">
        <v>21663</v>
      </c>
      <c r="AO56" s="374">
        <v>-37.6</v>
      </c>
      <c r="AP56" s="375">
        <v>45482</v>
      </c>
      <c r="AQ56" s="376">
        <v>5.5</v>
      </c>
      <c r="AR56" s="377">
        <v>-43.1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2996183</v>
      </c>
      <c r="AN57" s="365">
        <v>71672</v>
      </c>
      <c r="AO57" s="366">
        <v>116</v>
      </c>
      <c r="AP57" s="367">
        <v>85173</v>
      </c>
      <c r="AQ57" s="368">
        <v>-4.3</v>
      </c>
      <c r="AR57" s="369">
        <v>120.3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1502366</v>
      </c>
      <c r="AN58" s="373">
        <v>35938</v>
      </c>
      <c r="AO58" s="374">
        <v>65.900000000000006</v>
      </c>
      <c r="AP58" s="375">
        <v>43913</v>
      </c>
      <c r="AQ58" s="376">
        <v>-3.4</v>
      </c>
      <c r="AR58" s="377">
        <v>69.3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4073514</v>
      </c>
      <c r="AN59" s="365">
        <v>98484</v>
      </c>
      <c r="AO59" s="366">
        <v>37.4</v>
      </c>
      <c r="AP59" s="367">
        <v>94081</v>
      </c>
      <c r="AQ59" s="368">
        <v>10.5</v>
      </c>
      <c r="AR59" s="369">
        <v>26.9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1691072</v>
      </c>
      <c r="AN60" s="373">
        <v>40885</v>
      </c>
      <c r="AO60" s="374">
        <v>13.8</v>
      </c>
      <c r="AP60" s="375">
        <v>48949</v>
      </c>
      <c r="AQ60" s="376">
        <v>11.5</v>
      </c>
      <c r="AR60" s="377">
        <v>2.2999999999999998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2399002</v>
      </c>
      <c r="AN61" s="380">
        <v>57169</v>
      </c>
      <c r="AO61" s="381">
        <v>26.9</v>
      </c>
      <c r="AP61" s="382">
        <v>87392</v>
      </c>
      <c r="AQ61" s="383">
        <v>-1.9</v>
      </c>
      <c r="AR61" s="369">
        <v>28.8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1322822</v>
      </c>
      <c r="AN62" s="373">
        <v>31429</v>
      </c>
      <c r="AO62" s="374">
        <v>14.6</v>
      </c>
      <c r="AP62" s="375">
        <v>45169</v>
      </c>
      <c r="AQ62" s="376">
        <v>1.6</v>
      </c>
      <c r="AR62" s="377">
        <v>13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JBjpIA20l8U5H2YwL5O4oyaCwaGNXK9cqo4us6tq5Eg9EUTbVucjoL3G3Z2x8oof3IoD/38XGQpCrdb3M/rvA==" saltValue="sDOXR86g6h5eI1OLTB/o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I79" zoomScaleNormal="100" zoomScaleSheetLayoutView="55" workbookViewId="0">
      <selection activeCell="W41" sqref="W41:AK41"/>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gknsILvAxUpVKywXHdrTMHrlebkOKI30l96o+UbDZ70/9V3QC/uLzkvl+/1fZ5knQQH94YDdmddAdJqDyayBow==" saltValue="cheHd/gC7QEw28rT3uCV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1" zoomScaleNormal="100" zoomScaleSheetLayoutView="55" workbookViewId="0">
      <selection activeCell="W41" sqref="W41:AK41"/>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WJCMNu6gHb3VcY1+ZLW3TeshrlvvbrhergbmZJ87TjU7j7hgPTGevz561BdAoccCXgHAev3UGla/IXpeinJcHA==" saltValue="T+VGTG2gjwlQd3/vc/t81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H41" zoomScaleSheetLayoutView="100" workbookViewId="0">
      <selection activeCell="W41" sqref="W41:AK4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20.45</v>
      </c>
      <c r="G47" s="12">
        <v>16.510000000000002</v>
      </c>
      <c r="H47" s="12">
        <v>13.39</v>
      </c>
      <c r="I47" s="12">
        <v>10.86</v>
      </c>
      <c r="J47" s="13">
        <v>11.08</v>
      </c>
    </row>
    <row r="48" spans="2:10" ht="57.75" customHeight="1" x14ac:dyDescent="0.15">
      <c r="B48" s="14"/>
      <c r="C48" s="1238" t="s">
        <v>4</v>
      </c>
      <c r="D48" s="1238"/>
      <c r="E48" s="1239"/>
      <c r="F48" s="15">
        <v>3.59</v>
      </c>
      <c r="G48" s="16">
        <v>3.76</v>
      </c>
      <c r="H48" s="16">
        <v>3.54</v>
      </c>
      <c r="I48" s="16">
        <v>3.54</v>
      </c>
      <c r="J48" s="17">
        <v>2.57</v>
      </c>
    </row>
    <row r="49" spans="2:10" ht="57.75" customHeight="1" thickBot="1" x14ac:dyDescent="0.2">
      <c r="B49" s="18"/>
      <c r="C49" s="1240" t="s">
        <v>5</v>
      </c>
      <c r="D49" s="1240"/>
      <c r="E49" s="1241"/>
      <c r="F49" s="19" t="s">
        <v>568</v>
      </c>
      <c r="G49" s="20" t="s">
        <v>569</v>
      </c>
      <c r="H49" s="20" t="s">
        <v>570</v>
      </c>
      <c r="I49" s="20" t="s">
        <v>571</v>
      </c>
      <c r="J49" s="21" t="s">
        <v>572</v>
      </c>
    </row>
    <row r="50" spans="2:10" ht="13.5" customHeight="1" x14ac:dyDescent="0.15"/>
  </sheetData>
  <sheetProtection algorithmName="SHA-512" hashValue="W36vxdikdfrfXOlx7sZ/32jpxbo4h4tm8DKUi96D+Z+SoCQPzyXBoO3It8J1lyy9OCf0VLMwBzid3OANIc3rjA==" saltValue="l8rRkbCCFGCzzm4mLfD9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2021-03-09T02:25:52Z</cp:lastPrinted>
  <dcterms:created xsi:type="dcterms:W3CDTF">2021-02-05T03:29:24Z</dcterms:created>
  <dcterms:modified xsi:type="dcterms:W3CDTF">2021-10-19T08:16:40Z</dcterms:modified>
  <cp:category/>
</cp:coreProperties>
</file>