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DD452B48-6303-4A7C-8504-61975C8B781C}"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3" i="12" l="1"/>
  <c r="Q33" i="12"/>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CO36" i="10"/>
  <c r="BE36" i="10"/>
  <c r="BE35"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 r="CO34" i="10" s="1"/>
  <c r="CO35" i="10" s="1"/>
  <c r="BW34" i="10"/>
  <c r="BW35" i="10" s="1"/>
  <c r="BW36" i="10" s="1"/>
  <c r="BW37" i="10" s="1"/>
  <c r="BW38" i="10" s="1"/>
  <c r="BW39" i="10" s="1"/>
  <c r="BW40" i="10" s="1"/>
  <c r="BW41" i="10" s="1"/>
</calcChain>
</file>

<file path=xl/sharedStrings.xml><?xml version="1.0" encoding="utf-8"?>
<sst xmlns="http://schemas.openxmlformats.org/spreadsheetml/2006/main" count="1127" uniqueCount="627">
  <si>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</si>
  <si>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</si>
  <si>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</si>
  <si>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</si>
  <si>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</si>
  <si>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</si>
  <si>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</si>
  <si>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</si>
  <si>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</si>
  <si>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</si>
  <si>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</si>
  <si>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</si>
  <si>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</si>
  <si>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</si>
  <si>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</si>
  <si>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</si>
  <si>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</si>
  <si>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</si>
  <si>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</si>
  <si>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</si>
  <si>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</si>
  <si>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</si>
  <si>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</si>
  <si>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</si>
  <si>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</si>
  <si>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</si>
  <si>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</si>
  <si>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</si>
  <si>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</si>
  <si>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</si>
  <si>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</si>
  <si>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</si>
  <si>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</si>
  <si>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</si>
  <si>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</si>
  <si>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</si>
  <si>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</si>
  <si>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</si>
  <si>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</si>
  <si>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</si>
  <si>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</si>
  <si>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</si>
  <si>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</si>
  <si>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</si>
  <si>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</si>
  <si>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</si>
  <si>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</si>
  <si>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</si>
  <si>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</si>
  <si>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</si>
  <si>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</si>
  <si>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</si>
  <si>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</si>
  <si>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</si>
  <si>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</si>
  <si>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</si>
  <si>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</si>
  <si>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</si>
  <si>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</si>
  <si>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</si>
  <si>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</si>
  <si>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</si>
  <si>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</si>
  <si>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</si>
  <si>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</si>
  <si>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</si>
  <si>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</si>
  <si>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</si>
  <si>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</si>
  <si>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</si>
  <si>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</si>
  <si>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</si>
  <si>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</si>
  <si>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</si>
  <si>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</si>
  <si>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</si>
  <si>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</si>
  <si>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</si>
  <si>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</si>
  <si>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</si>
  <si>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</si>
  <si>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</si>
  <si>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</si>
  <si>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</si>
  <si>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</si>
  <si>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</si>
  <si>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</si>
  <si>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</si>
  <si>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</si>
  <si>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</si>
  <si>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</si>
  <si>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</si>
  <si>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</si>
  <si>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</si>
  <si>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</si>
  <si>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</si>
  <si>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</si>
  <si>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</si>
  <si>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神河町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</si>
  <si>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</si>
  <si>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</si>
  <si>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</si>
  <si>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</si>
  <si>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</si>
  <si>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</si>
  <si>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</si>
  <si>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</si>
  <si>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</si>
  <si>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</si>
  <si>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</si>
  <si>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</si>
  <si>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</si>
  <si>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</si>
  <si>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</si>
  <si>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</si>
  <si>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</si>
  <si>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</si>
  <si>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</si>
  <si>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</si>
  <si>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</si>
  <si>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</si>
  <si>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</si>
  <si>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</si>
  <si>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</si>
  <si>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</si>
  <si>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</si>
  <si>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</si>
  <si>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</si>
  <si>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</si>
  <si>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</si>
  <si>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</si>
  <si>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</si>
  <si>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</si>
  <si>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</si>
  <si>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</si>
  <si>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</si>
  <si>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</si>
  <si>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</si>
  <si>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</si>
  <si>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</si>
  <si>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</si>
  <si>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</si>
  <si>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</si>
  <si>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</si>
  <si>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</si>
  <si>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</si>
  <si>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</si>
  <si>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</si>
  <si>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</si>
  <si>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</si>
  <si>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</si>
  <si>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</si>
  <si>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</si>
  <si>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</si>
  <si>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</si>
  <si>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</si>
  <si>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</si>
  <si>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</si>
  <si>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</si>
  <si>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</si>
  <si>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</si>
  <si>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</si>
  <si>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</si>
  <si>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</si>
  <si>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</si>
  <si>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</si>
  <si>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</si>
  <si>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</si>
  <si>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</si>
  <si>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</si>
  <si>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</si>
  <si>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</si>
  <si>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</si>
  <si>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</si>
  <si>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</si>
  <si>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</si>
  <si>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</si>
  <si>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</si>
  <si>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</si>
  <si>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</si>
  <si>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</si>
  <si>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</si>
  <si>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</si>
  <si>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</si>
  <si>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</si>
  <si>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</si>
  <si>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</si>
  <si>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</si>
  <si>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</si>
  <si>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</si>
  <si>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</si>
  <si>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</si>
  <si>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</si>
  <si>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</si>
  <si>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</si>
  <si>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</si>
  <si>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</si>
  <si>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</si>
  <si>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</si>
  <si>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</si>
  <si>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</si>
  <si>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</si>
  <si>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</si>
  <si>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</si>
  <si>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</si>
  <si>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</si>
  <si>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</si>
  <si>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</si>
  <si>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</si>
  <si>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</si>
  <si>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</si>
  <si>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兵庫県神河町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</si>
  <si>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</si>
  <si>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</si>
  <si>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</si>
  <si>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</si>
  <si>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</si>
  <si>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</si>
  <si>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</si>
  <si>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</si>
  <si>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</si>
  <si>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</si>
  <si>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</si>
  <si>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</si>
  <si>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</si>
  <si>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</si>
  <si>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</si>
  <si>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</si>
  <si>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</si>
  <si>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</si>
  <si>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</si>
  <si>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</si>
  <si>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</si>
  <si>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</si>
  <si>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</si>
  <si>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</si>
  <si>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</si>
  <si>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</si>
  <si>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</si>
  <si>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</si>
  <si>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</si>
  <si>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</si>
  <si>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</si>
  <si>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</si>
  <si>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</si>
  <si>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</si>
  <si>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</si>
  <si>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</si>
  <si>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</si>
  <si>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</si>
  <si>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</si>
  <si>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</si>
  <si>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</si>
  <si>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</si>
  <si>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</si>
  <si>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</si>
  <si>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</si>
  <si>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</si>
  <si>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</si>
  <si>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</si>
  <si>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</si>
  <si>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</si>
  <si>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</si>
  <si>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</si>
  <si>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</si>
  <si>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</si>
  <si>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</si>
  <si>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</si>
  <si>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</si>
  <si>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</si>
  <si>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</si>
  <si>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</si>
  <si>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</si>
  <si>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</si>
  <si>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</si>
  <si>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</si>
  <si>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</si>
  <si>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</si>
  <si>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</si>
  <si>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</si>
  <si>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</si>
  <si>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</si>
  <si>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</si>
  <si>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</si>
  <si>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</si>
  <si>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</si>
  <si>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</si>
  <si>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</si>
  <si>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</si>
  <si>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</si>
  <si>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</si>
  <si>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</si>
  <si>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</si>
  <si>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</si>
  <si>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</si>
  <si>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</si>
  <si>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</si>
  <si>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</si>
  <si>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</si>
  <si>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</si>
  <si>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</si>
  <si>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</si>
  <si>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</si>
  <si>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</si>
  <si>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</si>
  <si>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</si>
  <si>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</si>
  <si>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</si>
  <si>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</si>
  <si>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</si>
  <si>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</si>
  <si>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</si>
  <si>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</si>
  <si>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</si>
  <si>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</si>
  <si>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</si>
  <si>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</si>
  <si>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</si>
  <si>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</si>
  <si>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</si>
  <si>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</si>
  <si>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</si>
  <si>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</si>
  <si>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</si>
  <si>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</si>
  <si>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</si>
  <si>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</si>
  <si>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</si>
  <si>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</si>
  <si>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</si>
  <si>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</si>
  <si>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</si>
  <si>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</si>
  <si>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</si>
  <si>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</si>
  <si>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</si>
  <si>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</si>
  <si>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</si>
  <si>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</si>
  <si>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</si>
  <si>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その他</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</si>
  <si>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</si>
  <si>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</si>
  <si>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</si>
  <si>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</si>
  <si>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</si>
  <si>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</si>
  <si>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</si>
  <si>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</si>
  <si>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</si>
  <si>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</si>
  <si>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</si>
  <si>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</si>
  <si>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</si>
  <si>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</si>
  <si>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</si>
  <si>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</si>
  <si>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</si>
  <si>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</si>
  <si>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</si>
  <si>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</si>
  <si>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</si>
  <si>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</si>
  <si>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</si>
  <si>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兵庫県神河町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</si>
  <si>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</si>
  <si>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</si>
  <si>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</si>
  <si>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</si>
  <si>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</si>
  <si>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</si>
  <si>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</si>
  <si>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</si>
  <si>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</si>
  <si>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</si>
  <si>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</si>
  <si>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</si>
  <si>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</si>
  <si>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</si>
  <si>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</si>
  <si>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</si>
  <si>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</si>
  <si>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</si>
  <si>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</si>
  <si>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</si>
  <si>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介護療育支援事業特別会計</t>
    <phoneticPr fontId="5"/>
  </si>
  <si>
    <t>産業廃棄物処理事業特別会計</t>
    <phoneticPr fontId="5"/>
  </si>
  <si>
    <t>寺前地区振興基金特別会計</t>
    <phoneticPr fontId="5"/>
  </si>
  <si>
    <t>-</t>
    <phoneticPr fontId="5"/>
  </si>
  <si>
    <t>長谷地区振興基金特別会計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</si>
  <si>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</si>
  <si>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</si>
  <si>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</si>
  <si>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</si>
  <si>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</si>
  <si>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</si>
  <si>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</si>
  <si>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</si>
  <si>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</si>
  <si>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</si>
  <si>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</si>
  <si>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</si>
  <si>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</si>
  <si>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</si>
  <si>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</si>
  <si>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</si>
  <si>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訪問看護事業特別会計</t>
    <phoneticPr fontId="5"/>
  </si>
  <si>
    <t>水道事業会計</t>
    <phoneticPr fontId="5"/>
  </si>
  <si>
    <t>法適用企業</t>
    <phoneticPr fontId="5"/>
  </si>
  <si>
    <t>下水道事業会計</t>
    <phoneticPr fontId="5"/>
  </si>
  <si>
    <t>法適用企業</t>
    <phoneticPr fontId="5"/>
  </si>
  <si>
    <t>公立神崎総合病院事業会計</t>
    <phoneticPr fontId="5"/>
  </si>
  <si>
    <t>法適用企業</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</si>
  <si>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</si>
  <si>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</si>
  <si>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</si>
  <si>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</si>
  <si>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</si>
  <si>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</si>
  <si>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</si>
  <si>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</si>
  <si>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</si>
  <si>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</si>
  <si>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</si>
  <si>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</si>
  <si>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</si>
  <si>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</si>
  <si>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</si>
  <si>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</si>
  <si>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</si>
  <si>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</si>
  <si>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</si>
  <si>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</si>
  <si>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</si>
  <si>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</si>
  <si>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</si>
  <si>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</si>
  <si>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</si>
  <si>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</si>
  <si>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</si>
  <si>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</si>
  <si>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</si>
  <si>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</si>
  <si>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</si>
  <si>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</si>
  <si>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</si>
  <si>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</si>
  <si>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</si>
  <si>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</si>
  <si>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</si>
  <si>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</si>
  <si>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</si>
  <si>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</si>
  <si>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</si>
  <si>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</si>
  <si>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</si>
  <si>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</si>
  <si>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</si>
  <si>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</si>
  <si>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</si>
  <si>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</si>
  <si>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</si>
  <si>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</si>
  <si>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</si>
  <si>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</si>
  <si>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</si>
  <si>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</si>
  <si>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</si>
  <si>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</si>
  <si>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</si>
  <si>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</si>
  <si>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</si>
  <si>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</si>
  <si>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</si>
  <si>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</si>
  <si>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</si>
  <si>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</si>
  <si>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</si>
  <si>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</si>
  <si>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</si>
  <si>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</si>
  <si>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公立神崎総合病院事業会計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</si>
  <si>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</si>
  <si>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</si>
  <si>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</si>
  <si>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</si>
  <si>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</si>
  <si>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</si>
  <si>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</si>
  <si>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</si>
  <si>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</si>
  <si>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</si>
  <si>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</si>
  <si>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</si>
  <si>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</si>
  <si>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</si>
  <si>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</si>
  <si>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</si>
  <si>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</si>
  <si>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</si>
  <si>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</si>
  <si>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</si>
  <si>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</si>
  <si>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</si>
  <si>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</si>
  <si>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</si>
  <si>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</si>
  <si>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</si>
  <si>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</si>
  <si>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</si>
  <si>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</si>
  <si>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</si>
  <si>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</si>
  <si>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</si>
  <si>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</si>
  <si>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</si>
  <si>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</si>
  <si>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</si>
  <si>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</si>
  <si>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</si>
  <si>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</si>
  <si>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</si>
  <si>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</si>
  <si>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</si>
  <si>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</si>
  <si>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</si>
  <si>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</si>
  <si>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</si>
  <si>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</si>
  <si>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</si>
  <si>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</si>
  <si>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</si>
  <si>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</si>
  <si>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</si>
  <si>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</si>
  <si>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</si>
  <si>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</si>
  <si>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</si>
  <si>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</si>
  <si>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</si>
  <si>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</si>
  <si>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</si>
  <si>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</si>
  <si>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</si>
  <si>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</si>
  <si>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</si>
  <si>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</si>
  <si>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</si>
  <si>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</si>
  <si>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</si>
  <si>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</si>
  <si>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</si>
  <si>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</si>
  <si>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</si>
  <si>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</si>
  <si>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</si>
  <si>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</si>
  <si>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</si>
  <si>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</si>
  <si>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</si>
  <si>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</si>
  <si>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</si>
  <si>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</si>
  <si>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</si>
  <si>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</si>
  <si>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</si>
  <si>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</si>
  <si>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</si>
  <si>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</si>
  <si>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</si>
  <si>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</si>
  <si>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</si>
  <si>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</si>
  <si>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</si>
  <si>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</si>
  <si>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</si>
  <si>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</si>
  <si>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</si>
  <si>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3.87</t>
  </si>
  <si>
    <t>▲ 6.61</t>
  </si>
  <si>
    <t>▲ 4.50</t>
  </si>
  <si>
    <t>下水道事業会計</t>
  </si>
  <si>
    <t>水道事業会計</t>
  </si>
  <si>
    <t>一般会計</t>
  </si>
  <si>
    <t>土地開発事業特別会計</t>
  </si>
  <si>
    <t>介護保険事業特別会計</t>
  </si>
  <si>
    <t>訪問看護事業特別会計</t>
  </si>
  <si>
    <t>国民健康保険事業特別会計</t>
  </si>
  <si>
    <t>介護療育支援事業特別会計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</si>
  <si>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</si>
  <si>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</si>
  <si>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</si>
  <si>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</si>
  <si>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</si>
  <si>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</si>
  <si>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</si>
  <si>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</si>
  <si>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中播衛生施設事務組合</t>
    <rPh sb="0" eb="1">
      <t>ナカ</t>
    </rPh>
    <rPh sb="1" eb="2">
      <t>バン</t>
    </rPh>
    <rPh sb="2" eb="4">
      <t>エイセイ</t>
    </rPh>
    <rPh sb="4" eb="6">
      <t>シセツ</t>
    </rPh>
    <rPh sb="6" eb="8">
      <t>ジム</t>
    </rPh>
    <rPh sb="8" eb="10">
      <t>クミアイ</t>
    </rPh>
    <phoneticPr fontId="2"/>
  </si>
  <si>
    <t>中播北部行政事務組合</t>
    <rPh sb="0" eb="1">
      <t>ナカ</t>
    </rPh>
    <rPh sb="1" eb="2">
      <t>バン</t>
    </rPh>
    <rPh sb="2" eb="4">
      <t>ホクブ</t>
    </rPh>
    <rPh sb="4" eb="6">
      <t>ギョウセイ</t>
    </rPh>
    <rPh sb="6" eb="8">
      <t>ジム</t>
    </rPh>
    <rPh sb="8" eb="10">
      <t>クミアイ</t>
    </rPh>
    <phoneticPr fontId="2"/>
  </si>
  <si>
    <t>中播農業共済事務組合</t>
    <rPh sb="0" eb="1">
      <t>ナカ</t>
    </rPh>
    <rPh sb="1" eb="2">
      <t>バン</t>
    </rPh>
    <rPh sb="2" eb="4">
      <t>ノウギョウ</t>
    </rPh>
    <rPh sb="4" eb="6">
      <t>キョウサイ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</si>
  <si>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</si>
  <si>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</si>
  <si>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兵庫県市町村交通災害共済組合</t>
    <rPh sb="0" eb="3">
      <t>ヒョウゴケン</t>
    </rPh>
    <rPh sb="3" eb="6">
      <t>シチョウソン</t>
    </rPh>
    <rPh sb="6" eb="8">
      <t>コウツウ</t>
    </rPh>
    <rPh sb="8" eb="10">
      <t>サイガイ</t>
    </rPh>
    <rPh sb="10" eb="12">
      <t>キョウサイ</t>
    </rPh>
    <rPh sb="12" eb="14">
      <t>クミアイ</t>
    </rPh>
    <phoneticPr fontId="2"/>
  </si>
  <si>
    <t>兵庫県後期高齢者医療広域連合（一般会計）</t>
    <rPh sb="0" eb="3">
      <t>ヒョウゴケン</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</si>
  <si>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7">
      <t>コウレイ</t>
    </rPh>
    <rPh sb="7" eb="8">
      <t>モノ</t>
    </rPh>
    <rPh sb="8" eb="10">
      <t>イリョウ</t>
    </rPh>
    <rPh sb="10" eb="12">
      <t>コウイキ</t>
    </rPh>
    <rPh sb="12" eb="14">
      <t>レンゴウ</t>
    </rPh>
    <rPh sb="15" eb="17">
      <t>トクベツ</t>
    </rPh>
    <rPh sb="17" eb="19">
      <t>カイケイ</t>
    </rPh>
    <phoneticPr fontId="2"/>
  </si>
  <si>
    <t>-</t>
    <phoneticPr fontId="2"/>
  </si>
  <si>
    <t>-</t>
    <phoneticPr fontId="2"/>
  </si>
  <si>
    <t>㈱神崎ﾌｰﾄﾞ</t>
    <rPh sb="1" eb="3">
      <t>カンザキ</t>
    </rPh>
    <phoneticPr fontId="2"/>
  </si>
  <si>
    <t>-</t>
    <phoneticPr fontId="2"/>
  </si>
  <si>
    <t>兵庫県土地開発公社</t>
    <rPh sb="0" eb="3">
      <t>ヒョウゴケン</t>
    </rPh>
    <rPh sb="3" eb="5">
      <t>トチ</t>
    </rPh>
    <rPh sb="5" eb="7">
      <t>カイハツ</t>
    </rPh>
    <rPh sb="7" eb="9">
      <t>コウシャ</t>
    </rPh>
    <phoneticPr fontId="2"/>
  </si>
  <si>
    <t>　まちづくり基金</t>
    <rPh sb="6" eb="8">
      <t>キキン</t>
    </rPh>
    <phoneticPr fontId="19"/>
  </si>
  <si>
    <t>　寺前地区振興基金</t>
    <rPh sb="1" eb="2">
      <t>テラ</t>
    </rPh>
    <rPh sb="2" eb="3">
      <t>マエ</t>
    </rPh>
    <rPh sb="3" eb="5">
      <t>チク</t>
    </rPh>
    <rPh sb="5" eb="7">
      <t>シンコウ</t>
    </rPh>
    <rPh sb="7" eb="9">
      <t>キキン</t>
    </rPh>
    <phoneticPr fontId="19"/>
  </si>
  <si>
    <t>　公共施設維持管理基金</t>
    <rPh sb="1" eb="3">
      <t>コウキョウ</t>
    </rPh>
    <rPh sb="3" eb="5">
      <t>シセツ</t>
    </rPh>
    <rPh sb="5" eb="7">
      <t>イジ</t>
    </rPh>
    <rPh sb="7" eb="9">
      <t>カンリ</t>
    </rPh>
    <rPh sb="9" eb="10">
      <t>モト</t>
    </rPh>
    <rPh sb="10" eb="11">
      <t>キン</t>
    </rPh>
    <phoneticPr fontId="19"/>
  </si>
  <si>
    <t>　ケーブルテレビネッﾄワーク維持基金</t>
    <rPh sb="14" eb="16">
      <t>イジ</t>
    </rPh>
    <rPh sb="16" eb="18">
      <t>キキン</t>
    </rPh>
    <phoneticPr fontId="19"/>
  </si>
  <si>
    <t>　長谷地区振興基金</t>
    <rPh sb="1" eb="3">
      <t>ハセ</t>
    </rPh>
    <rPh sb="3" eb="5">
      <t>チク</t>
    </rPh>
    <rPh sb="5" eb="7">
      <t>シンコウ</t>
    </rPh>
    <rPh sb="7" eb="9">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</si>
  <si>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</si>
  <si>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</si>
  <si>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</si>
  <si>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1"/>
        <color indexed="8"/>
        <rFont val="游ゴシック"/>
        <family val="3"/>
        <charset val="128"/>
      </rPr>
      <t>将来負担比率が増加傾向にあり、類似団体と比べて高い水準にある一方、有形固定資産減価償却率は類似団体よりも低くなっている。これは、合併時に作成した新町建設計画により施設整備を進めてきたこと、学校施設の統廃合による新しい小中学校を建設したこと等による。一方、合併特例債等の発行により将来負担比率は類似団体より高い値となっている。</t>
    </r>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1" eb="33">
      <t>イッポウ</t>
    </rPh>
    <rPh sb="34" eb="36">
      <t>ユウケイ</t>
    </rPh>
    <rPh sb="36" eb="38">
      <t>コテイ</t>
    </rPh>
    <rPh sb="38" eb="40">
      <t>シサン</t>
    </rPh>
    <rPh sb="40" eb="42">
      <t>ゲンカ</t>
    </rPh>
    <rPh sb="42" eb="44">
      <t>ショウキャク</t>
    </rPh>
    <rPh sb="44" eb="45">
      <t>リツ</t>
    </rPh>
    <rPh sb="46" eb="48">
      <t>ルイジ</t>
    </rPh>
    <rPh sb="48" eb="50">
      <t>ダンタイ</t>
    </rPh>
    <rPh sb="53" eb="54">
      <t>ヒク</t>
    </rPh>
    <rPh sb="65" eb="67">
      <t>ガッペイ</t>
    </rPh>
    <rPh sb="67" eb="68">
      <t>ジ</t>
    </rPh>
    <rPh sb="69" eb="71">
      <t>サクセイ</t>
    </rPh>
    <rPh sb="95" eb="97">
      <t>ガッコウ</t>
    </rPh>
    <rPh sb="97" eb="99">
      <t>シセツ</t>
    </rPh>
    <rPh sb="100" eb="103">
      <t>トウハイゴウ</t>
    </rPh>
    <rPh sb="125" eb="127">
      <t>イッポウ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</si>
  <si>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</si>
  <si>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</si>
  <si>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</si>
  <si>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</si>
  <si>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</si>
  <si>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</si>
  <si>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1"/>
        <color indexed="8"/>
        <rFont val="游ゴシック"/>
        <family val="3"/>
        <charset val="128"/>
      </rPr>
      <t>将来負担比率・実質公債費比率とも類似団体と比較すると高い値となっている。一般会計では峰山高原スキー場整備事業、貸工場整備</t>
    </r>
    <r>
      <rPr>
        <sz val="11"/>
        <rFont val="游ゴシック"/>
        <family val="3"/>
        <charset val="128"/>
      </rPr>
      <t>業等で12億円超</t>
    </r>
    <r>
      <rPr>
        <sz val="11"/>
        <color indexed="8"/>
        <rFont val="游ゴシック"/>
        <family val="3"/>
        <charset val="128"/>
      </rPr>
      <t>の起債を発行したことや、水道事業・病院事業の公営企業債等繰入見込額が増加したこと、CATV施設指定管理料の債務負担行為に基づく支出予定額の増加等により将来負担比率が上昇した。地方債の償還により、実質公債費比率が上昇していくことが考えられるため、これまで以上に公債費の適正化に取り組んでいく必要がある。</t>
    </r>
    <rPh sb="38" eb="42">
      <t>イッパンカイケイ</t>
    </rPh>
    <rPh sb="57" eb="60">
      <t>カシコウジョウ</t>
    </rPh>
    <rPh sb="60" eb="62">
      <t>セイビ</t>
    </rPh>
    <rPh sb="82" eb="84">
      <t>スイドウ</t>
    </rPh>
    <rPh sb="84" eb="86">
      <t>ジギョウ</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</si>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</sst>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indexed="8"/>
      <name val="游ゴシック"/>
      <family val="3"/>
      <charset val="128"/>
    </font>
    <font>
      <sz val="11"/>
      <name val="游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B49B499-813F-4433-BEB4-CA08EBCC636F}"/>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75972</c:v>
                </c:pt>
                <c:pt idx="1">
                  <c:v>79466</c:v>
                </c:pt>
                <c:pt idx="2">
                  <c:v>90072</c:v>
                </c:pt>
                <c:pt idx="3">
                  <c:v>88328</c:v>
                </c:pt>
                <c:pt idx="4">
                  <c:v>103390</c:v>
                </c:pt>
              </c:numCache>
            </c:numRef>
          </c:val>
          <c:smooth val="0"/>
          <c:extLst>
            <c:ext xmlns:c16="http://schemas.microsoft.com/office/drawing/2014/chart" uri="{C3380CC4-5D6E-409C-BE32-E72D297353CC}">
              <c16:uniqueId val="{00000000-61E1-4EC0-9930-216B8221F1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96076</c:v>
                </c:pt>
                <c:pt idx="1">
                  <c:v>111182</c:v>
                </c:pt>
                <c:pt idx="2">
                  <c:v>197926</c:v>
                </c:pt>
                <c:pt idx="3">
                  <c:v>141326</c:v>
                </c:pt>
                <c:pt idx="4">
                  <c:v>102331</c:v>
                </c:pt>
              </c:numCache>
            </c:numRef>
          </c:val>
          <c:smooth val="0"/>
          <c:extLst>
            <c:ext xmlns:c16="http://schemas.microsoft.com/office/drawing/2014/chart" uri="{C3380CC4-5D6E-409C-BE32-E72D297353CC}">
              <c16:uniqueId val="{00000001-61E1-4EC0-9930-216B8221F1D7}"/>
            </c:ext>
          </c:extLst>
        </c:ser>
        <c:dLbls>
          <c:showLegendKey val="0"/>
          <c:showVal val="0"/>
          <c:showCatName val="0"/>
          <c:showSerName val="0"/>
          <c:showPercent val="0"/>
          <c:showBubbleSize val="0"/>
        </c:dLbls>
        <c:marker val="1"/>
        <c:smooth val="0"/>
        <c:axId val="175205136"/>
        <c:axId val="175208824"/>
      </c:lineChart>
      <c:catAx>
        <c:axId val="175205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208824"/>
        <c:crosses val="autoZero"/>
        <c:auto val="1"/>
        <c:lblAlgn val="ctr"/>
        <c:lblOffset val="100"/>
        <c:tickLblSkip val="1"/>
        <c:tickMarkSkip val="1"/>
        <c:noMultiLvlLbl val="0"/>
      </c:catAx>
      <c:valAx>
        <c:axId val="1752088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5205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3.57</c:v>
                </c:pt>
                <c:pt idx="1">
                  <c:v>4.3</c:v>
                </c:pt>
                <c:pt idx="2">
                  <c:v>5.0199999999999996</c:v>
                </c:pt>
                <c:pt idx="3">
                  <c:v>5.72</c:v>
                </c:pt>
                <c:pt idx="4">
                  <c:v>2.85</c:v>
                </c:pt>
              </c:numCache>
            </c:numRef>
          </c:val>
          <c:extLst>
            <c:ext xmlns:c16="http://schemas.microsoft.com/office/drawing/2014/chart" uri="{C3380CC4-5D6E-409C-BE32-E72D297353CC}">
              <c16:uniqueId val="{00000000-E1C9-4F90-A2BF-C82D9EBFBF4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37.340000000000003</c:v>
                </c:pt>
                <c:pt idx="1">
                  <c:v>37.93</c:v>
                </c:pt>
                <c:pt idx="2">
                  <c:v>34.479999999999997</c:v>
                </c:pt>
                <c:pt idx="3">
                  <c:v>27.85</c:v>
                </c:pt>
                <c:pt idx="4">
                  <c:v>25.95</c:v>
                </c:pt>
              </c:numCache>
            </c:numRef>
          </c:val>
          <c:extLst>
            <c:ext xmlns:c16="http://schemas.microsoft.com/office/drawing/2014/chart" uri="{C3380CC4-5D6E-409C-BE32-E72D297353CC}">
              <c16:uniqueId val="{00000001-E1C9-4F90-A2BF-C82D9EBFBF42}"/>
            </c:ext>
          </c:extLst>
        </c:ser>
        <c:dLbls>
          <c:showLegendKey val="0"/>
          <c:showVal val="0"/>
          <c:showCatName val="0"/>
          <c:showSerName val="0"/>
          <c:showPercent val="0"/>
          <c:showBubbleSize val="0"/>
        </c:dLbls>
        <c:gapWidth val="250"/>
        <c:overlap val="100"/>
        <c:axId val="437246400"/>
        <c:axId val="437246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1.1599999999999999</c:v>
                </c:pt>
                <c:pt idx="1">
                  <c:v>0.19</c:v>
                </c:pt>
                <c:pt idx="2">
                  <c:v>-3.87</c:v>
                </c:pt>
                <c:pt idx="3">
                  <c:v>-6.61</c:v>
                </c:pt>
                <c:pt idx="4">
                  <c:v>-4.5</c:v>
                </c:pt>
              </c:numCache>
            </c:numRef>
          </c:val>
          <c:smooth val="0"/>
          <c:extLst>
            <c:ext xmlns:c16="http://schemas.microsoft.com/office/drawing/2014/chart" uri="{C3380CC4-5D6E-409C-BE32-E72D297353CC}">
              <c16:uniqueId val="{00000002-E1C9-4F90-A2BF-C82D9EBFBF42}"/>
            </c:ext>
          </c:extLst>
        </c:ser>
        <c:dLbls>
          <c:showLegendKey val="0"/>
          <c:showVal val="0"/>
          <c:showCatName val="0"/>
          <c:showSerName val="0"/>
          <c:showPercent val="0"/>
          <c:showBubbleSize val="0"/>
        </c:dLbls>
        <c:marker val="1"/>
        <c:smooth val="0"/>
        <c:axId val="437246400"/>
        <c:axId val="437246792"/>
      </c:lineChart>
      <c:catAx>
        <c:axId val="437246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7246792"/>
        <c:crosses val="autoZero"/>
        <c:auto val="1"/>
        <c:lblAlgn val="ctr"/>
        <c:lblOffset val="100"/>
        <c:tickLblSkip val="1"/>
        <c:tickMarkSkip val="1"/>
        <c:noMultiLvlLbl val="0"/>
      </c:catAx>
      <c:valAx>
        <c:axId val="437246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246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3.01</c:v>
                </c:pt>
                <c:pt idx="2">
                  <c:v>#N/A</c:v>
                </c:pt>
                <c:pt idx="3">
                  <c:v>2.36</c:v>
                </c:pt>
                <c:pt idx="4">
                  <c:v>#N/A</c:v>
                </c:pt>
                <c:pt idx="5">
                  <c:v>0.41</c:v>
                </c:pt>
                <c:pt idx="6">
                  <c:v>#N/A</c:v>
                </c:pt>
                <c:pt idx="7">
                  <c:v>0.41</c:v>
                </c:pt>
                <c:pt idx="8">
                  <c:v>#N/A</c:v>
                </c:pt>
                <c:pt idx="9">
                  <c:v>0.21</c:v>
                </c:pt>
              </c:numCache>
            </c:numRef>
          </c:val>
          <c:extLst>
            <c:ext xmlns:c16="http://schemas.microsoft.com/office/drawing/2014/chart" uri="{C3380CC4-5D6E-409C-BE32-E72D297353CC}">
              <c16:uniqueId val="{00000000-19E6-4022-AA13-123DEDC168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E6-4022-AA13-123DEDC168B4}"/>
            </c:ext>
          </c:extLst>
        </c:ser>
        <c:ser>
          <c:idx val="2"/>
          <c:order val="2"/>
          <c:tx>
            <c:strRef>
              <c:f>データシート!$A$29</c:f>
              <c:strCache>
                <c:ptCount val="1"/>
                <c:pt idx="0">
                  <c:v>介護療育支援事業特別会計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0.17</c:v>
                </c:pt>
                <c:pt idx="2">
                  <c:v>#N/A</c:v>
                </c:pt>
                <c:pt idx="3">
                  <c:v>0.1</c:v>
                </c:pt>
                <c:pt idx="4">
                  <c:v>#N/A</c:v>
                </c:pt>
                <c:pt idx="5">
                  <c:v>0.18</c:v>
                </c:pt>
                <c:pt idx="6">
                  <c:v>#N/A</c:v>
                </c:pt>
                <c:pt idx="7">
                  <c:v>0.24</c:v>
                </c:pt>
                <c:pt idx="8">
                  <c:v>#N/A</c:v>
                </c:pt>
                <c:pt idx="9">
                  <c:v>0.1</c:v>
                </c:pt>
              </c:numCache>
            </c:numRef>
          </c:val>
          <c:extLst>
            <c:ext xmlns:c16="http://schemas.microsoft.com/office/drawing/2014/chart" uri="{C3380CC4-5D6E-409C-BE32-E72D297353CC}">
              <c16:uniqueId val="{00000002-19E6-4022-AA13-123DEDC168B4}"/>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0.54</c:v>
                </c:pt>
                <c:pt idx="2">
                  <c:v>#N/A</c:v>
                </c:pt>
                <c:pt idx="3">
                  <c:v>0.44</c:v>
                </c:pt>
                <c:pt idx="4">
                  <c:v>#N/A</c:v>
                </c:pt>
                <c:pt idx="5">
                  <c:v>1.77</c:v>
                </c:pt>
                <c:pt idx="6">
                  <c:v>#N/A</c:v>
                </c:pt>
                <c:pt idx="7">
                  <c:v>0.74</c:v>
                </c:pt>
                <c:pt idx="8">
                  <c:v>#N/A</c:v>
                </c:pt>
                <c:pt idx="9">
                  <c:v>0.28999999999999998</c:v>
                </c:pt>
              </c:numCache>
            </c:numRef>
          </c:val>
          <c:extLst>
            <c:ext xmlns:c16="http://schemas.microsoft.com/office/drawing/2014/chart" uri="{C3380CC4-5D6E-409C-BE32-E72D297353CC}">
              <c16:uniqueId val="{00000003-19E6-4022-AA13-123DEDC168B4}"/>
            </c:ext>
          </c:extLst>
        </c:ser>
        <c:ser>
          <c:idx val="4"/>
          <c:order val="4"/>
          <c:tx>
            <c:strRef>
              <c:f>データシート!$A$31</c:f>
              <c:strCache>
                <c:ptCount val="1"/>
                <c:pt idx="0">
                  <c:v>訪問看護事業特別会計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0.27</c:v>
                </c:pt>
                <c:pt idx="2">
                  <c:v>#N/A</c:v>
                </c:pt>
                <c:pt idx="3">
                  <c:v>0.39</c:v>
                </c:pt>
                <c:pt idx="4">
                  <c:v>#N/A</c:v>
                </c:pt>
                <c:pt idx="5">
                  <c:v>0.59</c:v>
                </c:pt>
                <c:pt idx="6">
                  <c:v>#N/A</c:v>
                </c:pt>
                <c:pt idx="7">
                  <c:v>0.71</c:v>
                </c:pt>
                <c:pt idx="8">
                  <c:v>#N/A</c:v>
                </c:pt>
                <c:pt idx="9">
                  <c:v>0.56000000000000005</c:v>
                </c:pt>
              </c:numCache>
            </c:numRef>
          </c:val>
          <c:extLst>
            <c:ext xmlns:c16="http://schemas.microsoft.com/office/drawing/2014/chart" uri="{C3380CC4-5D6E-409C-BE32-E72D297353CC}">
              <c16:uniqueId val="{00000004-19E6-4022-AA13-123DEDC168B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0.15</c:v>
                </c:pt>
                <c:pt idx="2">
                  <c:v>#N/A</c:v>
                </c:pt>
                <c:pt idx="3">
                  <c:v>0.18</c:v>
                </c:pt>
                <c:pt idx="4">
                  <c:v>#N/A</c:v>
                </c:pt>
                <c:pt idx="5">
                  <c:v>0.74</c:v>
                </c:pt>
                <c:pt idx="6">
                  <c:v>#N/A</c:v>
                </c:pt>
                <c:pt idx="7">
                  <c:v>0.35</c:v>
                </c:pt>
                <c:pt idx="8">
                  <c:v>#N/A</c:v>
                </c:pt>
                <c:pt idx="9">
                  <c:v>0.72</c:v>
                </c:pt>
              </c:numCache>
            </c:numRef>
          </c:val>
          <c:extLst>
            <c:ext xmlns:c16="http://schemas.microsoft.com/office/drawing/2014/chart" uri="{C3380CC4-5D6E-409C-BE32-E72D297353CC}">
              <c16:uniqueId val="{00000005-19E6-4022-AA13-123DEDC168B4}"/>
            </c:ext>
          </c:extLst>
        </c:ser>
        <c:ser>
          <c:idx val="6"/>
          <c:order val="6"/>
          <c:tx>
            <c:strRef>
              <c:f>データシート!$A$33</c:f>
              <c:strCache>
                <c:ptCount val="1"/>
                <c:pt idx="0">
                  <c:v>土地開発事業特別会計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1.85</c:v>
                </c:pt>
                <c:pt idx="2">
                  <c:v>#N/A</c:v>
                </c:pt>
                <c:pt idx="3">
                  <c:v>1.55</c:v>
                </c:pt>
                <c:pt idx="4">
                  <c:v>#N/A</c:v>
                </c:pt>
                <c:pt idx="5">
                  <c:v>1.83</c:v>
                </c:pt>
                <c:pt idx="6">
                  <c:v>#N/A</c:v>
                </c:pt>
                <c:pt idx="7">
                  <c:v>1.39</c:v>
                </c:pt>
                <c:pt idx="8">
                  <c:v>#N/A</c:v>
                </c:pt>
                <c:pt idx="9">
                  <c:v>1.34</c:v>
                </c:pt>
              </c:numCache>
            </c:numRef>
          </c:val>
          <c:extLst>
            <c:ext xmlns:c16="http://schemas.microsoft.com/office/drawing/2014/chart" uri="{C3380CC4-5D6E-409C-BE32-E72D297353CC}">
              <c16:uniqueId val="{00000006-19E6-4022-AA13-123DEDC168B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3.24</c:v>
                </c:pt>
                <c:pt idx="2">
                  <c:v>#N/A</c:v>
                </c:pt>
                <c:pt idx="3">
                  <c:v>4.07</c:v>
                </c:pt>
                <c:pt idx="4">
                  <c:v>#N/A</c:v>
                </c:pt>
                <c:pt idx="5">
                  <c:v>4.47</c:v>
                </c:pt>
                <c:pt idx="6">
                  <c:v>#N/A</c:v>
                </c:pt>
                <c:pt idx="7">
                  <c:v>5.12</c:v>
                </c:pt>
                <c:pt idx="8">
                  <c:v>#N/A</c:v>
                </c:pt>
                <c:pt idx="9">
                  <c:v>2.65</c:v>
                </c:pt>
              </c:numCache>
            </c:numRef>
          </c:val>
          <c:extLst>
            <c:ext xmlns:c16="http://schemas.microsoft.com/office/drawing/2014/chart" uri="{C3380CC4-5D6E-409C-BE32-E72D297353CC}">
              <c16:uniqueId val="{00000007-19E6-4022-AA13-123DEDC168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4.1399999999999997</c:v>
                </c:pt>
                <c:pt idx="2">
                  <c:v>#N/A</c:v>
                </c:pt>
                <c:pt idx="3">
                  <c:v>4.78</c:v>
                </c:pt>
                <c:pt idx="4">
                  <c:v>#N/A</c:v>
                </c:pt>
                <c:pt idx="5">
                  <c:v>4.5599999999999996</c:v>
                </c:pt>
                <c:pt idx="6">
                  <c:v>#N/A</c:v>
                </c:pt>
                <c:pt idx="7">
                  <c:v>4.8600000000000003</c:v>
                </c:pt>
                <c:pt idx="8">
                  <c:v>#N/A</c:v>
                </c:pt>
                <c:pt idx="9">
                  <c:v>5.62</c:v>
                </c:pt>
              </c:numCache>
            </c:numRef>
          </c:val>
          <c:extLst>
            <c:ext xmlns:c16="http://schemas.microsoft.com/office/drawing/2014/chart" uri="{C3380CC4-5D6E-409C-BE32-E72D297353CC}">
              <c16:uniqueId val="{00000008-19E6-4022-AA13-123DEDC168B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4.62</c:v>
                </c:pt>
                <c:pt idx="2">
                  <c:v>#N/A</c:v>
                </c:pt>
                <c:pt idx="3">
                  <c:v>6.61</c:v>
                </c:pt>
                <c:pt idx="4">
                  <c:v>#N/A</c:v>
                </c:pt>
                <c:pt idx="5">
                  <c:v>7.43</c:v>
                </c:pt>
                <c:pt idx="6">
                  <c:v>#N/A</c:v>
                </c:pt>
                <c:pt idx="7">
                  <c:v>8.8800000000000008</c:v>
                </c:pt>
                <c:pt idx="8">
                  <c:v>#N/A</c:v>
                </c:pt>
                <c:pt idx="9">
                  <c:v>9.4600000000000009</c:v>
                </c:pt>
              </c:numCache>
            </c:numRef>
          </c:val>
          <c:extLst>
            <c:ext xmlns:c16="http://schemas.microsoft.com/office/drawing/2014/chart" uri="{C3380CC4-5D6E-409C-BE32-E72D297353CC}">
              <c16:uniqueId val="{00000009-19E6-4022-AA13-123DEDC168B4}"/>
            </c:ext>
          </c:extLst>
        </c:ser>
        <c:dLbls>
          <c:showLegendKey val="0"/>
          <c:showVal val="0"/>
          <c:showCatName val="0"/>
          <c:showSerName val="0"/>
          <c:showPercent val="0"/>
          <c:showBubbleSize val="0"/>
        </c:dLbls>
        <c:gapWidth val="150"/>
        <c:overlap val="100"/>
        <c:axId val="437247576"/>
        <c:axId val="437247968"/>
      </c:barChart>
      <c:catAx>
        <c:axId val="43724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247968"/>
        <c:crosses val="autoZero"/>
        <c:auto val="1"/>
        <c:lblAlgn val="ctr"/>
        <c:lblOffset val="100"/>
        <c:tickLblSkip val="1"/>
        <c:tickMarkSkip val="1"/>
        <c:noMultiLvlLbl val="0"/>
      </c:catAx>
      <c:valAx>
        <c:axId val="437247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247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1185</c:v>
                </c:pt>
                <c:pt idx="5">
                  <c:v>1158</c:v>
                </c:pt>
                <c:pt idx="8">
                  <c:v>1105</c:v>
                </c:pt>
                <c:pt idx="11">
                  <c:v>1003</c:v>
                </c:pt>
                <c:pt idx="14">
                  <c:v>1053</c:v>
                </c:pt>
              </c:numCache>
            </c:numRef>
          </c:val>
          <c:extLst>
            <c:ext xmlns:c16="http://schemas.microsoft.com/office/drawing/2014/chart" uri="{C3380CC4-5D6E-409C-BE32-E72D297353CC}">
              <c16:uniqueId val="{00000000-6759-4588-B9F1-F4DF2AAB1B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1</c:v>
                </c:pt>
                <c:pt idx="12">
                  <c:v>2</c:v>
                </c:pt>
              </c:numCache>
            </c:numRef>
          </c:val>
          <c:extLst>
            <c:ext xmlns:c16="http://schemas.microsoft.com/office/drawing/2014/chart" uri="{C3380CC4-5D6E-409C-BE32-E72D297353CC}">
              <c16:uniqueId val="{00000001-6759-4588-B9F1-F4DF2AAB1B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759-4588-B9F1-F4DF2AAB1B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149</c:v>
                </c:pt>
                <c:pt idx="3">
                  <c:v>148</c:v>
                </c:pt>
                <c:pt idx="6">
                  <c:v>120</c:v>
                </c:pt>
                <c:pt idx="9">
                  <c:v>39</c:v>
                </c:pt>
                <c:pt idx="12">
                  <c:v>15</c:v>
                </c:pt>
              </c:numCache>
            </c:numRef>
          </c:val>
          <c:extLst>
            <c:ext xmlns:c16="http://schemas.microsoft.com/office/drawing/2014/chart" uri="{C3380CC4-5D6E-409C-BE32-E72D297353CC}">
              <c16:uniqueId val="{00000003-6759-4588-B9F1-F4DF2AAB1B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599</c:v>
                </c:pt>
                <c:pt idx="3">
                  <c:v>595</c:v>
                </c:pt>
                <c:pt idx="6">
                  <c:v>600</c:v>
                </c:pt>
                <c:pt idx="9">
                  <c:v>624</c:v>
                </c:pt>
                <c:pt idx="12">
                  <c:v>623</c:v>
                </c:pt>
              </c:numCache>
            </c:numRef>
          </c:val>
          <c:extLst>
            <c:ext xmlns:c16="http://schemas.microsoft.com/office/drawing/2014/chart" uri="{C3380CC4-5D6E-409C-BE32-E72D297353CC}">
              <c16:uniqueId val="{00000004-6759-4588-B9F1-F4DF2AAB1B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759-4588-B9F1-F4DF2AAB1B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759-4588-B9F1-F4DF2AAB1B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1079</c:v>
                </c:pt>
                <c:pt idx="3">
                  <c:v>1086</c:v>
                </c:pt>
                <c:pt idx="6">
                  <c:v>1042</c:v>
                </c:pt>
                <c:pt idx="9">
                  <c:v>991</c:v>
                </c:pt>
                <c:pt idx="12">
                  <c:v>997</c:v>
                </c:pt>
              </c:numCache>
            </c:numRef>
          </c:val>
          <c:extLst>
            <c:ext xmlns:c16="http://schemas.microsoft.com/office/drawing/2014/chart" uri="{C3380CC4-5D6E-409C-BE32-E72D297353CC}">
              <c16:uniqueId val="{00000007-6759-4588-B9F1-F4DF2AAB1B0A}"/>
            </c:ext>
          </c:extLst>
        </c:ser>
        <c:dLbls>
          <c:showLegendKey val="0"/>
          <c:showVal val="0"/>
          <c:showCatName val="0"/>
          <c:showSerName val="0"/>
          <c:showPercent val="0"/>
          <c:showBubbleSize val="0"/>
        </c:dLbls>
        <c:gapWidth val="100"/>
        <c:overlap val="100"/>
        <c:axId val="437248752"/>
        <c:axId val="437249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642</c:v>
                </c:pt>
                <c:pt idx="2">
                  <c:v>#N/A</c:v>
                </c:pt>
                <c:pt idx="3">
                  <c:v>#N/A</c:v>
                </c:pt>
                <c:pt idx="4">
                  <c:v>671</c:v>
                </c:pt>
                <c:pt idx="5">
                  <c:v>#N/A</c:v>
                </c:pt>
                <c:pt idx="6">
                  <c:v>#N/A</c:v>
                </c:pt>
                <c:pt idx="7">
                  <c:v>658</c:v>
                </c:pt>
                <c:pt idx="8">
                  <c:v>#N/A</c:v>
                </c:pt>
                <c:pt idx="9">
                  <c:v>#N/A</c:v>
                </c:pt>
                <c:pt idx="10">
                  <c:v>652</c:v>
                </c:pt>
                <c:pt idx="11">
                  <c:v>#N/A</c:v>
                </c:pt>
                <c:pt idx="12">
                  <c:v>#N/A</c:v>
                </c:pt>
                <c:pt idx="13">
                  <c:v>584</c:v>
                </c:pt>
                <c:pt idx="14">
                  <c:v>#N/A</c:v>
                </c:pt>
              </c:numCache>
            </c:numRef>
          </c:val>
          <c:smooth val="0"/>
          <c:extLst>
            <c:ext xmlns:c16="http://schemas.microsoft.com/office/drawing/2014/chart" uri="{C3380CC4-5D6E-409C-BE32-E72D297353CC}">
              <c16:uniqueId val="{00000008-6759-4588-B9F1-F4DF2AAB1B0A}"/>
            </c:ext>
          </c:extLst>
        </c:ser>
        <c:dLbls>
          <c:showLegendKey val="0"/>
          <c:showVal val="0"/>
          <c:showCatName val="0"/>
          <c:showSerName val="0"/>
          <c:showPercent val="0"/>
          <c:showBubbleSize val="0"/>
        </c:dLbls>
        <c:marker val="1"/>
        <c:smooth val="0"/>
        <c:axId val="437248752"/>
        <c:axId val="437249144"/>
      </c:lineChart>
      <c:catAx>
        <c:axId val="437248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7249144"/>
        <c:crosses val="autoZero"/>
        <c:auto val="1"/>
        <c:lblAlgn val="ctr"/>
        <c:lblOffset val="100"/>
        <c:tickLblSkip val="1"/>
        <c:tickMarkSkip val="1"/>
        <c:noMultiLvlLbl val="0"/>
      </c:catAx>
      <c:valAx>
        <c:axId val="437249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248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12030</c:v>
                </c:pt>
                <c:pt idx="5">
                  <c:v>12041</c:v>
                </c:pt>
                <c:pt idx="8">
                  <c:v>12741</c:v>
                </c:pt>
                <c:pt idx="11">
                  <c:v>13623</c:v>
                </c:pt>
                <c:pt idx="14">
                  <c:v>13859</c:v>
                </c:pt>
              </c:numCache>
            </c:numRef>
          </c:val>
          <c:extLst>
            <c:ext xmlns:c16="http://schemas.microsoft.com/office/drawing/2014/chart" uri="{C3380CC4-5D6E-409C-BE32-E72D297353CC}">
              <c16:uniqueId val="{00000000-034B-4730-AC8F-7EC82CF0BF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480</c:v>
                </c:pt>
                <c:pt idx="5">
                  <c:v>484</c:v>
                </c:pt>
                <c:pt idx="8">
                  <c:v>488</c:v>
                </c:pt>
                <c:pt idx="11">
                  <c:v>662</c:v>
                </c:pt>
                <c:pt idx="14">
                  <c:v>629</c:v>
                </c:pt>
              </c:numCache>
            </c:numRef>
          </c:val>
          <c:extLst>
            <c:ext xmlns:c16="http://schemas.microsoft.com/office/drawing/2014/chart" uri="{C3380CC4-5D6E-409C-BE32-E72D297353CC}">
              <c16:uniqueId val="{00000001-034B-4730-AC8F-7EC82CF0BF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3290</c:v>
                </c:pt>
                <c:pt idx="5">
                  <c:v>3290</c:v>
                </c:pt>
                <c:pt idx="8">
                  <c:v>3159</c:v>
                </c:pt>
                <c:pt idx="11">
                  <c:v>2880</c:v>
                </c:pt>
                <c:pt idx="14">
                  <c:v>2716</c:v>
                </c:pt>
              </c:numCache>
            </c:numRef>
          </c:val>
          <c:extLst>
            <c:ext xmlns:c16="http://schemas.microsoft.com/office/drawing/2014/chart" uri="{C3380CC4-5D6E-409C-BE32-E72D297353CC}">
              <c16:uniqueId val="{00000002-034B-4730-AC8F-7EC82CF0BF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4B-4730-AC8F-7EC82CF0BF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4B-4730-AC8F-7EC82CF0BF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4B-4730-AC8F-7EC82CF0BF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179</c:v>
                </c:pt>
                <c:pt idx="3">
                  <c:v>60</c:v>
                </c:pt>
                <c:pt idx="6">
                  <c:v>168</c:v>
                </c:pt>
                <c:pt idx="9">
                  <c:v>144</c:v>
                </c:pt>
                <c:pt idx="12">
                  <c:v>188</c:v>
                </c:pt>
              </c:numCache>
            </c:numRef>
          </c:val>
          <c:extLst>
            <c:ext xmlns:c16="http://schemas.microsoft.com/office/drawing/2014/chart" uri="{C3380CC4-5D6E-409C-BE32-E72D297353CC}">
              <c16:uniqueId val="{00000006-034B-4730-AC8F-7EC82CF0BF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340</c:v>
                </c:pt>
                <c:pt idx="3">
                  <c:v>195</c:v>
                </c:pt>
                <c:pt idx="6">
                  <c:v>76</c:v>
                </c:pt>
                <c:pt idx="9">
                  <c:v>37</c:v>
                </c:pt>
                <c:pt idx="12">
                  <c:v>23</c:v>
                </c:pt>
              </c:numCache>
            </c:numRef>
          </c:val>
          <c:extLst>
            <c:ext xmlns:c16="http://schemas.microsoft.com/office/drawing/2014/chart" uri="{C3380CC4-5D6E-409C-BE32-E72D297353CC}">
              <c16:uniqueId val="{00000007-034B-4730-AC8F-7EC82CF0BF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5984</c:v>
                </c:pt>
                <c:pt idx="3">
                  <c:v>6012</c:v>
                </c:pt>
                <c:pt idx="6">
                  <c:v>5737</c:v>
                </c:pt>
                <c:pt idx="9">
                  <c:v>6077</c:v>
                </c:pt>
                <c:pt idx="12">
                  <c:v>6149</c:v>
                </c:pt>
              </c:numCache>
            </c:numRef>
          </c:val>
          <c:extLst>
            <c:ext xmlns:c16="http://schemas.microsoft.com/office/drawing/2014/chart" uri="{C3380CC4-5D6E-409C-BE32-E72D297353CC}">
              <c16:uniqueId val="{00000008-034B-4730-AC8F-7EC82CF0BF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56</c:v>
                </c:pt>
                <c:pt idx="3">
                  <c:v>70</c:v>
                </c:pt>
                <c:pt idx="6">
                  <c:v>186</c:v>
                </c:pt>
                <c:pt idx="9">
                  <c:v>138</c:v>
                </c:pt>
                <c:pt idx="12">
                  <c:v>573</c:v>
                </c:pt>
              </c:numCache>
            </c:numRef>
          </c:val>
          <c:extLst>
            <c:ext xmlns:c16="http://schemas.microsoft.com/office/drawing/2014/chart" uri="{C3380CC4-5D6E-409C-BE32-E72D297353CC}">
              <c16:uniqueId val="{00000009-034B-4730-AC8F-7EC82CF0BF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10746</c:v>
                </c:pt>
                <c:pt idx="3">
                  <c:v>10905</c:v>
                </c:pt>
                <c:pt idx="6">
                  <c:v>11998</c:v>
                </c:pt>
                <c:pt idx="9">
                  <c:v>13023</c:v>
                </c:pt>
                <c:pt idx="12">
                  <c:v>13306</c:v>
                </c:pt>
              </c:numCache>
            </c:numRef>
          </c:val>
          <c:extLst>
            <c:ext xmlns:c16="http://schemas.microsoft.com/office/drawing/2014/chart" uri="{C3380CC4-5D6E-409C-BE32-E72D297353CC}">
              <c16:uniqueId val="{0000000A-034B-4730-AC8F-7EC82CF0BFEB}"/>
            </c:ext>
          </c:extLst>
        </c:ser>
        <c:dLbls>
          <c:showLegendKey val="0"/>
          <c:showVal val="0"/>
          <c:showCatName val="0"/>
          <c:showSerName val="0"/>
          <c:showPercent val="0"/>
          <c:showBubbleSize val="0"/>
        </c:dLbls>
        <c:gapWidth val="100"/>
        <c:overlap val="100"/>
        <c:axId val="437346464"/>
        <c:axId val="437346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1505</c:v>
                </c:pt>
                <c:pt idx="2">
                  <c:v>#N/A</c:v>
                </c:pt>
                <c:pt idx="3">
                  <c:v>#N/A</c:v>
                </c:pt>
                <c:pt idx="4">
                  <c:v>1426</c:v>
                </c:pt>
                <c:pt idx="5">
                  <c:v>#N/A</c:v>
                </c:pt>
                <c:pt idx="6">
                  <c:v>#N/A</c:v>
                </c:pt>
                <c:pt idx="7">
                  <c:v>1778</c:v>
                </c:pt>
                <c:pt idx="8">
                  <c:v>#N/A</c:v>
                </c:pt>
                <c:pt idx="9">
                  <c:v>#N/A</c:v>
                </c:pt>
                <c:pt idx="10">
                  <c:v>2255</c:v>
                </c:pt>
                <c:pt idx="11">
                  <c:v>#N/A</c:v>
                </c:pt>
                <c:pt idx="12">
                  <c:v>#N/A</c:v>
                </c:pt>
                <c:pt idx="13">
                  <c:v>3034</c:v>
                </c:pt>
                <c:pt idx="14">
                  <c:v>#N/A</c:v>
                </c:pt>
              </c:numCache>
            </c:numRef>
          </c:val>
          <c:smooth val="0"/>
          <c:extLst>
            <c:ext xmlns:c16="http://schemas.microsoft.com/office/drawing/2014/chart" uri="{C3380CC4-5D6E-409C-BE32-E72D297353CC}">
              <c16:uniqueId val="{0000000B-034B-4730-AC8F-7EC82CF0BFEB}"/>
            </c:ext>
          </c:extLst>
        </c:ser>
        <c:dLbls>
          <c:showLegendKey val="0"/>
          <c:showVal val="0"/>
          <c:showCatName val="0"/>
          <c:showSerName val="0"/>
          <c:showPercent val="0"/>
          <c:showBubbleSize val="0"/>
        </c:dLbls>
        <c:marker val="1"/>
        <c:smooth val="0"/>
        <c:axId val="437346464"/>
        <c:axId val="437346856"/>
      </c:lineChart>
      <c:catAx>
        <c:axId val="437346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7346856"/>
        <c:crosses val="autoZero"/>
        <c:auto val="1"/>
        <c:lblAlgn val="ctr"/>
        <c:lblOffset val="100"/>
        <c:tickLblSkip val="1"/>
        <c:tickMarkSkip val="1"/>
        <c:noMultiLvlLbl val="0"/>
      </c:catAx>
      <c:valAx>
        <c:axId val="437346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7346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1741</c:v>
                </c:pt>
                <c:pt idx="1">
                  <c:v>1383</c:v>
                </c:pt>
                <c:pt idx="2">
                  <c:v>1299</c:v>
                </c:pt>
              </c:numCache>
            </c:numRef>
          </c:val>
          <c:extLst>
            <c:ext xmlns:c16="http://schemas.microsoft.com/office/drawing/2014/chart" uri="{C3380CC4-5D6E-409C-BE32-E72D297353CC}">
              <c16:uniqueId val="{00000000-0535-475D-A97C-A2358FDB19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26</c:v>
                </c:pt>
                <c:pt idx="1">
                  <c:v>26</c:v>
                </c:pt>
                <c:pt idx="2">
                  <c:v>22</c:v>
                </c:pt>
              </c:numCache>
            </c:numRef>
          </c:val>
          <c:extLst>
            <c:ext xmlns:c16="http://schemas.microsoft.com/office/drawing/2014/chart" uri="{C3380CC4-5D6E-409C-BE32-E72D297353CC}">
              <c16:uniqueId val="{00000001-0535-475D-A97C-A2358FDB19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2280</c:v>
                </c:pt>
                <c:pt idx="1">
                  <c:v>2254</c:v>
                </c:pt>
                <c:pt idx="2">
                  <c:v>2154</c:v>
                </c:pt>
              </c:numCache>
            </c:numRef>
          </c:val>
          <c:extLst>
            <c:ext xmlns:c16="http://schemas.microsoft.com/office/drawing/2014/chart" uri="{C3380CC4-5D6E-409C-BE32-E72D297353CC}">
              <c16:uniqueId val="{00000002-0535-475D-A97C-A2358FDB1959}"/>
            </c:ext>
          </c:extLst>
        </c:ser>
        <c:dLbls>
          <c:showLegendKey val="0"/>
          <c:showVal val="0"/>
          <c:showCatName val="0"/>
          <c:showSerName val="0"/>
          <c:showPercent val="0"/>
          <c:showBubbleSize val="0"/>
        </c:dLbls>
        <c:gapWidth val="120"/>
        <c:overlap val="100"/>
        <c:axId val="437345680"/>
        <c:axId val="437347640"/>
      </c:barChart>
      <c:catAx>
        <c:axId val="43734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7347640"/>
        <c:crosses val="autoZero"/>
        <c:auto val="1"/>
        <c:lblAlgn val="ctr"/>
        <c:lblOffset val="100"/>
        <c:tickLblSkip val="1"/>
        <c:tickMarkSkip val="1"/>
        <c:noMultiLvlLbl val="0"/>
      </c:catAx>
      <c:valAx>
        <c:axId val="4373476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734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{9341B2D6-68B1-4B6B-8B9A-3C1AC3021F50}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A86-47AC-992C-EA636A5A69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{33FEDEE3-F078-46BC-ACEB-AD62342F3A74}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86-47AC-992C-EA636A5A69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{2F37E942-721D-4DCD-8C4F-1844A3FF78F7}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86-47AC-992C-EA636A5A69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{3CA2C0AF-1C34-474D-87F3-32C5F893E2C7}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86-47AC-992C-EA636A5A69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{CACE01B0-0CA6-4598-94C2-F77E6F31517D}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86-47AC-992C-EA636A5A69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{52077007-4101-4F0C-B494-4B90559F6931}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A86-47AC-992C-EA636A5A69A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{6D724AE3-EF64-4B7E-BAD1-24944BA15859}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A86-47AC-992C-EA636A5A69A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{AED5E3FD-D0FA-4703-990F-50660DA19415}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A86-47AC-992C-EA636A5A69A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{D8E9A6D5-AD1E-4706-9814-86462237EDDE}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A86-47AC-992C-EA636A5A69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32.6</c:v>
                </c:pt>
                <c:pt idx="8">
                  <c:v>34.5</c:v>
                </c:pt>
                <c:pt idx="16">
                  <c:v>36.200000000000003</c:v>
                </c:pt>
                <c:pt idx="24">
                  <c:v>38</c:v>
                </c:pt>
                <c:pt idx="32">
                  <c:v>39.799999999999997</c:v>
                </c:pt>
              </c:numCache>
            </c:numRef>
          </c:xVal>
          <c:yVal>
            <c:numRef>
              <c:f>公会計指標分析・財政指標組合せ分析表!$BP$51:$DC$51</c:f>
              <c:numCache>
                <c:formatCode>#,##0.0;"▲ "#,##0.0</c:formatCode>
                <c:ptCount val="40"/>
                <c:pt idx="0">
                  <c:v>35.6</c:v>
                </c:pt>
                <c:pt idx="8">
                  <c:v>34.700000000000003</c:v>
                </c:pt>
                <c:pt idx="16">
                  <c:v>44.2</c:v>
                </c:pt>
                <c:pt idx="24">
                  <c:v>56.4</c:v>
                </c:pt>
                <c:pt idx="32">
                  <c:v>76</c:v>
                </c:pt>
              </c:numCache>
            </c:numRef>
          </c:yVal>
          <c:smooth val="0"/>
          <c:extLst>
            <c:ext xmlns:c16="http://schemas.microsoft.com/office/drawing/2014/chart" uri="{C3380CC4-5D6E-409C-BE32-E72D297353CC}">
              <c16:uniqueId val="{00000009-2A86-47AC-992C-EA636A5A69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{B74B4740-41D8-4D91-BCC6-E8E8B6294EA4}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A86-47AC-992C-EA636A5A69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{791356C8-1815-40B4-9D36-75F91A7B0728}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86-47AC-992C-EA636A5A69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{4D49DBB9-99BE-45BA-935C-4D23E8B6D254}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86-47AC-992C-EA636A5A69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{66B0A859-8EBC-48BA-B63C-5276C72D0FA2}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86-47AC-992C-EA636A5A69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{F09A850C-08DD-4DF3-B4B1-92065909223B}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86-47AC-992C-EA636A5A69A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{A2E96D57-4190-421D-8892-F885EA5F28D3}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A86-47AC-992C-EA636A5A69A5}"/>
                </c:ext>
              </c:extLst>
            </c:dLbl>
            <c:dLbl>
              <c:idx val="16"/>
              <c:layout>
                <c:manualLayout>
                  <c:x val="-3.6415806798547251E-2"/>
                  <c:y val="-5.7444377068997632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{3631F654-14D8-44EC-989D-0677AE40C39A}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A86-47AC-992C-EA636A5A69A5}"/>
                </c:ext>
              </c:extLst>
            </c:dLbl>
            <c:dLbl>
              <c:idx val="24"/>
              <c:layout>
                <c:manualLayout>
                  <c:x val="-2.7874594140597356E-2"/>
                  <c:y val="-6.10918872028449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{9AA750D2-194D-445E-9C85-B1A94BC6A162}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A86-47AC-992C-EA636A5A69A5}"/>
                </c:ext>
              </c:extLst>
            </c:dLbl>
            <c:dLbl>
              <c:idx val="32"/>
              <c:layout>
                <c:manualLayout>
                  <c:x val="-3.2015750650234161E-2"/>
                  <c:y val="-7.56812172765802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{52607CB6-1CE4-489D-85CE-75997F9FF645}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A86-47AC-992C-EA636A5A69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52.1</c:v>
                </c:pt>
                <c:pt idx="16">
                  <c:v>59.1</c:v>
                </c:pt>
                <c:pt idx="24">
                  <c:v>59.8</c:v>
                </c:pt>
                <c:pt idx="32">
                  <c:v>59.7</c:v>
                </c:pt>
              </c:numCache>
            </c:numRef>
          </c:xVal>
          <c:yVal>
            <c:numRef>
              <c:f>公会計指標分析・財政指標組合せ分析表!$BP$55:$DC$55</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2A86-47AC-992C-EA636A5A69A5}"/>
            </c:ext>
          </c:extLst>
        </c:ser>
        <c:dLbls>
          <c:showLegendKey val="0"/>
          <c:showVal val="1"/>
          <c:showCatName val="0"/>
          <c:showSerName val="0"/>
          <c:showPercent val="0"/>
          <c:showBubbleSize val="0"/>
        </c:dLbls>
        <c:axId val="46179840"/>
        <c:axId val="46181760"/>
      </c:scatterChart>
      <c:valAx>
        <c:axId val="46179840"/>
        <c:scaling>
          <c:orientation val="minMax"/>
          <c:max val="63"/>
          <c:min val="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9"/>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5343100622162919E-2"/>
                </c:manualLayout>
              </c:layout>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{5B2C3C77-2995-4F84-B793-5DE3A2D395CF}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95A-4AE8-B568-C01B124704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{E535BB06-46F0-4093-8C20-6B869351C5C1}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95A-4AE8-B568-C01B124704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{FB2536DF-C0AE-4AA0-9E37-8DB6D97EE6AD}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95A-4AE8-B568-C01B124704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{D7AB1F18-A8DD-4EBB-BA64-5C1089C33651}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95A-4AE8-B568-C01B124704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{0637C9AF-771D-4A43-B2FB-4FFB89FAA1CF}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95A-4AE8-B568-C01B124704C2}"/>
                </c:ext>
              </c:extLst>
            </c:dLbl>
            <c:dLbl>
              <c:idx val="8"/>
              <c:layout>
                <c:manualLayout>
                  <c:x val="0"/>
                  <c:y val="1.5343100622162919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{572EEF51-6CB4-49DC-8BA8-C26FE546F58A}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95A-4AE8-B568-C01B124704C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{40D82489-051B-4A23-9E21-0CDB9DB7A7AA}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95A-4AE8-B568-C01B124704C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{78621425-8459-4C60-9078-D996551410E7}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95A-4AE8-B568-C01B124704C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{4252FF66-455D-4818-B073-BADD33E30861}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95A-4AE8-B568-C01B124704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15.7</c:v>
                </c:pt>
                <c:pt idx="16">
                  <c:v>16</c:v>
                </c:pt>
                <c:pt idx="24">
                  <c:v>16.3</c:v>
                </c:pt>
                <c:pt idx="32">
                  <c:v>15.8</c:v>
                </c:pt>
              </c:numCache>
            </c:numRef>
          </c:xVal>
          <c:yVal>
            <c:numRef>
              <c:f>公会計指標分析・財政指標組合せ分析表!$BP$73:$DC$73</c:f>
              <c:numCache>
                <c:formatCode>#,##0.0;"▲ "#,##0.0</c:formatCode>
                <c:ptCount val="40"/>
                <c:pt idx="0">
                  <c:v>35.6</c:v>
                </c:pt>
                <c:pt idx="8">
                  <c:v>34.700000000000003</c:v>
                </c:pt>
                <c:pt idx="16">
                  <c:v>44.2</c:v>
                </c:pt>
                <c:pt idx="24">
                  <c:v>56.4</c:v>
                </c:pt>
                <c:pt idx="32">
                  <c:v>76</c:v>
                </c:pt>
              </c:numCache>
            </c:numRef>
          </c:yVal>
          <c:smooth val="0"/>
          <c:extLst>
            <c:ext xmlns:c16="http://schemas.microsoft.com/office/drawing/2014/chart" uri="{C3380CC4-5D6E-409C-BE32-E72D297353CC}">
              <c16:uniqueId val="{00000009-695A-4AE8-B568-C01B124704C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{7236306F-5DA2-4150-B4B3-22758B681B54}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95A-4AE8-B568-C01B124704C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{D6A46330-99C7-448A-A686-4B19C3B67218}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95A-4AE8-B568-C01B124704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{123C1AB8-53C3-49C7-9FFE-948C122CFC2B}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95A-4AE8-B568-C01B124704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{C35C4CEE-35DD-4A20-948C-1A29D922E4E6}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95A-4AE8-B568-C01B124704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{98C6A032-58CB-4234-AE78-4DE5AC3269C6}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95A-4AE8-B568-C01B124704C2}"/>
                </c:ext>
              </c:extLst>
            </c:dLbl>
            <c:dLbl>
              <c:idx val="8"/>
              <c:layout>
                <c:manualLayout>
                  <c:x val="-4.5160355153971307E-2"/>
                  <c:y val="-6.857799846154591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{A761AAB9-5DAF-4B50-AD6A-DCB3BA735171}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95A-4AE8-B568-C01B124704C2}"/>
                </c:ext>
              </c:extLst>
            </c:dLbl>
            <c:dLbl>
              <c:idx val="16"/>
              <c:layout>
                <c:manualLayout>
                  <c:x val="-1.8235628084250027E-2"/>
                  <c:y val="-6.857834094911524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{A2770C4A-6288-4C35-A3E7-820D2D97EE2E}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95A-4AE8-B568-C01B124704C2}"/>
                </c:ext>
              </c:extLst>
            </c:dLbl>
            <c:dLbl>
              <c:idx val="24"/>
              <c:layout>
                <c:manualLayout>
                  <c:x val="-3.1697991619110633E-2"/>
                  <c:y val="-3.0736546917029806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{8B5E98FD-215D-4DE0-ACA0-88B12E0F4477}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95A-4AE8-B568-C01B124704C2}"/>
                </c:ext>
              </c:extLst>
            </c:dLbl>
            <c:dLbl>
              <c:idx val="32"/>
              <c:layout>
                <c:manualLayout>
                  <c:x val="-3.1570342725075584E-2"/>
                  <c:y val="-8.1773702023484982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{6A3CB2E2-3D77-4DCC-A6BE-4FF97D12E18C}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95A-4AE8-B568-C01B124704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7.9</c:v>
                </c:pt>
                <c:pt idx="16">
                  <c:v>7.9</c:v>
                </c:pt>
                <c:pt idx="24">
                  <c:v>7.8</c:v>
                </c:pt>
                <c:pt idx="32">
                  <c:v>7.9</c:v>
                </c:pt>
              </c:numCache>
            </c:numRef>
          </c:xVal>
          <c:yVal>
            <c:numRef>
              <c:f>公会計指標分析・財政指標組合せ分析表!$BP$77:$DC$77</c:f>
              <c:numCache>
                <c:formatCode>#,##0.0;"▲ "#,##0.0</c:formatCode>
                <c:ptCount val="40"/>
                <c:pt idx="0">
                  <c:v>13.1</c:v>
                </c:pt>
                <c:pt idx="8">
                  <c:v>0</c:v>
                </c:pt>
                <c:pt idx="16">
                  <c:v>0</c:v>
                </c:pt>
                <c:pt idx="24">
                  <c:v>0</c:v>
                </c:pt>
                <c:pt idx="32">
                  <c:v>3.1</c:v>
                </c:pt>
              </c:numCache>
            </c:numRef>
          </c:yVal>
          <c:smooth val="0"/>
          <c:extLst>
            <c:ext xmlns:c16="http://schemas.microsoft.com/office/drawing/2014/chart" uri="{C3380CC4-5D6E-409C-BE32-E72D297353CC}">
              <c16:uniqueId val="{00000013-695A-4AE8-B568-C01B124704C2}"/>
            </c:ext>
          </c:extLst>
        </c:ser>
        <c:dLbls>
          <c:showLegendKey val="0"/>
          <c:showVal val="1"/>
          <c:showCatName val="0"/>
          <c:showSerName val="0"/>
          <c:showPercent val="0"/>
          <c:showBubbleSize val="0"/>
        </c:dLbls>
        <c:axId val="84219776"/>
        <c:axId val="84234240"/>
      </c:scatterChart>
      <c:valAx>
        <c:axId val="84219776"/>
        <c:scaling>
          <c:orientation val="minMax"/>
          <c:max val="17.100000000000001"/>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9"/>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公債費負担適正化計画を着実に実行してきたことにより元利償還金等（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）のうち、普通会計の元利償還金が減少しています。また組合への元利償還金に対する負担金も減少しています</a:t>
          </a:r>
          <a:r>
            <a:rPr kumimoji="1" lang="ja-JP" altLang="en-US" sz="1100">
              <a:solidFill>
                <a:schemeClr val="dk1"/>
              </a:solidFill>
              <a:effectLst/>
              <a:latin typeface="+mn-lt"/>
              <a:ea typeface="+mn-ea"/>
              <a:cs typeface="+mn-cs"/>
            </a:rPr>
            <a:t>。算入公債費等及び</a:t>
          </a:r>
          <a:r>
            <a:rPr kumimoji="1" lang="ja-JP" altLang="ja-JP" sz="1100">
              <a:solidFill>
                <a:schemeClr val="dk1"/>
              </a:solidFill>
              <a:effectLst/>
              <a:latin typeface="+mn-lt"/>
              <a:ea typeface="+mn-ea"/>
              <a:cs typeface="+mn-cs"/>
            </a:rPr>
            <a:t>標準財政規模が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したため、比率は昨年度に比べ</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15.8</a:t>
          </a:r>
          <a:r>
            <a:rPr kumimoji="1" lang="ja-JP" altLang="ja-JP" sz="1100">
              <a:solidFill>
                <a:schemeClr val="dk1"/>
              </a:solidFill>
              <a:effectLst/>
              <a:latin typeface="+mn-lt"/>
              <a:ea typeface="+mn-ea"/>
              <a:cs typeface="+mn-cs"/>
            </a:rPr>
            <a:t>％となっています。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、近年実施してきた大型建設事業の地方債の償還が今後本格的に始まることから、繰上償還の財源確保に努めるなど、分子の増加幅を抑制していく必要があります。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実質公債費比率の算定に用いる満期一括償還地方債の償還財源としての積立はない。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将来負担額の分子を押し上げた要因としては、「一般会計等に係る地方債の現在高」が対前年度</a:t>
          </a:r>
          <a:r>
            <a:rPr kumimoji="1" lang="en-US" altLang="ja-JP" sz="1100">
              <a:solidFill>
                <a:schemeClr val="dk1"/>
              </a:solidFill>
              <a:effectLst/>
              <a:latin typeface="+mn-lt"/>
              <a:ea typeface="+mn-ea"/>
              <a:cs typeface="+mn-cs"/>
            </a:rPr>
            <a:t>283</a:t>
          </a:r>
          <a:r>
            <a:rPr kumimoji="1" lang="ja-JP" altLang="ja-JP" sz="1100">
              <a:solidFill>
                <a:schemeClr val="dk1"/>
              </a:solidFill>
              <a:effectLst/>
              <a:latin typeface="+mn-lt"/>
              <a:ea typeface="+mn-ea"/>
              <a:cs typeface="+mn-cs"/>
            </a:rPr>
            <a:t>百万円の増加と</a:t>
          </a:r>
          <a:r>
            <a:rPr kumimoji="1" lang="ja-JP" altLang="en-US" sz="1100">
              <a:solidFill>
                <a:schemeClr val="dk1"/>
              </a:solidFill>
              <a:effectLst/>
              <a:latin typeface="+mn-lt"/>
              <a:ea typeface="+mn-ea"/>
              <a:cs typeface="+mn-cs"/>
            </a:rPr>
            <a:t>債務負担行為に基づく支出予定額が</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百万円増加したのが主な要因です。</a:t>
          </a:r>
          <a:endParaRPr lang="ja-JP" altLang="ja-JP" sz="1400">
            <a:effectLst/>
          </a:endParaRPr>
        </a:p>
        <a:p>
          <a:r>
            <a:rPr kumimoji="1" lang="ja-JP" altLang="ja-JP" sz="1100">
              <a:solidFill>
                <a:schemeClr val="dk1"/>
              </a:solidFill>
              <a:effectLst/>
              <a:latin typeface="+mn-lt"/>
              <a:ea typeface="+mn-ea"/>
              <a:cs typeface="+mn-cs"/>
            </a:rPr>
            <a:t>　また、将来負担額から差し引くことができる充当可能基金についても財政調整基金が減少したことにより減少傾向にあります。</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これらの要因により、将来負担比率の分子は対前年度</a:t>
          </a:r>
          <a:r>
            <a:rPr kumimoji="1" lang="en-US" altLang="ja-JP" sz="1100">
              <a:solidFill>
                <a:schemeClr val="dk1"/>
              </a:solidFill>
              <a:effectLst/>
              <a:latin typeface="+mn-lt"/>
              <a:ea typeface="+mn-ea"/>
              <a:cs typeface="+mn-cs"/>
            </a:rPr>
            <a:t>779</a:t>
          </a:r>
          <a:r>
            <a:rPr kumimoji="1" lang="ja-JP" altLang="ja-JP" sz="1100">
              <a:solidFill>
                <a:schemeClr val="dk1"/>
              </a:solidFill>
              <a:effectLst/>
              <a:latin typeface="+mn-lt"/>
              <a:ea typeface="+mn-ea"/>
              <a:cs typeface="+mn-cs"/>
            </a:rPr>
            <a:t>百万円増加しています。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兵庫県神河町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地域創生事業の重点項目である人口減少対策として、子育て世代への支援の拡充、若者定住と教育環境の充実事業や、高齢者福祉をはじめ、地域経済の活性化事業のため、「財政調整基金」を</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億円を取り崩したこと等により、基金全体としては</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億円の減となった。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各年度の予算執執行の結果生じた決算余剰金の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を財政調整基金から優先に積み立てる。その他の余剰金についても、標準財政規模の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％以上となるまでは財政調整基金に積み立て、それ以上の余剰金については、基金の使途の明確化を図るため、特定目的基金に積み立てていくことを予定している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公共施設の維持管理に要する財源を確保し、将来にわたる町財政の健全な運営の推進を図る・・・「公共施設維持管理基金」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少子高齢化の進展による人口減少問題をはじめ、それに伴う生産人口の減少や地方交付税の削減等により本町の財政が逼迫する中で、今後、これまで整備してきた公共施設が改修・更新時期を迎えようとしており、多額の更新費用が必要になると見込まれていることから、</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億円を積み立てたことによる増加。</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各施設使用料収入の 一定額を積み立てることを基本とし、急な修繕等にも迅速に対応できるよう基金に積み当てていくことを予定している。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固定資産税（水力発電所償却資産）の減少、普通交付税の合併算定替による特例措置（</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年目）の減額等により、基金を</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億円取り崩す。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財政調整基金残高を普通交付税の合併算定替特例装置の適用期限終了後において、標準財政規模の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％以上となるように務めることとしている。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年度では基金</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取り崩し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基金残高の現状維持に努める。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AD3CB5D-6352-4A43-B948-92ED237CEF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9F838A4-CE0F-4B89-B4F2-209700B08B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961D84B-7501-48DA-95B1-2D120377174C}"/>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580F1EC-83CD-4FC8-9351-8400D8F41AE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025B6D7-6D6B-4057-A94A-E2A0F037EC0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78B449AA-677C-4E66-AE6A-AE2B411D456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DF0CE5-57D7-4F1B-BB64-7116816E742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2D8800A4-5C0B-4008-9FB2-BA73394DB56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7302F4B-D59A-4F2F-96A1-A4479855A51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736E3F3-BCDB-4B4B-8781-E6FBEC3722E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EE5D2D8-E596-4F72-9753-BF3964DB8BC4}"/>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98361CE-9E89-4303-9F59-21011F33A51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11,286
11,222
202.23
9,031,242
8,878,205
142,572
5,004,958
13,305,896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967A57E-F183-4128-83F4-B7A9862034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FB6059DB-8416-4DE2-9EE6-FE48F8A2D66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A95D4B7-E895-423E-86A7-26A03A584BB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E50825E-8D13-44A5-A607-C81E3516F47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A8092B8-C92E-4C2A-85F4-63D344BD17C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78BA997-99D8-44F3-82BB-ABB90263845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FD8517ED-38A1-4CFB-9310-44A088A3C6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1C8167DF-FAD0-4812-8CB5-7B2387797DA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3DC1AF8-6A31-4353-9156-FB49A887576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944793C-6C0F-4392-9D43-2AE3A0E0EAD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559F332-9344-48C7-B373-55890EC79F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52DF016B-76D8-409A-A317-31B8598AD7A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4BC2EBF-C682-4800-BC67-C2B19CB91D1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2F0F66C-3438-4A60-BE23-817AF51892B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A97DD51-2F7E-45CD-8D03-75139409A2D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5041D63-251B-47A9-B36F-79125ECAABB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1BE2118-D149-4135-AC7C-2F850092EFD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ED47491-060C-41DD-ADF4-34AB4654314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DBB917D-69E1-4B1E-B331-B0B526A04B2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52F4DD28-C6E8-4BD1-B602-FD1F0B7ABBCB}"/>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3A2C497-DFF5-4423-BE0C-092E9EEB157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0E692AE-6D46-4FBC-81AC-5ABAAFC140D4}"/>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AA6E7C66-96BB-46C9-9659-3CD0005314D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0E41B1D-C326-4EF0-A6C4-A91FF0D1558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C5FCAE4-45C4-4EBC-A9F5-31488A01B85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599B72C-DCFE-4D44-86DF-264A9375F85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0D6960E-AF1C-4B5A-99E4-7F052F40908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FA31EE9-9729-4B34-931D-3E94E2230B4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D5806F36-FF76-4050-9E0C-C30C6E09C9C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C59A71D-C2A6-4623-A659-88B36BB87EC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5722047-1D89-499D-B089-BEC25BA6AE0A}"/>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63472B0-AA60-4947-B1FD-87D52AFD45F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C5C1B50-864A-4AF9-B673-2A49444278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945E777F-2E4C-4D42-B4F5-5C30973505A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28755A4-E9BC-4FFF-B136-60C76655822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これまで、合併時に作成した新町建設計画により施設整備を進めてきたことから、有形固定資産減価償却率は全国平均を下回っている。今後も現状の水準を維持できるよう、平成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年度に策定した「神河町公共施設等総合管理計画」において、延べ床面積約</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％の縮減と長寿命化という目標を掲げ、老朽化した施設の集約化・複合化や除却を進めている。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EC6D3A6-B63B-4CF8-9694-A544B7DB95E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979C6A1B-BB2F-46E2-ADFD-3F3112F5943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4B81131-929C-4747-92C4-D87AB96C3DA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8E7D8844-18CD-427F-9B25-670F970A2F3E}"/>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8CD6BB8E-0D93-4400-9D22-7EFEE46ADA9F}"/>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BC110A8-AAA8-4947-B98B-77185C5B0B45}"/>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36BDC0DD-8E4A-45C0-9F7A-1626840E4A66}"/>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F011EC49-D208-4ACD-A843-A3AED80E2E07}"/>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98A06C09-584C-43EF-BE58-5BBB23513FC3}"/>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B6EB807-B0A3-443B-9C51-78B166B0DA4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A8EC3523-4E9D-4091-9306-C117B2191956}"/>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6379CF1-71AF-494C-B81E-815542CBBF7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E07E0F7C-820F-41BA-9ED0-484F43A591D3}"/>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FB72F097-F530-4B99-999E-E1970999FEC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29</xdr:row>
      <xdr:rowOff>23368</xdr:rowOff>
    </xdr:from>
    <xdr:to>
      <xdr:col>23</xdr:col>
      <xdr:colOff>85090</xdr:colOff>
      <xdr:row>35</xdr:row>
      <xdr:rowOff>2921</xdr:rowOff>
    </xdr:to>
    <xdr:cxnSp macro="">
      <xdr:nvCxnSpPr>
        <xdr:cNvPr id="63" name="直線コネクタ 62">
          <a:extLst>
            <a:ext uri="{FF2B5EF4-FFF2-40B4-BE49-F238E27FC236}">
              <a16:creationId xmlns:a16="http://schemas.microsoft.com/office/drawing/2014/main" id="{001D9B3E-6813-450D-8021-19F34997E4AD}"/>
            </a:ext>
          </a:extLst>
        </xdr:cNvPr>
        <xdr:cNvCxnSpPr/>
      </xdr:nvCxnSpPr>
      <xdr:spPr>
        <a:xfrm flipV="1">
          <a:off x="4760595" y="5766943"/>
          <a:ext cx="1270" cy="1008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6748</xdr:rowOff>
    </xdr:from>
    <xdr:ext cx="405111" cy="259045"/>
    <xdr:sp macro="" textlink="">
      <xdr:nvSpPr>
        <xdr:cNvPr id="64" name="有形固定資産減価償却率最小値テキスト">
          <a:extLst>
            <a:ext uri="{FF2B5EF4-FFF2-40B4-BE49-F238E27FC236}">
              <a16:creationId xmlns:a16="http://schemas.microsoft.com/office/drawing/2014/main" id="{082E1E87-DF69-41ED-BD35-05CFE7012514}"/>
            </a:ext>
          </a:extLst>
        </xdr:cNvPr>
        <xdr:cNvSpPr txBox="1"/>
      </xdr:nvSpPr>
      <xdr:spPr>
        <a:xfrm>
          <a:off x="4813300" y="677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2921</xdr:rowOff>
    </xdr:from>
    <xdr:to>
      <xdr:col>23</xdr:col>
      <xdr:colOff>174625</xdr:colOff>
      <xdr:row>35</xdr:row>
      <xdr:rowOff>2921</xdr:rowOff>
    </xdr:to>
    <xdr:cxnSp macro="">
      <xdr:nvCxnSpPr>
        <xdr:cNvPr id="65" name="直線コネクタ 64">
          <a:extLst>
            <a:ext uri="{FF2B5EF4-FFF2-40B4-BE49-F238E27FC236}">
              <a16:creationId xmlns:a16="http://schemas.microsoft.com/office/drawing/2014/main" id="{84902608-251E-4A16-8386-5C666810C8D1}"/>
            </a:ext>
          </a:extLst>
        </xdr:cNvPr>
        <xdr:cNvCxnSpPr/>
      </xdr:nvCxnSpPr>
      <xdr:spPr>
        <a:xfrm>
          <a:off x="4673600" y="6775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141495</xdr:rowOff>
    </xdr:from>
    <xdr:ext cx="405111" cy="259045"/>
    <xdr:sp macro="" textlink="">
      <xdr:nvSpPr>
        <xdr:cNvPr id="66" name="有形固定資産減価償却率最大値テキスト">
          <a:extLst>
            <a:ext uri="{FF2B5EF4-FFF2-40B4-BE49-F238E27FC236}">
              <a16:creationId xmlns:a16="http://schemas.microsoft.com/office/drawing/2014/main" id="{2EA299B2-DDDA-4E5B-B31F-E30C81D196BD}"/>
            </a:ext>
          </a:extLst>
        </xdr:cNvPr>
        <xdr:cNvSpPr txBox="1"/>
      </xdr:nvSpPr>
      <xdr:spPr>
        <a:xfrm>
          <a:off x="4813300" y="5542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29</xdr:row>
      <xdr:rowOff>23368</xdr:rowOff>
    </xdr:from>
    <xdr:to>
      <xdr:col>23</xdr:col>
      <xdr:colOff>174625</xdr:colOff>
      <xdr:row>29</xdr:row>
      <xdr:rowOff>23368</xdr:rowOff>
    </xdr:to>
    <xdr:cxnSp macro="">
      <xdr:nvCxnSpPr>
        <xdr:cNvPr id="67" name="直線コネクタ 66">
          <a:extLst>
            <a:ext uri="{FF2B5EF4-FFF2-40B4-BE49-F238E27FC236}">
              <a16:creationId xmlns:a16="http://schemas.microsoft.com/office/drawing/2014/main" id="{A78209ED-6169-4568-8220-063EB51D2D08}"/>
            </a:ext>
          </a:extLst>
        </xdr:cNvPr>
        <xdr:cNvCxnSpPr/>
      </xdr:nvCxnSpPr>
      <xdr:spPr>
        <a:xfrm>
          <a:off x="4673600" y="57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83075</xdr:rowOff>
    </xdr:from>
    <xdr:ext cx="405111" cy="259045"/>
    <xdr:sp macro="" textlink="">
      <xdr:nvSpPr>
        <xdr:cNvPr id="68" name="有形固定資産減価償却率平均値テキスト">
          <a:extLst>
            <a:ext uri="{FF2B5EF4-FFF2-40B4-BE49-F238E27FC236}">
              <a16:creationId xmlns:a16="http://schemas.microsoft.com/office/drawing/2014/main" id="{32A2F38C-70D6-4E1E-AA14-CEB930E2D93D}"/>
            </a:ext>
          </a:extLst>
        </xdr:cNvPr>
        <xdr:cNvSpPr txBox="1"/>
      </xdr:nvSpPr>
      <xdr:spPr>
        <a:xfrm>
          <a:off x="4813300" y="6169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104648</xdr:rowOff>
    </xdr:from>
    <xdr:to>
      <xdr:col>23</xdr:col>
      <xdr:colOff>136525</xdr:colOff>
      <xdr:row>32</xdr:row>
      <xdr:rowOff>34798</xdr:rowOff>
    </xdr:to>
    <xdr:sp macro="" textlink="">
      <xdr:nvSpPr>
        <xdr:cNvPr id="69" name="フローチャート: 判断 68">
          <a:extLst>
            <a:ext uri="{FF2B5EF4-FFF2-40B4-BE49-F238E27FC236}">
              <a16:creationId xmlns:a16="http://schemas.microsoft.com/office/drawing/2014/main" id="{82129072-B31D-4035-AF20-40B35220D4EB}"/>
            </a:ext>
          </a:extLst>
        </xdr:cNvPr>
        <xdr:cNvSpPr/>
      </xdr:nvSpPr>
      <xdr:spPr>
        <a:xfrm>
          <a:off x="4711700" y="619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106807</xdr:rowOff>
    </xdr:from>
    <xdr:to>
      <xdr:col>19</xdr:col>
      <xdr:colOff>187325</xdr:colOff>
      <xdr:row>32</xdr:row>
      <xdr:rowOff>36957</xdr:rowOff>
    </xdr:to>
    <xdr:sp macro="" textlink="">
      <xdr:nvSpPr>
        <xdr:cNvPr id="70" name="フローチャート: 判断 69">
          <a:extLst>
            <a:ext uri="{FF2B5EF4-FFF2-40B4-BE49-F238E27FC236}">
              <a16:creationId xmlns:a16="http://schemas.microsoft.com/office/drawing/2014/main" id="{D98D6DCB-95AD-430B-BBF3-0AA1A0A87412}"/>
            </a:ext>
          </a:extLst>
        </xdr:cNvPr>
        <xdr:cNvSpPr/>
      </xdr:nvSpPr>
      <xdr:spPr>
        <a:xfrm>
          <a:off x="4000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91694</xdr:rowOff>
    </xdr:from>
    <xdr:to>
      <xdr:col>15</xdr:col>
      <xdr:colOff>187325</xdr:colOff>
      <xdr:row>32</xdr:row>
      <xdr:rowOff>21844</xdr:rowOff>
    </xdr:to>
    <xdr:sp macro="" textlink="">
      <xdr:nvSpPr>
        <xdr:cNvPr id="71" name="フローチャート: 判断 70">
          <a:extLst>
            <a:ext uri="{FF2B5EF4-FFF2-40B4-BE49-F238E27FC236}">
              <a16:creationId xmlns:a16="http://schemas.microsoft.com/office/drawing/2014/main" id="{F4189E2C-643A-47EF-830E-DB46FEFBF292}"/>
            </a:ext>
          </a:extLst>
        </xdr:cNvPr>
        <xdr:cNvSpPr/>
      </xdr:nvSpPr>
      <xdr:spPr>
        <a:xfrm>
          <a:off x="3238500" y="617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112014</xdr:rowOff>
    </xdr:from>
    <xdr:to>
      <xdr:col>11</xdr:col>
      <xdr:colOff>187325</xdr:colOff>
      <xdr:row>31</xdr:row>
      <xdr:rowOff>42164</xdr:rowOff>
    </xdr:to>
    <xdr:sp macro="" textlink="">
      <xdr:nvSpPr>
        <xdr:cNvPr id="72" name="フローチャート: 判断 71">
          <a:extLst>
            <a:ext uri="{FF2B5EF4-FFF2-40B4-BE49-F238E27FC236}">
              <a16:creationId xmlns:a16="http://schemas.microsoft.com/office/drawing/2014/main" id="{9822E124-46D5-4633-B4D8-9A7120EE9DB3}"/>
            </a:ext>
          </a:extLst>
        </xdr:cNvPr>
        <xdr:cNvSpPr/>
      </xdr:nvSpPr>
      <xdr:spPr>
        <a:xfrm>
          <a:off x="2476500" y="602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140081</xdr:rowOff>
    </xdr:from>
    <xdr:to>
      <xdr:col>7</xdr:col>
      <xdr:colOff>187325</xdr:colOff>
      <xdr:row>31</xdr:row>
      <xdr:rowOff>70231</xdr:rowOff>
    </xdr:to>
    <xdr:sp macro="" textlink="">
      <xdr:nvSpPr>
        <xdr:cNvPr id="73" name="フローチャート: 判断 72">
          <a:extLst>
            <a:ext uri="{FF2B5EF4-FFF2-40B4-BE49-F238E27FC236}">
              <a16:creationId xmlns:a16="http://schemas.microsoft.com/office/drawing/2014/main" id="{E84AF86E-E113-4E3D-B665-BCFF4F9A0CA6}"/>
            </a:ext>
          </a:extLst>
        </xdr:cNvPr>
        <xdr:cNvSpPr/>
      </xdr:nvSpPr>
      <xdr:spPr>
        <a:xfrm>
          <a:off x="17145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50716FE5-0286-4ECC-B5B8-61B9EDF86D3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71D1C117-3EA7-4BC1-827B-DE9C6DD7735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8332A6F-0CE6-4270-870E-6F096346867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E94F15A-6FE2-4373-BACE-CCE27107C56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89222FC-DBDC-44FA-827C-613E01FDEA5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17907</xdr:rowOff>
    </xdr:from>
    <xdr:to>
      <xdr:col>23</xdr:col>
      <xdr:colOff>136525</xdr:colOff>
      <xdr:row>29</xdr:row>
      <xdr:rowOff>119507</xdr:rowOff>
    </xdr:to>
    <xdr:sp macro="" textlink="">
      <xdr:nvSpPr>
        <xdr:cNvPr id="79" name="楕円 78">
          <a:extLst>
            <a:ext uri="{FF2B5EF4-FFF2-40B4-BE49-F238E27FC236}">
              <a16:creationId xmlns:a16="http://schemas.microsoft.com/office/drawing/2014/main" id="{06794683-DD4B-4C88-BEAE-7763D5E1A5D5}"/>
            </a:ext>
          </a:extLst>
        </xdr:cNvPr>
        <xdr:cNvSpPr/>
      </xdr:nvSpPr>
      <xdr:spPr>
        <a:xfrm>
          <a:off x="47117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104284</xdr:rowOff>
    </xdr:from>
    <xdr:ext cx="405111" cy="259045"/>
    <xdr:sp macro="" textlink="">
      <xdr:nvSpPr>
        <xdr:cNvPr id="80" name="有形固定資産減価償却率該当値テキスト">
          <a:extLst>
            <a:ext uri="{FF2B5EF4-FFF2-40B4-BE49-F238E27FC236}">
              <a16:creationId xmlns:a16="http://schemas.microsoft.com/office/drawing/2014/main" id="{DB4D2BBD-3432-4AEE-9F6A-1F30979CD33D}"/>
            </a:ext>
          </a:extLst>
        </xdr:cNvPr>
        <xdr:cNvSpPr txBox="1"/>
      </xdr:nvSpPr>
      <xdr:spPr>
        <a:xfrm>
          <a:off x="4813300" y="567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1" name="楕円 80">
          <a:extLst>
            <a:ext uri="{FF2B5EF4-FFF2-40B4-BE49-F238E27FC236}">
              <a16:creationId xmlns:a16="http://schemas.microsoft.com/office/drawing/2014/main" id="{48F55821-BEC2-4AE5-ABF6-1841F70FB70D}"/>
            </a:ext>
          </a:extLst>
        </xdr:cNvPr>
        <xdr:cNvSpPr/>
      </xdr:nvSpPr>
      <xdr:spPr>
        <a:xfrm>
          <a:off x="4000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29845</xdr:rowOff>
    </xdr:from>
    <xdr:to>
      <xdr:col>23</xdr:col>
      <xdr:colOff>85725</xdr:colOff>
      <xdr:row>29</xdr:row>
      <xdr:rowOff>68707</xdr:rowOff>
    </xdr:to>
    <xdr:cxnSp macro="">
      <xdr:nvCxnSpPr>
        <xdr:cNvPr id="82" name="直線コネクタ 81">
          <a:extLst>
            <a:ext uri="{FF2B5EF4-FFF2-40B4-BE49-F238E27FC236}">
              <a16:creationId xmlns:a16="http://schemas.microsoft.com/office/drawing/2014/main" id="{866FB956-A579-49D9-BF40-7EE2AA8E7EBA}"/>
            </a:ext>
          </a:extLst>
        </xdr:cNvPr>
        <xdr:cNvCxnSpPr/>
      </xdr:nvCxnSpPr>
      <xdr:spPr>
        <a:xfrm>
          <a:off x="4051300" y="577342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111633</xdr:rowOff>
    </xdr:from>
    <xdr:to>
      <xdr:col>15</xdr:col>
      <xdr:colOff>187325</xdr:colOff>
      <xdr:row>29</xdr:row>
      <xdr:rowOff>41783</xdr:rowOff>
    </xdr:to>
    <xdr:sp macro="" textlink="">
      <xdr:nvSpPr>
        <xdr:cNvPr id="83" name="楕円 82">
          <a:extLst>
            <a:ext uri="{FF2B5EF4-FFF2-40B4-BE49-F238E27FC236}">
              <a16:creationId xmlns:a16="http://schemas.microsoft.com/office/drawing/2014/main" id="{EDD586EB-AE91-4F53-BCB1-B6700CE311C2}"/>
            </a:ext>
          </a:extLst>
        </xdr:cNvPr>
        <xdr:cNvSpPr/>
      </xdr:nvSpPr>
      <xdr:spPr>
        <a:xfrm>
          <a:off x="3238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162433</xdr:rowOff>
    </xdr:from>
    <xdr:to>
      <xdr:col>19</xdr:col>
      <xdr:colOff>136525</xdr:colOff>
      <xdr:row>29</xdr:row>
      <xdr:rowOff>29845</xdr:rowOff>
    </xdr:to>
    <xdr:cxnSp macro="">
      <xdr:nvCxnSpPr>
        <xdr:cNvPr id="84" name="直線コネクタ 83">
          <a:extLst>
            <a:ext uri="{FF2B5EF4-FFF2-40B4-BE49-F238E27FC236}">
              <a16:creationId xmlns:a16="http://schemas.microsoft.com/office/drawing/2014/main" id="{17F9622F-2423-446C-9B46-ED539B176D81}"/>
            </a:ext>
          </a:extLst>
        </xdr:cNvPr>
        <xdr:cNvCxnSpPr/>
      </xdr:nvCxnSpPr>
      <xdr:spPr>
        <a:xfrm>
          <a:off x="3289300" y="5734558"/>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74930</xdr:rowOff>
    </xdr:from>
    <xdr:to>
      <xdr:col>11</xdr:col>
      <xdr:colOff>187325</xdr:colOff>
      <xdr:row>29</xdr:row>
      <xdr:rowOff>5080</xdr:rowOff>
    </xdr:to>
    <xdr:sp macro="" textlink="">
      <xdr:nvSpPr>
        <xdr:cNvPr id="85" name="楕円 84">
          <a:extLst>
            <a:ext uri="{FF2B5EF4-FFF2-40B4-BE49-F238E27FC236}">
              <a16:creationId xmlns:a16="http://schemas.microsoft.com/office/drawing/2014/main" id="{4B138966-23B5-457E-BF54-B4ECC6488C42}"/>
            </a:ext>
          </a:extLst>
        </xdr:cNvPr>
        <xdr:cNvSpPr/>
      </xdr:nvSpPr>
      <xdr:spPr>
        <a:xfrm>
          <a:off x="24765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125730</xdr:rowOff>
    </xdr:from>
    <xdr:to>
      <xdr:col>15</xdr:col>
      <xdr:colOff>136525</xdr:colOff>
      <xdr:row>28</xdr:row>
      <xdr:rowOff>162433</xdr:rowOff>
    </xdr:to>
    <xdr:cxnSp macro="">
      <xdr:nvCxnSpPr>
        <xdr:cNvPr id="86" name="直線コネクタ 85">
          <a:extLst>
            <a:ext uri="{FF2B5EF4-FFF2-40B4-BE49-F238E27FC236}">
              <a16:creationId xmlns:a16="http://schemas.microsoft.com/office/drawing/2014/main" id="{952C8C32-4FC2-476B-94CF-1BA7560170E8}"/>
            </a:ext>
          </a:extLst>
        </xdr:cNvPr>
        <xdr:cNvCxnSpPr/>
      </xdr:nvCxnSpPr>
      <xdr:spPr>
        <a:xfrm>
          <a:off x="2527300" y="5697855"/>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33909</xdr:rowOff>
    </xdr:from>
    <xdr:to>
      <xdr:col>7</xdr:col>
      <xdr:colOff>187325</xdr:colOff>
      <xdr:row>28</xdr:row>
      <xdr:rowOff>135509</xdr:rowOff>
    </xdr:to>
    <xdr:sp macro="" textlink="">
      <xdr:nvSpPr>
        <xdr:cNvPr id="87" name="楕円 86">
          <a:extLst>
            <a:ext uri="{FF2B5EF4-FFF2-40B4-BE49-F238E27FC236}">
              <a16:creationId xmlns:a16="http://schemas.microsoft.com/office/drawing/2014/main" id="{94DA41F3-C988-475E-BD76-ACD7C181D0A3}"/>
            </a:ext>
          </a:extLst>
        </xdr:cNvPr>
        <xdr:cNvSpPr/>
      </xdr:nvSpPr>
      <xdr:spPr>
        <a:xfrm>
          <a:off x="1714500" y="5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84709</xdr:rowOff>
    </xdr:from>
    <xdr:to>
      <xdr:col>11</xdr:col>
      <xdr:colOff>136525</xdr:colOff>
      <xdr:row>28</xdr:row>
      <xdr:rowOff>125730</xdr:rowOff>
    </xdr:to>
    <xdr:cxnSp macro="">
      <xdr:nvCxnSpPr>
        <xdr:cNvPr id="88" name="直線コネクタ 87">
          <a:extLst>
            <a:ext uri="{FF2B5EF4-FFF2-40B4-BE49-F238E27FC236}">
              <a16:creationId xmlns:a16="http://schemas.microsoft.com/office/drawing/2014/main" id="{1CC789F5-D02B-4782-A88D-56CFA394A021}"/>
            </a:ext>
          </a:extLst>
        </xdr:cNvPr>
        <xdr:cNvCxnSpPr/>
      </xdr:nvCxnSpPr>
      <xdr:spPr>
        <a:xfrm>
          <a:off x="1765300" y="5656834"/>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28084</xdr:rowOff>
    </xdr:from>
    <xdr:ext cx="405111" cy="259045"/>
    <xdr:sp macro="" textlink="">
      <xdr:nvSpPr>
        <xdr:cNvPr id="89" name="n_1aveValue有形固定資産減価償却率">
          <a:extLst>
            <a:ext uri="{FF2B5EF4-FFF2-40B4-BE49-F238E27FC236}">
              <a16:creationId xmlns:a16="http://schemas.microsoft.com/office/drawing/2014/main" id="{34F84CA3-C84D-4EE9-9699-55C4895C7DB1}"/>
            </a:ext>
          </a:extLst>
        </xdr:cNvPr>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12971</xdr:rowOff>
    </xdr:from>
    <xdr:ext cx="405111" cy="259045"/>
    <xdr:sp macro="" textlink="">
      <xdr:nvSpPr>
        <xdr:cNvPr id="90" name="n_2aveValue有形固定資産減価償却率">
          <a:extLst>
            <a:ext uri="{FF2B5EF4-FFF2-40B4-BE49-F238E27FC236}">
              <a16:creationId xmlns:a16="http://schemas.microsoft.com/office/drawing/2014/main" id="{A0A19E74-12FC-4F56-9BCC-D9462914BDE6}"/>
            </a:ext>
          </a:extLst>
        </xdr:cNvPr>
        <xdr:cNvSpPr txBox="1"/>
      </xdr:nvSpPr>
      <xdr:spPr>
        <a:xfrm>
          <a:off x="3086744" y="6270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33291</xdr:rowOff>
    </xdr:from>
    <xdr:ext cx="405111" cy="259045"/>
    <xdr:sp macro="" textlink="">
      <xdr:nvSpPr>
        <xdr:cNvPr id="91" name="n_3aveValue有形固定資産減価償却率">
          <a:extLst>
            <a:ext uri="{FF2B5EF4-FFF2-40B4-BE49-F238E27FC236}">
              <a16:creationId xmlns:a16="http://schemas.microsoft.com/office/drawing/2014/main" id="{7B73753C-2087-4B64-BB84-0AF4BC9A507F}"/>
            </a:ext>
          </a:extLst>
        </xdr:cNvPr>
        <xdr:cNvSpPr txBox="1"/>
      </xdr:nvSpPr>
      <xdr:spPr>
        <a:xfrm>
          <a:off x="2324744" y="61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61358</xdr:rowOff>
    </xdr:from>
    <xdr:ext cx="405111" cy="259045"/>
    <xdr:sp macro="" textlink="">
      <xdr:nvSpPr>
        <xdr:cNvPr id="92" name="n_4aveValue有形固定資産減価償却率">
          <a:extLst>
            <a:ext uri="{FF2B5EF4-FFF2-40B4-BE49-F238E27FC236}">
              <a16:creationId xmlns:a16="http://schemas.microsoft.com/office/drawing/2014/main" id="{D28DF08E-71BF-4FE2-81AB-02462DBD3E5C}"/>
            </a:ext>
          </a:extLst>
        </xdr:cNvPr>
        <xdr:cNvSpPr txBox="1"/>
      </xdr:nvSpPr>
      <xdr:spPr>
        <a:xfrm>
          <a:off x="1562744" y="6147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3" name="n_1mainValue有形固定資産減価償却率">
          <a:extLst>
            <a:ext uri="{FF2B5EF4-FFF2-40B4-BE49-F238E27FC236}">
              <a16:creationId xmlns:a16="http://schemas.microsoft.com/office/drawing/2014/main" id="{7977F8C0-0776-4E66-8513-4B23E181AB0F}"/>
            </a:ext>
          </a:extLst>
        </xdr:cNvPr>
        <xdr:cNvSpPr txBox="1"/>
      </xdr:nvSpPr>
      <xdr:spPr>
        <a:xfrm>
          <a:off x="3836044"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58310</xdr:rowOff>
    </xdr:from>
    <xdr:ext cx="405111" cy="259045"/>
    <xdr:sp macro="" textlink="">
      <xdr:nvSpPr>
        <xdr:cNvPr id="94" name="n_2mainValue有形固定資産減価償却率">
          <a:extLst>
            <a:ext uri="{FF2B5EF4-FFF2-40B4-BE49-F238E27FC236}">
              <a16:creationId xmlns:a16="http://schemas.microsoft.com/office/drawing/2014/main" id="{8DF7CA04-5369-4785-9CEA-38C9BF04516A}"/>
            </a:ext>
          </a:extLst>
        </xdr:cNvPr>
        <xdr:cNvSpPr txBox="1"/>
      </xdr:nvSpPr>
      <xdr:spPr>
        <a:xfrm>
          <a:off x="3086744" y="545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21607</xdr:rowOff>
    </xdr:from>
    <xdr:ext cx="405111" cy="259045"/>
    <xdr:sp macro="" textlink="">
      <xdr:nvSpPr>
        <xdr:cNvPr id="95" name="n_3mainValue有形固定資産減価償却率">
          <a:extLst>
            <a:ext uri="{FF2B5EF4-FFF2-40B4-BE49-F238E27FC236}">
              <a16:creationId xmlns:a16="http://schemas.microsoft.com/office/drawing/2014/main" id="{2C69BC5D-54C6-4A25-9026-AE7D2803839F}"/>
            </a:ext>
          </a:extLst>
        </xdr:cNvPr>
        <xdr:cNvSpPr txBox="1"/>
      </xdr:nvSpPr>
      <xdr:spPr>
        <a:xfrm>
          <a:off x="2324744" y="54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152036</xdr:rowOff>
    </xdr:from>
    <xdr:ext cx="405111" cy="259045"/>
    <xdr:sp macro="" textlink="">
      <xdr:nvSpPr>
        <xdr:cNvPr id="96" name="n_4mainValue有形固定資産減価償却率">
          <a:extLst>
            <a:ext uri="{FF2B5EF4-FFF2-40B4-BE49-F238E27FC236}">
              <a16:creationId xmlns:a16="http://schemas.microsoft.com/office/drawing/2014/main" id="{38665793-184A-4B4B-8F1C-17588DBF72D2}"/>
            </a:ext>
          </a:extLst>
        </xdr:cNvPr>
        <xdr:cNvSpPr txBox="1"/>
      </xdr:nvSpPr>
      <xdr:spPr>
        <a:xfrm>
          <a:off x="1562744" y="5381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A622A27F-9CD2-4F39-A671-0C3A88EC686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446DE71B-8687-4F8F-8160-DFFA949DE6B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2A0877DF-E0E3-4616-9EDE-67103E004B6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[ 989.8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BB923581-9281-4562-B1F0-245FC72A12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FA4CE49-E705-47AF-83B8-3FF690862DC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43CBBB69-89B3-4DDF-A7BE-7AA077D4224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3D537611-B748-4CA0-BA1E-2A496F5B9D4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AC144451-C1D9-4DEB-9942-46B10AC6879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EDC2B981-C0B5-40BF-9719-4B26B2769BB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35126A3F-333C-42B0-A056-DF2029818C3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D6CFC5B1-F475-4BE1-99AD-F066DD12192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99B04FCE-F4F1-4339-85F8-57FFB27D4D0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F1341B9-B9B0-499F-83FE-B6F1E17E053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a:t>
          </a:r>
          <a:r>
            <a:rPr kumimoji="1" lang="ja-JP" altLang="en-US" sz="1100">
              <a:solidFill>
                <a:sysClr val="windowText" lastClr="000000"/>
              </a:solidFill>
              <a:effectLst/>
              <a:latin typeface="+mn-lt"/>
              <a:ea typeface="+mn-ea"/>
              <a:cs typeface="+mn-cs"/>
            </a:rPr>
            <a:t>比率</a:t>
          </a:r>
          <a:r>
            <a:rPr kumimoji="1" lang="ja-JP" altLang="ja-JP" sz="1100">
              <a:solidFill>
                <a:sysClr val="windowText" lastClr="000000"/>
              </a:solidFill>
              <a:effectLst/>
              <a:latin typeface="+mn-lt"/>
              <a:ea typeface="+mn-ea"/>
              <a:cs typeface="+mn-cs"/>
            </a:rPr>
            <a:t>及び将来負担比率は、町債残高が多いこと等により、全国平均と比較して高い状況となっている。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町債の多くは措置率の高い特例債であるため、実質的な財政負担は指標より軽減されるが、</a:t>
          </a:r>
          <a:r>
            <a:rPr kumimoji="1" lang="ja-JP" altLang="ja-JP" sz="1100">
              <a:solidFill>
                <a:sysClr val="windowText" lastClr="000000"/>
              </a:solidFill>
              <a:effectLst/>
              <a:latin typeface="+mn-lt"/>
              <a:ea typeface="+mn-ea"/>
              <a:cs typeface="+mn-cs"/>
            </a:rPr>
            <a:t>今後は、将来負担の抑制とともに、行財政改革の推進により、毎年度の収支状況を改善していくことで、将来負担比率・債務償還</a:t>
          </a:r>
          <a:r>
            <a:rPr kumimoji="1" lang="ja-JP" altLang="en-US" sz="1100">
              <a:solidFill>
                <a:sysClr val="windowText" lastClr="000000"/>
              </a:solidFill>
              <a:effectLst/>
              <a:latin typeface="+mn-lt"/>
              <a:ea typeface="+mn-ea"/>
              <a:cs typeface="+mn-cs"/>
            </a:rPr>
            <a:t>比率</a:t>
          </a:r>
          <a:r>
            <a:rPr kumimoji="1" lang="ja-JP" altLang="ja-JP" sz="1100">
              <a:solidFill>
                <a:schemeClr val="dk1"/>
              </a:solidFill>
              <a:effectLst/>
              <a:latin typeface="+mn-lt"/>
              <a:ea typeface="+mn-ea"/>
              <a:cs typeface="+mn-cs"/>
            </a:rPr>
            <a:t>を改善していきたい。</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C85C35A7-EB1C-4224-A2E5-F70D4849882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660859A-A8D6-42DB-B26E-DBAFEA7070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7EC163F2-1F20-46E4-BDFF-08A69A1E0A29}"/>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BDB9A19-932A-45C1-86A9-F171DAE79BB3}"/>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535084EC-94B3-4F9F-951C-C2794D7A40F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A1693450-A1A6-4F6F-840E-B089A6792B0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78C2887A-CD8F-49FE-9057-9AA3DE9F4FE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4437E964-2DFD-44D2-AFBA-58BCBBB98C95}"/>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D372AFED-3642-4697-A79D-6FF97D5C2BF2}"/>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829B3FBB-714F-4683-BB4B-81ECD94B7391}"/>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3A353275-2C77-42E5-97C0-A519C8010F1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3B48CD06-7F66-40C3-A800-AFAB4418919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C2EC6E68-2ECE-4CA9-9894-4F0380508311}"/>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A3B9BF99-3F05-4751-BFE1-689FDB9C6B5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4726AAF-37F9-41F0-93A6-1D674C56A45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96647</xdr:rowOff>
    </xdr:to>
    <xdr:cxnSp macro="">
      <xdr:nvCxnSpPr>
        <xdr:cNvPr id="125" name="直線コネクタ 124">
          <a:extLst>
            <a:ext uri="{FF2B5EF4-FFF2-40B4-BE49-F238E27FC236}">
              <a16:creationId xmlns:a16="http://schemas.microsoft.com/office/drawing/2014/main" id="{842505F2-4EFE-4E57-8A63-86A52EC47697}"/>
            </a:ext>
          </a:extLst>
        </xdr:cNvPr>
        <xdr:cNvCxnSpPr/>
      </xdr:nvCxnSpPr>
      <xdr:spPr>
        <a:xfrm flipV="1">
          <a:off x="14793595" y="5312833"/>
          <a:ext cx="1269" cy="138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100474</xdr:rowOff>
    </xdr:from>
    <xdr:ext cx="560923" cy="259045"/>
    <xdr:sp macro="" textlink="">
      <xdr:nvSpPr>
        <xdr:cNvPr id="126" name="債務償還比率最小値テキスト">
          <a:extLst>
            <a:ext uri="{FF2B5EF4-FFF2-40B4-BE49-F238E27FC236}">
              <a16:creationId xmlns:a16="http://schemas.microsoft.com/office/drawing/2014/main" id="{1596797E-F1D4-4C07-B71A-0CEA318B6019}"/>
            </a:ext>
          </a:extLst>
        </xdr:cNvPr>
        <xdr:cNvSpPr txBox="1"/>
      </xdr:nvSpPr>
      <xdr:spPr>
        <a:xfrm>
          <a:off x="14846300" y="670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96647</xdr:rowOff>
    </xdr:from>
    <xdr:to>
      <xdr:col>76</xdr:col>
      <xdr:colOff>111125</xdr:colOff>
      <xdr:row>34</xdr:row>
      <xdr:rowOff>96647</xdr:rowOff>
    </xdr:to>
    <xdr:cxnSp macro="">
      <xdr:nvCxnSpPr>
        <xdr:cNvPr id="127" name="直線コネクタ 126">
          <a:extLst>
            <a:ext uri="{FF2B5EF4-FFF2-40B4-BE49-F238E27FC236}">
              <a16:creationId xmlns:a16="http://schemas.microsoft.com/office/drawing/2014/main" id="{8BBF359F-E1D4-47D3-845C-2B48D5CA80F0}"/>
            </a:ext>
          </a:extLst>
        </xdr:cNvPr>
        <xdr:cNvCxnSpPr/>
      </xdr:nvCxnSpPr>
      <xdr:spPr>
        <a:xfrm>
          <a:off x="14706600" y="669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8AEC59DB-25B1-450E-AD11-2327991DA90E}"/>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C328BA18-3FF6-4DD5-BE57-AA3783E4BB65}"/>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165886</xdr:rowOff>
    </xdr:from>
    <xdr:ext cx="469744" cy="259045"/>
    <xdr:sp macro="" textlink="">
      <xdr:nvSpPr>
        <xdr:cNvPr id="130" name="債務償還比率平均値テキスト">
          <a:extLst>
            <a:ext uri="{FF2B5EF4-FFF2-40B4-BE49-F238E27FC236}">
              <a16:creationId xmlns:a16="http://schemas.microsoft.com/office/drawing/2014/main" id="{94AB47CE-DF36-4972-8255-B942216551ED}"/>
            </a:ext>
          </a:extLst>
        </xdr:cNvPr>
        <xdr:cNvSpPr txBox="1"/>
      </xdr:nvSpPr>
      <xdr:spPr>
        <a:xfrm>
          <a:off x="14846300" y="5738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143009</xdr:rowOff>
    </xdr:from>
    <xdr:to>
      <xdr:col>76</xdr:col>
      <xdr:colOff>73025</xdr:colOff>
      <xdr:row>30</xdr:row>
      <xdr:rowOff>73159</xdr:rowOff>
    </xdr:to>
    <xdr:sp macro="" textlink="">
      <xdr:nvSpPr>
        <xdr:cNvPr id="131" name="フローチャート: 判断 130">
          <a:extLst>
            <a:ext uri="{FF2B5EF4-FFF2-40B4-BE49-F238E27FC236}">
              <a16:creationId xmlns:a16="http://schemas.microsoft.com/office/drawing/2014/main" id="{689055B2-8F17-401D-BBFC-9E3F0E904B3D}"/>
            </a:ext>
          </a:extLst>
        </xdr:cNvPr>
        <xdr:cNvSpPr/>
      </xdr:nvSpPr>
      <xdr:spPr>
        <a:xfrm>
          <a:off x="14744700" y="588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70563</xdr:rowOff>
    </xdr:from>
    <xdr:to>
      <xdr:col>72</xdr:col>
      <xdr:colOff>123825</xdr:colOff>
      <xdr:row>30</xdr:row>
      <xdr:rowOff>713</xdr:rowOff>
    </xdr:to>
    <xdr:sp macro="" textlink="">
      <xdr:nvSpPr>
        <xdr:cNvPr id="132" name="フローチャート: 判断 131">
          <a:extLst>
            <a:ext uri="{FF2B5EF4-FFF2-40B4-BE49-F238E27FC236}">
              <a16:creationId xmlns:a16="http://schemas.microsoft.com/office/drawing/2014/main" id="{69260D2B-28DC-4E4D-AD31-6AB10A2BF5E2}"/>
            </a:ext>
          </a:extLst>
        </xdr:cNvPr>
        <xdr:cNvSpPr/>
      </xdr:nvSpPr>
      <xdr:spPr>
        <a:xfrm>
          <a:off x="14033500" y="581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60847</xdr:rowOff>
    </xdr:from>
    <xdr:to>
      <xdr:col>68</xdr:col>
      <xdr:colOff>123825</xdr:colOff>
      <xdr:row>29</xdr:row>
      <xdr:rowOff>162447</xdr:rowOff>
    </xdr:to>
    <xdr:sp macro="" textlink="">
      <xdr:nvSpPr>
        <xdr:cNvPr id="133" name="フローチャート: 判断 132">
          <a:extLst>
            <a:ext uri="{FF2B5EF4-FFF2-40B4-BE49-F238E27FC236}">
              <a16:creationId xmlns:a16="http://schemas.microsoft.com/office/drawing/2014/main" id="{782A18A8-AEC6-4825-B5F9-D3262C28F25A}"/>
            </a:ext>
          </a:extLst>
        </xdr:cNvPr>
        <xdr:cNvSpPr/>
      </xdr:nvSpPr>
      <xdr:spPr>
        <a:xfrm>
          <a:off x="13271500" y="5804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49932</xdr:rowOff>
    </xdr:from>
    <xdr:to>
      <xdr:col>64</xdr:col>
      <xdr:colOff>123825</xdr:colOff>
      <xdr:row>29</xdr:row>
      <xdr:rowOff>151532</xdr:rowOff>
    </xdr:to>
    <xdr:sp macro="" textlink="">
      <xdr:nvSpPr>
        <xdr:cNvPr id="134" name="フローチャート: 判断 133">
          <a:extLst>
            <a:ext uri="{FF2B5EF4-FFF2-40B4-BE49-F238E27FC236}">
              <a16:creationId xmlns:a16="http://schemas.microsoft.com/office/drawing/2014/main" id="{BAADE564-4FA8-4A4E-BB11-CDDC57CC20B9}"/>
            </a:ext>
          </a:extLst>
        </xdr:cNvPr>
        <xdr:cNvSpPr/>
      </xdr:nvSpPr>
      <xdr:spPr>
        <a:xfrm>
          <a:off x="12509500" y="579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76920</xdr:rowOff>
    </xdr:from>
    <xdr:to>
      <xdr:col>60</xdr:col>
      <xdr:colOff>123825</xdr:colOff>
      <xdr:row>30</xdr:row>
      <xdr:rowOff>7070</xdr:rowOff>
    </xdr:to>
    <xdr:sp macro="" textlink="">
      <xdr:nvSpPr>
        <xdr:cNvPr id="135" name="フローチャート: 判断 134">
          <a:extLst>
            <a:ext uri="{FF2B5EF4-FFF2-40B4-BE49-F238E27FC236}">
              <a16:creationId xmlns:a16="http://schemas.microsoft.com/office/drawing/2014/main" id="{4242EA85-7A56-4617-AF50-82DBFB1757B1}"/>
            </a:ext>
          </a:extLst>
        </xdr:cNvPr>
        <xdr:cNvSpPr/>
      </xdr:nvSpPr>
      <xdr:spPr>
        <a:xfrm>
          <a:off x="11747500" y="58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D1AC4C0-096D-4EBA-A84F-65AF1D3C859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E96519D-CCE2-4C79-97C8-1629DAA9669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3C6E93DD-A120-4416-B6BB-26BA2A9ECE9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9333A35-2DFA-4BAE-A3D8-88B3BAC5D4E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FAC1340-88B8-4849-9308-854DD7EFAC0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19869</xdr:rowOff>
    </xdr:from>
    <xdr:to>
      <xdr:col>76</xdr:col>
      <xdr:colOff>73025</xdr:colOff>
      <xdr:row>33</xdr:row>
      <xdr:rowOff>121469</xdr:rowOff>
    </xdr:to>
    <xdr:sp macro="" textlink="">
      <xdr:nvSpPr>
        <xdr:cNvPr id="141" name="楕円 140">
          <a:extLst>
            <a:ext uri="{FF2B5EF4-FFF2-40B4-BE49-F238E27FC236}">
              <a16:creationId xmlns:a16="http://schemas.microsoft.com/office/drawing/2014/main" id="{57AD8B18-A5FD-466A-99BB-7F3E904A1DC4}"/>
            </a:ext>
          </a:extLst>
        </xdr:cNvPr>
        <xdr:cNvSpPr/>
      </xdr:nvSpPr>
      <xdr:spPr>
        <a:xfrm>
          <a:off x="14744700" y="644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169746</xdr:rowOff>
    </xdr:from>
    <xdr:ext cx="469744" cy="259045"/>
    <xdr:sp macro="" textlink="">
      <xdr:nvSpPr>
        <xdr:cNvPr id="142" name="債務償還比率該当値テキスト">
          <a:extLst>
            <a:ext uri="{FF2B5EF4-FFF2-40B4-BE49-F238E27FC236}">
              <a16:creationId xmlns:a16="http://schemas.microsoft.com/office/drawing/2014/main" id="{56203B7E-F010-4CA4-8AC9-6D7FA5C3B67B}"/>
            </a:ext>
          </a:extLst>
        </xdr:cNvPr>
        <xdr:cNvSpPr txBox="1"/>
      </xdr:nvSpPr>
      <xdr:spPr>
        <a:xfrm>
          <a:off x="14846300" y="64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64057</xdr:rowOff>
    </xdr:from>
    <xdr:to>
      <xdr:col>72</xdr:col>
      <xdr:colOff>123825</xdr:colOff>
      <xdr:row>32</xdr:row>
      <xdr:rowOff>165657</xdr:rowOff>
    </xdr:to>
    <xdr:sp macro="" textlink="">
      <xdr:nvSpPr>
        <xdr:cNvPr id="143" name="楕円 142">
          <a:extLst>
            <a:ext uri="{FF2B5EF4-FFF2-40B4-BE49-F238E27FC236}">
              <a16:creationId xmlns:a16="http://schemas.microsoft.com/office/drawing/2014/main" id="{DBBF9839-55C1-45D3-888F-87DE1398D8BE}"/>
            </a:ext>
          </a:extLst>
        </xdr:cNvPr>
        <xdr:cNvSpPr/>
      </xdr:nvSpPr>
      <xdr:spPr>
        <a:xfrm>
          <a:off x="14033500" y="6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114857</xdr:rowOff>
    </xdr:from>
    <xdr:to>
      <xdr:col>76</xdr:col>
      <xdr:colOff>22225</xdr:colOff>
      <xdr:row>33</xdr:row>
      <xdr:rowOff>70669</xdr:rowOff>
    </xdr:to>
    <xdr:cxnSp macro="">
      <xdr:nvCxnSpPr>
        <xdr:cNvPr id="144" name="直線コネクタ 143">
          <a:extLst>
            <a:ext uri="{FF2B5EF4-FFF2-40B4-BE49-F238E27FC236}">
              <a16:creationId xmlns:a16="http://schemas.microsoft.com/office/drawing/2014/main" id="{1BA9625A-6666-4496-9CFC-2718951DC5EE}"/>
            </a:ext>
          </a:extLst>
        </xdr:cNvPr>
        <xdr:cNvCxnSpPr/>
      </xdr:nvCxnSpPr>
      <xdr:spPr>
        <a:xfrm>
          <a:off x="14084300" y="6372782"/>
          <a:ext cx="711200" cy="12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68545</xdr:rowOff>
    </xdr:from>
    <xdr:to>
      <xdr:col>68</xdr:col>
      <xdr:colOff>123825</xdr:colOff>
      <xdr:row>31</xdr:row>
      <xdr:rowOff>170145</xdr:rowOff>
    </xdr:to>
    <xdr:sp macro="" textlink="">
      <xdr:nvSpPr>
        <xdr:cNvPr id="145" name="楕円 144">
          <a:extLst>
            <a:ext uri="{FF2B5EF4-FFF2-40B4-BE49-F238E27FC236}">
              <a16:creationId xmlns:a16="http://schemas.microsoft.com/office/drawing/2014/main" id="{0A0B1F4A-6A07-4EF8-96A1-0A497DE822E3}"/>
            </a:ext>
          </a:extLst>
        </xdr:cNvPr>
        <xdr:cNvSpPr/>
      </xdr:nvSpPr>
      <xdr:spPr>
        <a:xfrm>
          <a:off x="13271500" y="615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119345</xdr:rowOff>
    </xdr:from>
    <xdr:to>
      <xdr:col>72</xdr:col>
      <xdr:colOff>73025</xdr:colOff>
      <xdr:row>32</xdr:row>
      <xdr:rowOff>114857</xdr:rowOff>
    </xdr:to>
    <xdr:cxnSp macro="">
      <xdr:nvCxnSpPr>
        <xdr:cNvPr id="146" name="直線コネクタ 145">
          <a:extLst>
            <a:ext uri="{FF2B5EF4-FFF2-40B4-BE49-F238E27FC236}">
              <a16:creationId xmlns:a16="http://schemas.microsoft.com/office/drawing/2014/main" id="{EBF37A96-62F6-4744-ABE3-3B966DF47FE8}"/>
            </a:ext>
          </a:extLst>
        </xdr:cNvPr>
        <xdr:cNvCxnSpPr/>
      </xdr:nvCxnSpPr>
      <xdr:spPr>
        <a:xfrm>
          <a:off x="13322300" y="6205820"/>
          <a:ext cx="762000" cy="1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134204</xdr:rowOff>
    </xdr:from>
    <xdr:to>
      <xdr:col>64</xdr:col>
      <xdr:colOff>123825</xdr:colOff>
      <xdr:row>31</xdr:row>
      <xdr:rowOff>64354</xdr:rowOff>
    </xdr:to>
    <xdr:sp macro="" textlink="">
      <xdr:nvSpPr>
        <xdr:cNvPr id="147" name="楕円 146">
          <a:extLst>
            <a:ext uri="{FF2B5EF4-FFF2-40B4-BE49-F238E27FC236}">
              <a16:creationId xmlns:a16="http://schemas.microsoft.com/office/drawing/2014/main" id="{B05C73FC-D7B9-4A21-8A27-36BCF80F542C}"/>
            </a:ext>
          </a:extLst>
        </xdr:cNvPr>
        <xdr:cNvSpPr/>
      </xdr:nvSpPr>
      <xdr:spPr>
        <a:xfrm>
          <a:off x="12509500" y="60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13554</xdr:rowOff>
    </xdr:from>
    <xdr:to>
      <xdr:col>68</xdr:col>
      <xdr:colOff>73025</xdr:colOff>
      <xdr:row>31</xdr:row>
      <xdr:rowOff>119345</xdr:rowOff>
    </xdr:to>
    <xdr:cxnSp macro="">
      <xdr:nvCxnSpPr>
        <xdr:cNvPr id="148" name="直線コネクタ 147">
          <a:extLst>
            <a:ext uri="{FF2B5EF4-FFF2-40B4-BE49-F238E27FC236}">
              <a16:creationId xmlns:a16="http://schemas.microsoft.com/office/drawing/2014/main" id="{E60F2C5B-4AFE-4F18-95CB-05361006B3BF}"/>
            </a:ext>
          </a:extLst>
        </xdr:cNvPr>
        <xdr:cNvCxnSpPr/>
      </xdr:nvCxnSpPr>
      <xdr:spPr>
        <a:xfrm>
          <a:off x="12560300" y="6100029"/>
          <a:ext cx="762000" cy="1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114893</xdr:rowOff>
    </xdr:from>
    <xdr:to>
      <xdr:col>60</xdr:col>
      <xdr:colOff>123825</xdr:colOff>
      <xdr:row>31</xdr:row>
      <xdr:rowOff>45043</xdr:rowOff>
    </xdr:to>
    <xdr:sp macro="" textlink="">
      <xdr:nvSpPr>
        <xdr:cNvPr id="149" name="楕円 148">
          <a:extLst>
            <a:ext uri="{FF2B5EF4-FFF2-40B4-BE49-F238E27FC236}">
              <a16:creationId xmlns:a16="http://schemas.microsoft.com/office/drawing/2014/main" id="{803D3692-8818-4A0D-9524-6F7C3A829E1A}"/>
            </a:ext>
          </a:extLst>
        </xdr:cNvPr>
        <xdr:cNvSpPr/>
      </xdr:nvSpPr>
      <xdr:spPr>
        <a:xfrm>
          <a:off x="11747500" y="602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165693</xdr:rowOff>
    </xdr:from>
    <xdr:to>
      <xdr:col>64</xdr:col>
      <xdr:colOff>73025</xdr:colOff>
      <xdr:row>31</xdr:row>
      <xdr:rowOff>13554</xdr:rowOff>
    </xdr:to>
    <xdr:cxnSp macro="">
      <xdr:nvCxnSpPr>
        <xdr:cNvPr id="150" name="直線コネクタ 149">
          <a:extLst>
            <a:ext uri="{FF2B5EF4-FFF2-40B4-BE49-F238E27FC236}">
              <a16:creationId xmlns:a16="http://schemas.microsoft.com/office/drawing/2014/main" id="{EE456F20-51D6-48B2-8F00-515CA2D2CBDB}"/>
            </a:ext>
          </a:extLst>
        </xdr:cNvPr>
        <xdr:cNvCxnSpPr/>
      </xdr:nvCxnSpPr>
      <xdr:spPr>
        <a:xfrm>
          <a:off x="11798300" y="6080718"/>
          <a:ext cx="762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17240</xdr:rowOff>
    </xdr:from>
    <xdr:ext cx="469744" cy="259045"/>
    <xdr:sp macro="" textlink="">
      <xdr:nvSpPr>
        <xdr:cNvPr id="151" name="n_1aveValue債務償還比率">
          <a:extLst>
            <a:ext uri="{FF2B5EF4-FFF2-40B4-BE49-F238E27FC236}">
              <a16:creationId xmlns:a16="http://schemas.microsoft.com/office/drawing/2014/main" id="{6E2C32D2-B7E6-4EAC-9AF8-F3089F89B151}"/>
            </a:ext>
          </a:extLst>
        </xdr:cNvPr>
        <xdr:cNvSpPr txBox="1"/>
      </xdr:nvSpPr>
      <xdr:spPr>
        <a:xfrm>
          <a:off x="13836727" y="558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7524</xdr:rowOff>
    </xdr:from>
    <xdr:ext cx="469744" cy="259045"/>
    <xdr:sp macro="" textlink="">
      <xdr:nvSpPr>
        <xdr:cNvPr id="152" name="n_2aveValue債務償還比率">
          <a:extLst>
            <a:ext uri="{FF2B5EF4-FFF2-40B4-BE49-F238E27FC236}">
              <a16:creationId xmlns:a16="http://schemas.microsoft.com/office/drawing/2014/main" id="{A10148A4-9231-4610-847E-3112CD6CC276}"/>
            </a:ext>
          </a:extLst>
        </xdr:cNvPr>
        <xdr:cNvSpPr txBox="1"/>
      </xdr:nvSpPr>
      <xdr:spPr>
        <a:xfrm>
          <a:off x="13087427" y="55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168059</xdr:rowOff>
    </xdr:from>
    <xdr:ext cx="469744" cy="259045"/>
    <xdr:sp macro="" textlink="">
      <xdr:nvSpPr>
        <xdr:cNvPr id="153" name="n_3aveValue債務償還比率">
          <a:extLst>
            <a:ext uri="{FF2B5EF4-FFF2-40B4-BE49-F238E27FC236}">
              <a16:creationId xmlns:a16="http://schemas.microsoft.com/office/drawing/2014/main" id="{BE28DC88-DAC2-43B7-A86E-B15B987A4AB3}"/>
            </a:ext>
          </a:extLst>
        </xdr:cNvPr>
        <xdr:cNvSpPr txBox="1"/>
      </xdr:nvSpPr>
      <xdr:spPr>
        <a:xfrm>
          <a:off x="12325427" y="556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23597</xdr:rowOff>
    </xdr:from>
    <xdr:ext cx="469744" cy="259045"/>
    <xdr:sp macro="" textlink="">
      <xdr:nvSpPr>
        <xdr:cNvPr id="154" name="n_4aveValue債務償還比率">
          <a:extLst>
            <a:ext uri="{FF2B5EF4-FFF2-40B4-BE49-F238E27FC236}">
              <a16:creationId xmlns:a16="http://schemas.microsoft.com/office/drawing/2014/main" id="{F6F88BB3-025B-4B9B-B3C4-4924578AF9F1}"/>
            </a:ext>
          </a:extLst>
        </xdr:cNvPr>
        <xdr:cNvSpPr txBox="1"/>
      </xdr:nvSpPr>
      <xdr:spPr>
        <a:xfrm>
          <a:off x="11563427" y="559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156784</xdr:rowOff>
    </xdr:from>
    <xdr:ext cx="469744" cy="259045"/>
    <xdr:sp macro="" textlink="">
      <xdr:nvSpPr>
        <xdr:cNvPr id="155" name="n_1mainValue債務償還比率">
          <a:extLst>
            <a:ext uri="{FF2B5EF4-FFF2-40B4-BE49-F238E27FC236}">
              <a16:creationId xmlns:a16="http://schemas.microsoft.com/office/drawing/2014/main" id="{C61D2622-8B6C-45F5-9AA3-4B175CDE1FFB}"/>
            </a:ext>
          </a:extLst>
        </xdr:cNvPr>
        <xdr:cNvSpPr txBox="1"/>
      </xdr:nvSpPr>
      <xdr:spPr>
        <a:xfrm>
          <a:off x="13836727" y="641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161272</xdr:rowOff>
    </xdr:from>
    <xdr:ext cx="469744" cy="259045"/>
    <xdr:sp macro="" textlink="">
      <xdr:nvSpPr>
        <xdr:cNvPr id="156" name="n_2mainValue債務償還比率">
          <a:extLst>
            <a:ext uri="{FF2B5EF4-FFF2-40B4-BE49-F238E27FC236}">
              <a16:creationId xmlns:a16="http://schemas.microsoft.com/office/drawing/2014/main" id="{7BE896D3-E1AE-4A4D-96E5-977538EA610C}"/>
            </a:ext>
          </a:extLst>
        </xdr:cNvPr>
        <xdr:cNvSpPr txBox="1"/>
      </xdr:nvSpPr>
      <xdr:spPr>
        <a:xfrm>
          <a:off x="13087427" y="624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55481</xdr:rowOff>
    </xdr:from>
    <xdr:ext cx="469744" cy="259045"/>
    <xdr:sp macro="" textlink="">
      <xdr:nvSpPr>
        <xdr:cNvPr id="157" name="n_3mainValue債務償還比率">
          <a:extLst>
            <a:ext uri="{FF2B5EF4-FFF2-40B4-BE49-F238E27FC236}">
              <a16:creationId xmlns:a16="http://schemas.microsoft.com/office/drawing/2014/main" id="{F2446ADD-B380-41FD-B044-CE1780346F01}"/>
            </a:ext>
          </a:extLst>
        </xdr:cNvPr>
        <xdr:cNvSpPr txBox="1"/>
      </xdr:nvSpPr>
      <xdr:spPr>
        <a:xfrm>
          <a:off x="12325427" y="61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36170</xdr:rowOff>
    </xdr:from>
    <xdr:ext cx="469744" cy="259045"/>
    <xdr:sp macro="" textlink="">
      <xdr:nvSpPr>
        <xdr:cNvPr id="158" name="n_4mainValue債務償還比率">
          <a:extLst>
            <a:ext uri="{FF2B5EF4-FFF2-40B4-BE49-F238E27FC236}">
              <a16:creationId xmlns:a16="http://schemas.microsoft.com/office/drawing/2014/main" id="{ABC22870-BE6E-4DBD-A5D8-9CB525F0C631}"/>
            </a:ext>
          </a:extLst>
        </xdr:cNvPr>
        <xdr:cNvSpPr txBox="1"/>
      </xdr:nvSpPr>
      <xdr:spPr>
        <a:xfrm>
          <a:off x="11563427" y="612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BCBCF71B-D410-4955-A43B-1B2B7E3235A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C0BD6223-517A-497F-BE4A-ED6097D6A41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9A9BDFCE-86D4-4290-929B-DC7C732A1FA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11D755E-D34E-470B-AC81-B478C9F0AA7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3C44A64-1AFD-4C93-9627-C742B587DE6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E77FC236-25F0-4531-A851-57873A937DA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740DC8-9AB0-4C56-AC9D-620940B7A1D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A344F94-9E0A-410D-9EEB-BA9DEDFE5CF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71073E-35E9-43B7-A0D3-87838DDB4A5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DFFD8FC-FF6B-41F7-88D4-75BFFF395E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606E8F7-6B6F-44E7-8B1C-06F71734FA9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0DCEB2-C0B9-4E7C-A2C7-B2A03C6B30D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2A0FE7-70E5-4C12-946B-28F26B4F85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7958FD-D1CE-4C67-A892-E4CA6CC0BF8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FF2E2FA-8B3F-4C6B-96D3-D89785ABD65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2BF637-81BE-417F-84D9-143F53205B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11,286
11,222
202.23
9,031,242
8,878,205
142,572
5,004,958
13,305,896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4FDD8B8-7D05-4D70-890E-3638699AA7C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8A377F6-A568-433B-9385-FE216E24B61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D9C32C-CFA9-4178-B86E-926B5070578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FA0FFFD-7A39-4EBF-A1F8-EAC8AAD4C37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057BEE-5144-4784-B15D-D291F5B9F7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83C5871-2F7A-48C0-ACBF-9CD7CAAEE6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D5993A-63AC-4C52-82B5-C52C60E7D69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AFD0707-564B-4D5F-B490-839FB5A6E4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E0F84D4-1E23-4798-8CDB-E491540D02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F88C96-0CD4-4F6B-8B79-92B54002B71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C2FB39-847A-4A48-BBEF-1A3938DD96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AD90A69-69DF-423F-ADDD-3E97D0C343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8DE6693-8F46-4DD7-8DA5-59BCEFAFA9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438CB2A-7BA1-4261-97F2-57305FEB85D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89577C8-8728-4B7B-85D8-44CD58CDA4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1CB2AEE-31B5-4ED3-A2AF-390E8E35AC0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0F61BF-BDFF-4B23-A170-D7C1CAB2F32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B36750-837A-4673-AE77-0B0E5ACD7F1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55DC32A-55BA-4840-8B97-DEF65B65A6C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9F87A1C-F177-4F0C-821A-95CD982196D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E844B5E-1EBE-4219-8677-69E9EDEE681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9E761A0-2B9B-4149-8918-1553458E2F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E5F236-202F-4366-A446-A5AF7D8A9B9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D24CC2-56EC-483D-BF35-4303708E86F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011465A-1C33-4D62-A703-BE1FA09056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9100DB8-D3F2-4CE5-8B33-4D661E80A6B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E3F6B6C0-BDD8-495B-B758-D69B139471F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CB0D190-288C-41B4-8935-5C51F9AE851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D3E85B-1970-42A1-B57B-00033529758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9B0E90-6C4C-4A53-8D3E-4FBCE8C06BC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00B398F-7B4D-4F67-BE60-04645D63399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A7F981F-6DCD-4C67-B6EE-FC2B9F1FF49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FD8E2F6-E1A5-449D-B911-F469448180A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F9795C4-8A01-43AC-8311-3B6D55A923DD}"/>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84E43DF-FA02-42E0-90D2-9F544DD901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DBCBFB2-B00F-4868-9C92-15226F6ACC05}"/>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74FB309-0D67-46B4-9AE4-9F41C2CD2ED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3432CE0-8528-494A-A021-EFD9363CB2D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A8B5AAD-5E3A-494E-BF95-F7B750760A6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72C517D-19F1-45D2-BE21-5CB573923BC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FA46981-70B2-4706-9382-D3629BB38AF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FE4ECDA-887B-4F31-8B43-64B23C40CC0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28EBBB4-43C3-4E5E-A5C1-FAAFD71D12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7C5398D-3E0C-4F31-B576-520ACD216B1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FE4E5A5-1BEF-4886-A3D6-D828008FE97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135255</xdr:rowOff>
    </xdr:from>
    <xdr:to>
      <xdr:col>24</xdr:col>
      <xdr:colOff>62865</xdr:colOff>
      <xdr:row>41</xdr:row>
      <xdr:rowOff>160020</xdr:rowOff>
    </xdr:to>
    <xdr:cxnSp macro="">
      <xdr:nvCxnSpPr>
        <xdr:cNvPr id="57" name="直線コネクタ 56">
          <a:extLst>
            <a:ext uri="{FF2B5EF4-FFF2-40B4-BE49-F238E27FC236}">
              <a16:creationId xmlns:a16="http://schemas.microsoft.com/office/drawing/2014/main" id="{5CCFB22B-2C45-4886-84E6-829A524A5A86}"/>
            </a:ext>
          </a:extLst>
        </xdr:cNvPr>
        <xdr:cNvCxnSpPr/>
      </xdr:nvCxnSpPr>
      <xdr:spPr>
        <a:xfrm flipV="1">
          <a:off x="4634865" y="5964555"/>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163847</xdr:rowOff>
    </xdr:from>
    <xdr:ext cx="405111" cy="259045"/>
    <xdr:sp macro="" textlink="">
      <xdr:nvSpPr>
        <xdr:cNvPr id="58" name="【道路】&#10;有形固定資産減価償却率最小値テキスト">
          <a:extLst>
            <a:ext uri="{FF2B5EF4-FFF2-40B4-BE49-F238E27FC236}">
              <a16:creationId xmlns:a16="http://schemas.microsoft.com/office/drawing/2014/main" id="{D920A966-90D7-4738-B8AE-86E522DBACAF}"/>
            </a:ext>
          </a:extLst>
        </xdr:cNvPr>
        <xdr:cNvSpPr txBox="1"/>
      </xdr:nvSpPr>
      <xdr:spPr>
        <a:xfrm>
          <a:off x="4673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160020</xdr:rowOff>
    </xdr:from>
    <xdr:to>
      <xdr:col>24</xdr:col>
      <xdr:colOff>152400</xdr:colOff>
      <xdr:row>41</xdr:row>
      <xdr:rowOff>160020</xdr:rowOff>
    </xdr:to>
    <xdr:cxnSp macro="">
      <xdr:nvCxnSpPr>
        <xdr:cNvPr id="59" name="直線コネクタ 58">
          <a:extLst>
            <a:ext uri="{FF2B5EF4-FFF2-40B4-BE49-F238E27FC236}">
              <a16:creationId xmlns:a16="http://schemas.microsoft.com/office/drawing/2014/main" id="{F2BEBFF8-DDF8-4C71-8EA1-2A85C8F8B199}"/>
            </a:ext>
          </a:extLst>
        </xdr:cNvPr>
        <xdr:cNvCxnSpPr/>
      </xdr:nvCxnSpPr>
      <xdr:spPr>
        <a:xfrm>
          <a:off x="4546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81932</xdr:rowOff>
    </xdr:from>
    <xdr:ext cx="405111" cy="259045"/>
    <xdr:sp macro="" textlink="">
      <xdr:nvSpPr>
        <xdr:cNvPr id="60" name="【道路】&#10;有形固定資産減価償却率最大値テキスト">
          <a:extLst>
            <a:ext uri="{FF2B5EF4-FFF2-40B4-BE49-F238E27FC236}">
              <a16:creationId xmlns:a16="http://schemas.microsoft.com/office/drawing/2014/main" id="{3F62F68B-063C-4757-81C8-BD0D529FE366}"/>
            </a:ext>
          </a:extLst>
        </xdr:cNvPr>
        <xdr:cNvSpPr txBox="1"/>
      </xdr:nvSpPr>
      <xdr:spPr>
        <a:xfrm>
          <a:off x="46736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135255</xdr:rowOff>
    </xdr:from>
    <xdr:to>
      <xdr:col>24</xdr:col>
      <xdr:colOff>152400</xdr:colOff>
      <xdr:row>34</xdr:row>
      <xdr:rowOff>135255</xdr:rowOff>
    </xdr:to>
    <xdr:cxnSp macro="">
      <xdr:nvCxnSpPr>
        <xdr:cNvPr id="61" name="直線コネクタ 60">
          <a:extLst>
            <a:ext uri="{FF2B5EF4-FFF2-40B4-BE49-F238E27FC236}">
              <a16:creationId xmlns:a16="http://schemas.microsoft.com/office/drawing/2014/main" id="{485BF3E1-6C97-46DF-89E3-E7EFCC6822A1}"/>
            </a:ext>
          </a:extLst>
        </xdr:cNvPr>
        <xdr:cNvCxnSpPr/>
      </xdr:nvCxnSpPr>
      <xdr:spPr>
        <a:xfrm>
          <a:off x="4546600" y="596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89552</xdr:rowOff>
    </xdr:from>
    <xdr:ext cx="405111" cy="259045"/>
    <xdr:sp macro="" textlink="">
      <xdr:nvSpPr>
        <xdr:cNvPr id="62" name="【道路】&#10;有形固定資産減価償却率平均値テキスト">
          <a:extLst>
            <a:ext uri="{FF2B5EF4-FFF2-40B4-BE49-F238E27FC236}">
              <a16:creationId xmlns:a16="http://schemas.microsoft.com/office/drawing/2014/main" id="{440BF8BF-1A7F-4658-B700-4F34BD47A916}"/>
            </a:ext>
          </a:extLst>
        </xdr:cNvPr>
        <xdr:cNvSpPr txBox="1"/>
      </xdr:nvSpPr>
      <xdr:spPr>
        <a:xfrm>
          <a:off x="4673600" y="643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111125</xdr:rowOff>
    </xdr:from>
    <xdr:to>
      <xdr:col>24</xdr:col>
      <xdr:colOff>114300</xdr:colOff>
      <xdr:row>38</xdr:row>
      <xdr:rowOff>41275</xdr:rowOff>
    </xdr:to>
    <xdr:sp macro="" textlink="">
      <xdr:nvSpPr>
        <xdr:cNvPr id="63" name="フローチャート: 判断 62">
          <a:extLst>
            <a:ext uri="{FF2B5EF4-FFF2-40B4-BE49-F238E27FC236}">
              <a16:creationId xmlns:a16="http://schemas.microsoft.com/office/drawing/2014/main" id="{3804CD78-E4EF-4FF9-9BB0-4764338012B2}"/>
            </a:ext>
          </a:extLst>
        </xdr:cNvPr>
        <xdr:cNvSpPr/>
      </xdr:nvSpPr>
      <xdr:spPr>
        <a:xfrm>
          <a:off x="45847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4" name="フローチャート: 判断 63">
          <a:extLst>
            <a:ext uri="{FF2B5EF4-FFF2-40B4-BE49-F238E27FC236}">
              <a16:creationId xmlns:a16="http://schemas.microsoft.com/office/drawing/2014/main" id="{A0F354A4-40A2-4E0B-9395-1A6D44DA63D5}"/>
            </a:ext>
          </a:extLst>
        </xdr:cNvPr>
        <xdr:cNvSpPr/>
      </xdr:nvSpPr>
      <xdr:spPr>
        <a:xfrm>
          <a:off x="3746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a16="http://schemas.microsoft.com/office/drawing/2014/main" id="{4420256D-1F41-45EE-B34A-AD177D3621FE}"/>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80645</xdr:rowOff>
    </xdr:from>
    <xdr:to>
      <xdr:col>10</xdr:col>
      <xdr:colOff>165100</xdr:colOff>
      <xdr:row>38</xdr:row>
      <xdr:rowOff>10795</xdr:rowOff>
    </xdr:to>
    <xdr:sp macro="" textlink="">
      <xdr:nvSpPr>
        <xdr:cNvPr id="66" name="フローチャート: 判断 65">
          <a:extLst>
            <a:ext uri="{FF2B5EF4-FFF2-40B4-BE49-F238E27FC236}">
              <a16:creationId xmlns:a16="http://schemas.microsoft.com/office/drawing/2014/main" id="{05C5240D-A372-42E2-854B-EC373EDC5869}"/>
            </a:ext>
          </a:extLst>
        </xdr:cNvPr>
        <xdr:cNvSpPr/>
      </xdr:nvSpPr>
      <xdr:spPr>
        <a:xfrm>
          <a:off x="1968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137795</xdr:rowOff>
    </xdr:from>
    <xdr:to>
      <xdr:col>6</xdr:col>
      <xdr:colOff>38100</xdr:colOff>
      <xdr:row>37</xdr:row>
      <xdr:rowOff>67945</xdr:rowOff>
    </xdr:to>
    <xdr:sp macro="" textlink="">
      <xdr:nvSpPr>
        <xdr:cNvPr id="67" name="フローチャート: 判断 66">
          <a:extLst>
            <a:ext uri="{FF2B5EF4-FFF2-40B4-BE49-F238E27FC236}">
              <a16:creationId xmlns:a16="http://schemas.microsoft.com/office/drawing/2014/main" id="{BC09D174-E8D7-48A8-BA58-AB84458C4739}"/>
            </a:ext>
          </a:extLst>
        </xdr:cNvPr>
        <xdr:cNvSpPr/>
      </xdr:nvSpPr>
      <xdr:spPr>
        <a:xfrm>
          <a:off x="1079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FC87602-9B4C-41C1-8886-F3EE52FE91D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12004FD-71A7-4D09-BACF-C0807C37C6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0C67E3-AE75-40B3-B4E4-3C0B5832360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828EC1D-4965-422B-A890-B74B0A3C6DD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57444C3-1AB8-448D-ABEE-3C6F97062FD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84455</xdr:rowOff>
    </xdr:from>
    <xdr:to>
      <xdr:col>24</xdr:col>
      <xdr:colOff>114300</xdr:colOff>
      <xdr:row>35</xdr:row>
      <xdr:rowOff>14605</xdr:rowOff>
    </xdr:to>
    <xdr:sp macro="" textlink="">
      <xdr:nvSpPr>
        <xdr:cNvPr id="73" name="楕円 72">
          <a:extLst>
            <a:ext uri="{FF2B5EF4-FFF2-40B4-BE49-F238E27FC236}">
              <a16:creationId xmlns:a16="http://schemas.microsoft.com/office/drawing/2014/main" id="{EFC0A58E-7109-4302-AE8C-C4E15A90FE21}"/>
            </a:ext>
          </a:extLst>
        </xdr:cNvPr>
        <xdr:cNvSpPr/>
      </xdr:nvSpPr>
      <xdr:spPr>
        <a:xfrm>
          <a:off x="4584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37482</xdr:rowOff>
    </xdr:from>
    <xdr:ext cx="405111" cy="259045"/>
    <xdr:sp macro="" textlink="">
      <xdr:nvSpPr>
        <xdr:cNvPr id="74" name="【道路】&#10;有形固定資産減価償却率該当値テキスト">
          <a:extLst>
            <a:ext uri="{FF2B5EF4-FFF2-40B4-BE49-F238E27FC236}">
              <a16:creationId xmlns:a16="http://schemas.microsoft.com/office/drawing/2014/main" id="{0AD1A584-AFA6-4AFC-BAAC-297DA8CF6308}"/>
            </a:ext>
          </a:extLst>
        </xdr:cNvPr>
        <xdr:cNvSpPr txBox="1"/>
      </xdr:nvSpPr>
      <xdr:spPr>
        <a:xfrm>
          <a:off x="4673600" y="5866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50165</xdr:rowOff>
    </xdr:from>
    <xdr:to>
      <xdr:col>20</xdr:col>
      <xdr:colOff>38100</xdr:colOff>
      <xdr:row>34</xdr:row>
      <xdr:rowOff>151765</xdr:rowOff>
    </xdr:to>
    <xdr:sp macro="" textlink="">
      <xdr:nvSpPr>
        <xdr:cNvPr id="75" name="楕円 74">
          <a:extLst>
            <a:ext uri="{FF2B5EF4-FFF2-40B4-BE49-F238E27FC236}">
              <a16:creationId xmlns:a16="http://schemas.microsoft.com/office/drawing/2014/main" id="{F75BCC58-F723-44B3-B9C4-60CD8A1AA556}"/>
            </a:ext>
          </a:extLst>
        </xdr:cNvPr>
        <xdr:cNvSpPr/>
      </xdr:nvSpPr>
      <xdr:spPr>
        <a:xfrm>
          <a:off x="37465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100965</xdr:rowOff>
    </xdr:from>
    <xdr:to>
      <xdr:col>24</xdr:col>
      <xdr:colOff>63500</xdr:colOff>
      <xdr:row>34</xdr:row>
      <xdr:rowOff>135255</xdr:rowOff>
    </xdr:to>
    <xdr:cxnSp macro="">
      <xdr:nvCxnSpPr>
        <xdr:cNvPr id="76" name="直線コネクタ 75">
          <a:extLst>
            <a:ext uri="{FF2B5EF4-FFF2-40B4-BE49-F238E27FC236}">
              <a16:creationId xmlns:a16="http://schemas.microsoft.com/office/drawing/2014/main" id="{53A73390-93B9-4407-90D4-924366DEEA74}"/>
            </a:ext>
          </a:extLst>
        </xdr:cNvPr>
        <xdr:cNvCxnSpPr/>
      </xdr:nvCxnSpPr>
      <xdr:spPr>
        <a:xfrm>
          <a:off x="3797300" y="59302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15875</xdr:rowOff>
    </xdr:from>
    <xdr:to>
      <xdr:col>15</xdr:col>
      <xdr:colOff>101600</xdr:colOff>
      <xdr:row>34</xdr:row>
      <xdr:rowOff>117475</xdr:rowOff>
    </xdr:to>
    <xdr:sp macro="" textlink="">
      <xdr:nvSpPr>
        <xdr:cNvPr id="77" name="楕円 76">
          <a:extLst>
            <a:ext uri="{FF2B5EF4-FFF2-40B4-BE49-F238E27FC236}">
              <a16:creationId xmlns:a16="http://schemas.microsoft.com/office/drawing/2014/main" id="{7D9E38BA-6DF4-4C5F-B006-4022420AAB31}"/>
            </a:ext>
          </a:extLst>
        </xdr:cNvPr>
        <xdr:cNvSpPr/>
      </xdr:nvSpPr>
      <xdr:spPr>
        <a:xfrm>
          <a:off x="2857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66675</xdr:rowOff>
    </xdr:from>
    <xdr:to>
      <xdr:col>19</xdr:col>
      <xdr:colOff>177800</xdr:colOff>
      <xdr:row>34</xdr:row>
      <xdr:rowOff>100965</xdr:rowOff>
    </xdr:to>
    <xdr:cxnSp macro="">
      <xdr:nvCxnSpPr>
        <xdr:cNvPr id="78" name="直線コネクタ 77">
          <a:extLst>
            <a:ext uri="{FF2B5EF4-FFF2-40B4-BE49-F238E27FC236}">
              <a16:creationId xmlns:a16="http://schemas.microsoft.com/office/drawing/2014/main" id="{24DEDC98-842B-4A47-AE8D-EA33A2A0AE78}"/>
            </a:ext>
          </a:extLst>
        </xdr:cNvPr>
        <xdr:cNvCxnSpPr/>
      </xdr:nvCxnSpPr>
      <xdr:spPr>
        <a:xfrm>
          <a:off x="2908300" y="58959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153035</xdr:rowOff>
    </xdr:from>
    <xdr:to>
      <xdr:col>10</xdr:col>
      <xdr:colOff>165100</xdr:colOff>
      <xdr:row>34</xdr:row>
      <xdr:rowOff>83185</xdr:rowOff>
    </xdr:to>
    <xdr:sp macro="" textlink="">
      <xdr:nvSpPr>
        <xdr:cNvPr id="79" name="楕円 78">
          <a:extLst>
            <a:ext uri="{FF2B5EF4-FFF2-40B4-BE49-F238E27FC236}">
              <a16:creationId xmlns:a16="http://schemas.microsoft.com/office/drawing/2014/main" id="{EDC15D42-9F40-45B6-AE47-F156903ECF07}"/>
            </a:ext>
          </a:extLst>
        </xdr:cNvPr>
        <xdr:cNvSpPr/>
      </xdr:nvSpPr>
      <xdr:spPr>
        <a:xfrm>
          <a:off x="1968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32385</xdr:rowOff>
    </xdr:from>
    <xdr:to>
      <xdr:col>15</xdr:col>
      <xdr:colOff>50800</xdr:colOff>
      <xdr:row>34</xdr:row>
      <xdr:rowOff>66675</xdr:rowOff>
    </xdr:to>
    <xdr:cxnSp macro="">
      <xdr:nvCxnSpPr>
        <xdr:cNvPr id="80" name="直線コネクタ 79">
          <a:extLst>
            <a:ext uri="{FF2B5EF4-FFF2-40B4-BE49-F238E27FC236}">
              <a16:creationId xmlns:a16="http://schemas.microsoft.com/office/drawing/2014/main" id="{96C5E306-4DB6-40A5-9E93-F714E66F4802}"/>
            </a:ext>
          </a:extLst>
        </xdr:cNvPr>
        <xdr:cNvCxnSpPr/>
      </xdr:nvCxnSpPr>
      <xdr:spPr>
        <a:xfrm>
          <a:off x="2019300" y="58616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81" name="楕円 80">
          <a:extLst>
            <a:ext uri="{FF2B5EF4-FFF2-40B4-BE49-F238E27FC236}">
              <a16:creationId xmlns:a16="http://schemas.microsoft.com/office/drawing/2014/main" id="{EFF04392-34F8-4274-B171-75B4009B4691}"/>
            </a:ext>
          </a:extLst>
        </xdr:cNvPr>
        <xdr:cNvSpPr/>
      </xdr:nvSpPr>
      <xdr:spPr>
        <a:xfrm>
          <a:off x="1079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167640</xdr:rowOff>
    </xdr:from>
    <xdr:to>
      <xdr:col>10</xdr:col>
      <xdr:colOff>114300</xdr:colOff>
      <xdr:row>34</xdr:row>
      <xdr:rowOff>32385</xdr:rowOff>
    </xdr:to>
    <xdr:cxnSp macro="">
      <xdr:nvCxnSpPr>
        <xdr:cNvPr id="82" name="直線コネクタ 81">
          <a:extLst>
            <a:ext uri="{FF2B5EF4-FFF2-40B4-BE49-F238E27FC236}">
              <a16:creationId xmlns:a16="http://schemas.microsoft.com/office/drawing/2014/main" id="{DF23C659-019B-4716-B209-457FED0B95C5}"/>
            </a:ext>
          </a:extLst>
        </xdr:cNvPr>
        <xdr:cNvCxnSpPr/>
      </xdr:nvCxnSpPr>
      <xdr:spPr>
        <a:xfrm>
          <a:off x="1130300" y="5825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49547</xdr:rowOff>
    </xdr:from>
    <xdr:ext cx="405111" cy="259045"/>
    <xdr:sp macro="" textlink="">
      <xdr:nvSpPr>
        <xdr:cNvPr id="83" name="n_1aveValue【道路】&#10;有形固定資産減価償却率">
          <a:extLst>
            <a:ext uri="{FF2B5EF4-FFF2-40B4-BE49-F238E27FC236}">
              <a16:creationId xmlns:a16="http://schemas.microsoft.com/office/drawing/2014/main" id="{FF2F9730-0554-4669-94B0-A50FC193E00D}"/>
            </a:ext>
          </a:extLst>
        </xdr:cNvPr>
        <xdr:cNvSpPr txBox="1"/>
      </xdr:nvSpPr>
      <xdr:spPr>
        <a:xfrm>
          <a:off x="3582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4" name="n_2aveValue【道路】&#10;有形固定資産減価償却率">
          <a:extLst>
            <a:ext uri="{FF2B5EF4-FFF2-40B4-BE49-F238E27FC236}">
              <a16:creationId xmlns:a16="http://schemas.microsoft.com/office/drawing/2014/main" id="{9ABA1933-9145-4430-918B-6F3CB1DC88E7}"/>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1922</xdr:rowOff>
    </xdr:from>
    <xdr:ext cx="405111" cy="259045"/>
    <xdr:sp macro="" textlink="">
      <xdr:nvSpPr>
        <xdr:cNvPr id="85" name="n_3aveValue【道路】&#10;有形固定資産減価償却率">
          <a:extLst>
            <a:ext uri="{FF2B5EF4-FFF2-40B4-BE49-F238E27FC236}">
              <a16:creationId xmlns:a16="http://schemas.microsoft.com/office/drawing/2014/main" id="{B84A5A7E-951F-4C16-BFE0-2D7D4FF5AC5D}"/>
            </a:ext>
          </a:extLst>
        </xdr:cNvPr>
        <xdr:cNvSpPr txBox="1"/>
      </xdr:nvSpPr>
      <xdr:spPr>
        <a:xfrm>
          <a:off x="1816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59072</xdr:rowOff>
    </xdr:from>
    <xdr:ext cx="405111" cy="259045"/>
    <xdr:sp macro="" textlink="">
      <xdr:nvSpPr>
        <xdr:cNvPr id="86" name="n_4aveValue【道路】&#10;有形固定資産減価償却率">
          <a:extLst>
            <a:ext uri="{FF2B5EF4-FFF2-40B4-BE49-F238E27FC236}">
              <a16:creationId xmlns:a16="http://schemas.microsoft.com/office/drawing/2014/main" id="{68FE90B8-E18D-47CE-9C26-126559E192EB}"/>
            </a:ext>
          </a:extLst>
        </xdr:cNvPr>
        <xdr:cNvSpPr txBox="1"/>
      </xdr:nvSpPr>
      <xdr:spPr>
        <a:xfrm>
          <a:off x="927744" y="640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168292</xdr:rowOff>
    </xdr:from>
    <xdr:ext cx="405111" cy="259045"/>
    <xdr:sp macro="" textlink="">
      <xdr:nvSpPr>
        <xdr:cNvPr id="87" name="n_1mainValue【道路】&#10;有形固定資産減価償却率">
          <a:extLst>
            <a:ext uri="{FF2B5EF4-FFF2-40B4-BE49-F238E27FC236}">
              <a16:creationId xmlns:a16="http://schemas.microsoft.com/office/drawing/2014/main" id="{A24F5F9E-235E-4265-BF1C-6F040F0AB067}"/>
            </a:ext>
          </a:extLst>
        </xdr:cNvPr>
        <xdr:cNvSpPr txBox="1"/>
      </xdr:nvSpPr>
      <xdr:spPr>
        <a:xfrm>
          <a:off x="3582044" y="565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7C969278-56B9-4E39-AD8E-529633A472AA}"/>
            </a:ext>
          </a:extLst>
        </xdr:cNvPr>
        <xdr:cNvSpPr txBox="1"/>
      </xdr:nvSpPr>
      <xdr:spPr>
        <a:xfrm>
          <a:off x="27057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99712</xdr:rowOff>
    </xdr:from>
    <xdr:ext cx="405111" cy="259045"/>
    <xdr:sp macro="" textlink="">
      <xdr:nvSpPr>
        <xdr:cNvPr id="89" name="n_3mainValue【道路】&#10;有形固定資産減価償却率">
          <a:extLst>
            <a:ext uri="{FF2B5EF4-FFF2-40B4-BE49-F238E27FC236}">
              <a16:creationId xmlns:a16="http://schemas.microsoft.com/office/drawing/2014/main" id="{ABDF615E-7E32-4D16-A586-936A9DD59DF8}"/>
            </a:ext>
          </a:extLst>
        </xdr:cNvPr>
        <xdr:cNvSpPr txBox="1"/>
      </xdr:nvSpPr>
      <xdr:spPr>
        <a:xfrm>
          <a:off x="1816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63517</xdr:rowOff>
    </xdr:from>
    <xdr:ext cx="405111" cy="259045"/>
    <xdr:sp macro="" textlink="">
      <xdr:nvSpPr>
        <xdr:cNvPr id="90" name="n_4mainValue【道路】&#10;有形固定資産減価償却率">
          <a:extLst>
            <a:ext uri="{FF2B5EF4-FFF2-40B4-BE49-F238E27FC236}">
              <a16:creationId xmlns:a16="http://schemas.microsoft.com/office/drawing/2014/main" id="{3116090A-7FDD-491B-9313-9F6F24DAC327}"/>
            </a:ext>
          </a:extLst>
        </xdr:cNvPr>
        <xdr:cNvSpPr txBox="1"/>
      </xdr:nvSpPr>
      <xdr:spPr>
        <a:xfrm>
          <a:off x="9277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43696D8E-BB82-4C3C-B3A7-935EA1BAEF3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2DE2EF7-AF2A-4EA5-B3D2-5F6D5D3071E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BA45994A-0113-4D11-8419-D19E160B618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95BBEDA-A9BD-4CA7-B16A-F2CB2219A72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43E7D9F-CF7C-46EF-A66A-8A50929D70E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72B85FC-8C64-4C48-AB7F-6D669A922E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ABEF2D6-F677-4D2D-A2ED-B26749AF5C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9B3A38B6-FDD5-40E5-861B-24AAADF0B09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B921969-7F29-4C97-B34D-E4D6147D7DC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3C5C10C-6CE0-4DBB-B501-A42C4882D8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96317A5-8CB7-4E1D-986F-7F22510D77D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F58B9BD-33B1-4CB0-A449-E2B1940C734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AF3EFAB4-772D-4001-B8F6-0004BB702D7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743BDDC3-381D-4F6C-A8B9-7F5A5455ABD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94F9AF1-E4AC-4078-84CF-2408863BB78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7642A3A2-2B23-4BB3-8B88-2D55888DB96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30DF9CE-EB01-47D6-BE09-A6DA51CF1FE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A27D7BD8-54A4-445F-BCE1-C2CEF02D557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19CF678-AA4E-4A3E-BB01-2EB8C0AD997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6C2C52D4-5BDA-45E5-9B89-DDF85BAA834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3486820B-AB6A-4794-9E48-7333491F3BE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94F742C-F190-4B40-9AA6-9692F8D075C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7B22EAA7-D82B-4874-B931-2335C30D1C0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124320</xdr:rowOff>
    </xdr:from>
    <xdr:to>
      <xdr:col>54</xdr:col>
      <xdr:colOff>189865</xdr:colOff>
      <xdr:row>42</xdr:row>
      <xdr:rowOff>819</xdr:rowOff>
    </xdr:to>
    <xdr:cxnSp macro="">
      <xdr:nvCxnSpPr>
        <xdr:cNvPr id="114" name="直線コネクタ 113">
          <a:extLst>
            <a:ext uri="{FF2B5EF4-FFF2-40B4-BE49-F238E27FC236}">
              <a16:creationId xmlns:a16="http://schemas.microsoft.com/office/drawing/2014/main" id="{1CD38903-22EB-4CB3-A519-A6D5BC374D1E}"/>
            </a:ext>
          </a:extLst>
        </xdr:cNvPr>
        <xdr:cNvCxnSpPr/>
      </xdr:nvCxnSpPr>
      <xdr:spPr>
        <a:xfrm flipV="1">
          <a:off x="10476865" y="5953620"/>
          <a:ext cx="0" cy="1248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4646</xdr:rowOff>
    </xdr:from>
    <xdr:ext cx="469744" cy="259045"/>
    <xdr:sp macro="" textlink="">
      <xdr:nvSpPr>
        <xdr:cNvPr id="115" name="【道路】&#10;一人当たり延長最小値テキスト">
          <a:extLst>
            <a:ext uri="{FF2B5EF4-FFF2-40B4-BE49-F238E27FC236}">
              <a16:creationId xmlns:a16="http://schemas.microsoft.com/office/drawing/2014/main" id="{C9A5BFB0-F3ED-4166-8B7D-67A76B968231}"/>
            </a:ext>
          </a:extLst>
        </xdr:cNvPr>
        <xdr:cNvSpPr txBox="1"/>
      </xdr:nvSpPr>
      <xdr:spPr>
        <a:xfrm>
          <a:off x="10515600" y="72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819</xdr:rowOff>
    </xdr:from>
    <xdr:to>
      <xdr:col>55</xdr:col>
      <xdr:colOff>88900</xdr:colOff>
      <xdr:row>42</xdr:row>
      <xdr:rowOff>819</xdr:rowOff>
    </xdr:to>
    <xdr:cxnSp macro="">
      <xdr:nvCxnSpPr>
        <xdr:cNvPr id="116" name="直線コネクタ 115">
          <a:extLst>
            <a:ext uri="{FF2B5EF4-FFF2-40B4-BE49-F238E27FC236}">
              <a16:creationId xmlns:a16="http://schemas.microsoft.com/office/drawing/2014/main" id="{4D12DAA1-37BC-490E-B0E2-EB417152E9E6}"/>
            </a:ext>
          </a:extLst>
        </xdr:cNvPr>
        <xdr:cNvCxnSpPr/>
      </xdr:nvCxnSpPr>
      <xdr:spPr>
        <a:xfrm>
          <a:off x="10388600" y="7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70997</xdr:rowOff>
    </xdr:from>
    <xdr:ext cx="534377" cy="259045"/>
    <xdr:sp macro="" textlink="">
      <xdr:nvSpPr>
        <xdr:cNvPr id="117" name="【道路】&#10;一人当たり延長最大値テキスト">
          <a:extLst>
            <a:ext uri="{FF2B5EF4-FFF2-40B4-BE49-F238E27FC236}">
              <a16:creationId xmlns:a16="http://schemas.microsoft.com/office/drawing/2014/main" id="{138C6D17-1FEC-48F3-8DF1-3F66B1A0965D}"/>
            </a:ext>
          </a:extLst>
        </xdr:cNvPr>
        <xdr:cNvSpPr txBox="1"/>
      </xdr:nvSpPr>
      <xdr:spPr>
        <a:xfrm>
          <a:off x="10515600" y="572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124320</xdr:rowOff>
    </xdr:from>
    <xdr:to>
      <xdr:col>55</xdr:col>
      <xdr:colOff>88900</xdr:colOff>
      <xdr:row>34</xdr:row>
      <xdr:rowOff>124320</xdr:rowOff>
    </xdr:to>
    <xdr:cxnSp macro="">
      <xdr:nvCxnSpPr>
        <xdr:cNvPr id="118" name="直線コネクタ 117">
          <a:extLst>
            <a:ext uri="{FF2B5EF4-FFF2-40B4-BE49-F238E27FC236}">
              <a16:creationId xmlns:a16="http://schemas.microsoft.com/office/drawing/2014/main" id="{058B4138-B034-4C57-AEE1-A1C2918DA145}"/>
            </a:ext>
          </a:extLst>
        </xdr:cNvPr>
        <xdr:cNvCxnSpPr/>
      </xdr:nvCxnSpPr>
      <xdr:spPr>
        <a:xfrm>
          <a:off x="10388600" y="59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81951</xdr:rowOff>
    </xdr:from>
    <xdr:ext cx="534377" cy="259045"/>
    <xdr:sp macro="" textlink="">
      <xdr:nvSpPr>
        <xdr:cNvPr id="119" name="【道路】&#10;一人当たり延長平均値テキスト">
          <a:extLst>
            <a:ext uri="{FF2B5EF4-FFF2-40B4-BE49-F238E27FC236}">
              <a16:creationId xmlns:a16="http://schemas.microsoft.com/office/drawing/2014/main" id="{549833A2-ABC9-4CA0-90C2-4CB9EFB1AA0E}"/>
            </a:ext>
          </a:extLst>
        </xdr:cNvPr>
        <xdr:cNvSpPr txBox="1"/>
      </xdr:nvSpPr>
      <xdr:spPr>
        <a:xfrm>
          <a:off x="10515600" y="67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103524</xdr:rowOff>
    </xdr:from>
    <xdr:to>
      <xdr:col>55</xdr:col>
      <xdr:colOff>50800</xdr:colOff>
      <xdr:row>40</xdr:row>
      <xdr:rowOff>33674</xdr:rowOff>
    </xdr:to>
    <xdr:sp macro="" textlink="">
      <xdr:nvSpPr>
        <xdr:cNvPr id="120" name="フローチャート: 判断 119">
          <a:extLst>
            <a:ext uri="{FF2B5EF4-FFF2-40B4-BE49-F238E27FC236}">
              <a16:creationId xmlns:a16="http://schemas.microsoft.com/office/drawing/2014/main" id="{91844652-4A7B-4756-BA5D-415ADA4052AB}"/>
            </a:ext>
          </a:extLst>
        </xdr:cNvPr>
        <xdr:cNvSpPr/>
      </xdr:nvSpPr>
      <xdr:spPr>
        <a:xfrm>
          <a:off x="10426700" y="679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123641</xdr:rowOff>
    </xdr:from>
    <xdr:to>
      <xdr:col>50</xdr:col>
      <xdr:colOff>165100</xdr:colOff>
      <xdr:row>40</xdr:row>
      <xdr:rowOff>53791</xdr:rowOff>
    </xdr:to>
    <xdr:sp macro="" textlink="">
      <xdr:nvSpPr>
        <xdr:cNvPr id="121" name="フローチャート: 判断 120">
          <a:extLst>
            <a:ext uri="{FF2B5EF4-FFF2-40B4-BE49-F238E27FC236}">
              <a16:creationId xmlns:a16="http://schemas.microsoft.com/office/drawing/2014/main" id="{3619C191-24E5-44B1-AF56-D5AC95EC7FC6}"/>
            </a:ext>
          </a:extLst>
        </xdr:cNvPr>
        <xdr:cNvSpPr/>
      </xdr:nvSpPr>
      <xdr:spPr>
        <a:xfrm>
          <a:off x="9588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126041</xdr:rowOff>
    </xdr:from>
    <xdr:to>
      <xdr:col>46</xdr:col>
      <xdr:colOff>38100</xdr:colOff>
      <xdr:row>40</xdr:row>
      <xdr:rowOff>56191</xdr:rowOff>
    </xdr:to>
    <xdr:sp macro="" textlink="">
      <xdr:nvSpPr>
        <xdr:cNvPr id="122" name="フローチャート: 判断 121">
          <a:extLst>
            <a:ext uri="{FF2B5EF4-FFF2-40B4-BE49-F238E27FC236}">
              <a16:creationId xmlns:a16="http://schemas.microsoft.com/office/drawing/2014/main" id="{BAB4C50A-6DE7-4F2F-B68B-92BEE4B94039}"/>
            </a:ext>
          </a:extLst>
        </xdr:cNvPr>
        <xdr:cNvSpPr/>
      </xdr:nvSpPr>
      <xdr:spPr>
        <a:xfrm>
          <a:off x="8699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152273</xdr:rowOff>
    </xdr:from>
    <xdr:to>
      <xdr:col>41</xdr:col>
      <xdr:colOff>101600</xdr:colOff>
      <xdr:row>40</xdr:row>
      <xdr:rowOff>82423</xdr:rowOff>
    </xdr:to>
    <xdr:sp macro="" textlink="">
      <xdr:nvSpPr>
        <xdr:cNvPr id="123" name="フローチャート: 判断 122">
          <a:extLst>
            <a:ext uri="{FF2B5EF4-FFF2-40B4-BE49-F238E27FC236}">
              <a16:creationId xmlns:a16="http://schemas.microsoft.com/office/drawing/2014/main" id="{B48FE8CB-41CA-4EED-B480-517DECAFD64A}"/>
            </a:ext>
          </a:extLst>
        </xdr:cNvPr>
        <xdr:cNvSpPr/>
      </xdr:nvSpPr>
      <xdr:spPr>
        <a:xfrm>
          <a:off x="7810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89103</xdr:rowOff>
    </xdr:from>
    <xdr:to>
      <xdr:col>36</xdr:col>
      <xdr:colOff>165100</xdr:colOff>
      <xdr:row>40</xdr:row>
      <xdr:rowOff>19253</xdr:rowOff>
    </xdr:to>
    <xdr:sp macro="" textlink="">
      <xdr:nvSpPr>
        <xdr:cNvPr id="124" name="フローチャート: 判断 123">
          <a:extLst>
            <a:ext uri="{FF2B5EF4-FFF2-40B4-BE49-F238E27FC236}">
              <a16:creationId xmlns:a16="http://schemas.microsoft.com/office/drawing/2014/main" id="{07DA772D-356A-448A-99B3-3548883EC164}"/>
            </a:ext>
          </a:extLst>
        </xdr:cNvPr>
        <xdr:cNvSpPr/>
      </xdr:nvSpPr>
      <xdr:spPr>
        <a:xfrm>
          <a:off x="6921500" y="67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E58420B-40F7-456C-A477-896B0F5AAB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7A063FC-3A64-4C76-9572-20DB26502D0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99E1C09-9D1E-4F15-AEB3-839359255C8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A1D25FE-44F0-429F-83CE-F8DD4BED820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501E54D-51FE-4B57-B7AE-79ACECDD723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71806</xdr:rowOff>
    </xdr:from>
    <xdr:to>
      <xdr:col>55</xdr:col>
      <xdr:colOff>50800</xdr:colOff>
      <xdr:row>40</xdr:row>
      <xdr:rowOff>1956</xdr:rowOff>
    </xdr:to>
    <xdr:sp macro="" textlink="">
      <xdr:nvSpPr>
        <xdr:cNvPr id="130" name="楕円 129">
          <a:extLst>
            <a:ext uri="{FF2B5EF4-FFF2-40B4-BE49-F238E27FC236}">
              <a16:creationId xmlns:a16="http://schemas.microsoft.com/office/drawing/2014/main" id="{C9F1EE09-221E-415B-A0BE-D335D6745EA1}"/>
            </a:ext>
          </a:extLst>
        </xdr:cNvPr>
        <xdr:cNvSpPr/>
      </xdr:nvSpPr>
      <xdr:spPr>
        <a:xfrm>
          <a:off x="10426700" y="67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94683</xdr:rowOff>
    </xdr:from>
    <xdr:ext cx="534377" cy="259045"/>
    <xdr:sp macro="" textlink="">
      <xdr:nvSpPr>
        <xdr:cNvPr id="131" name="【道路】&#10;一人当たり延長該当値テキスト">
          <a:extLst>
            <a:ext uri="{FF2B5EF4-FFF2-40B4-BE49-F238E27FC236}">
              <a16:creationId xmlns:a16="http://schemas.microsoft.com/office/drawing/2014/main" id="{B1A1ACB1-543B-487B-BA67-510CC7B6A909}"/>
            </a:ext>
          </a:extLst>
        </xdr:cNvPr>
        <xdr:cNvSpPr txBox="1"/>
      </xdr:nvSpPr>
      <xdr:spPr>
        <a:xfrm>
          <a:off x="10515600" y="660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64719</xdr:rowOff>
    </xdr:from>
    <xdr:to>
      <xdr:col>50</xdr:col>
      <xdr:colOff>165100</xdr:colOff>
      <xdr:row>39</xdr:row>
      <xdr:rowOff>166319</xdr:rowOff>
    </xdr:to>
    <xdr:sp macro="" textlink="">
      <xdr:nvSpPr>
        <xdr:cNvPr id="132" name="楕円 131">
          <a:extLst>
            <a:ext uri="{FF2B5EF4-FFF2-40B4-BE49-F238E27FC236}">
              <a16:creationId xmlns:a16="http://schemas.microsoft.com/office/drawing/2014/main" id="{6C27B9E3-9522-48AE-91D8-467C476A7EF4}"/>
            </a:ext>
          </a:extLst>
        </xdr:cNvPr>
        <xdr:cNvSpPr/>
      </xdr:nvSpPr>
      <xdr:spPr>
        <a:xfrm>
          <a:off x="9588500" y="675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115519</xdr:rowOff>
    </xdr:from>
    <xdr:to>
      <xdr:col>55</xdr:col>
      <xdr:colOff>0</xdr:colOff>
      <xdr:row>39</xdr:row>
      <xdr:rowOff>122606</xdr:rowOff>
    </xdr:to>
    <xdr:cxnSp macro="">
      <xdr:nvCxnSpPr>
        <xdr:cNvPr id="133" name="直線コネクタ 132">
          <a:extLst>
            <a:ext uri="{FF2B5EF4-FFF2-40B4-BE49-F238E27FC236}">
              <a16:creationId xmlns:a16="http://schemas.microsoft.com/office/drawing/2014/main" id="{FB0AD473-A489-494D-9AC4-325B1531592B}"/>
            </a:ext>
          </a:extLst>
        </xdr:cNvPr>
        <xdr:cNvCxnSpPr/>
      </xdr:nvCxnSpPr>
      <xdr:spPr>
        <a:xfrm>
          <a:off x="9639300" y="6802069"/>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71101</xdr:rowOff>
    </xdr:from>
    <xdr:to>
      <xdr:col>46</xdr:col>
      <xdr:colOff>38100</xdr:colOff>
      <xdr:row>40</xdr:row>
      <xdr:rowOff>1251</xdr:rowOff>
    </xdr:to>
    <xdr:sp macro="" textlink="">
      <xdr:nvSpPr>
        <xdr:cNvPr id="134" name="楕円 133">
          <a:extLst>
            <a:ext uri="{FF2B5EF4-FFF2-40B4-BE49-F238E27FC236}">
              <a16:creationId xmlns:a16="http://schemas.microsoft.com/office/drawing/2014/main" id="{B398C7FA-FF57-411B-AAB1-293E9B15B3F8}"/>
            </a:ext>
          </a:extLst>
        </xdr:cNvPr>
        <xdr:cNvSpPr/>
      </xdr:nvSpPr>
      <xdr:spPr>
        <a:xfrm>
          <a:off x="8699500" y="675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115519</xdr:rowOff>
    </xdr:from>
    <xdr:to>
      <xdr:col>50</xdr:col>
      <xdr:colOff>114300</xdr:colOff>
      <xdr:row>39</xdr:row>
      <xdr:rowOff>121901</xdr:rowOff>
    </xdr:to>
    <xdr:cxnSp macro="">
      <xdr:nvCxnSpPr>
        <xdr:cNvPr id="135" name="直線コネクタ 134">
          <a:extLst>
            <a:ext uri="{FF2B5EF4-FFF2-40B4-BE49-F238E27FC236}">
              <a16:creationId xmlns:a16="http://schemas.microsoft.com/office/drawing/2014/main" id="{37D35113-ED34-463A-AC63-F13550F230BA}"/>
            </a:ext>
          </a:extLst>
        </xdr:cNvPr>
        <xdr:cNvCxnSpPr/>
      </xdr:nvCxnSpPr>
      <xdr:spPr>
        <a:xfrm flipV="1">
          <a:off x="8750300" y="6802069"/>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78798</xdr:rowOff>
    </xdr:from>
    <xdr:to>
      <xdr:col>41</xdr:col>
      <xdr:colOff>101600</xdr:colOff>
      <xdr:row>40</xdr:row>
      <xdr:rowOff>8948</xdr:rowOff>
    </xdr:to>
    <xdr:sp macro="" textlink="">
      <xdr:nvSpPr>
        <xdr:cNvPr id="136" name="楕円 135">
          <a:extLst>
            <a:ext uri="{FF2B5EF4-FFF2-40B4-BE49-F238E27FC236}">
              <a16:creationId xmlns:a16="http://schemas.microsoft.com/office/drawing/2014/main" id="{6819D4B4-2BF9-4106-A5C7-FAF1DEFDFC50}"/>
            </a:ext>
          </a:extLst>
        </xdr:cNvPr>
        <xdr:cNvSpPr/>
      </xdr:nvSpPr>
      <xdr:spPr>
        <a:xfrm>
          <a:off x="7810500" y="676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121901</xdr:rowOff>
    </xdr:from>
    <xdr:to>
      <xdr:col>45</xdr:col>
      <xdr:colOff>177800</xdr:colOff>
      <xdr:row>39</xdr:row>
      <xdr:rowOff>129598</xdr:rowOff>
    </xdr:to>
    <xdr:cxnSp macro="">
      <xdr:nvCxnSpPr>
        <xdr:cNvPr id="137" name="直線コネクタ 136">
          <a:extLst>
            <a:ext uri="{FF2B5EF4-FFF2-40B4-BE49-F238E27FC236}">
              <a16:creationId xmlns:a16="http://schemas.microsoft.com/office/drawing/2014/main" id="{9917BEAE-2154-4143-B19F-6A17010D838A}"/>
            </a:ext>
          </a:extLst>
        </xdr:cNvPr>
        <xdr:cNvCxnSpPr/>
      </xdr:nvCxnSpPr>
      <xdr:spPr>
        <a:xfrm flipV="1">
          <a:off x="7861300" y="6808451"/>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83236</xdr:rowOff>
    </xdr:from>
    <xdr:to>
      <xdr:col>36</xdr:col>
      <xdr:colOff>165100</xdr:colOff>
      <xdr:row>40</xdr:row>
      <xdr:rowOff>13386</xdr:rowOff>
    </xdr:to>
    <xdr:sp macro="" textlink="">
      <xdr:nvSpPr>
        <xdr:cNvPr id="138" name="楕円 137">
          <a:extLst>
            <a:ext uri="{FF2B5EF4-FFF2-40B4-BE49-F238E27FC236}">
              <a16:creationId xmlns:a16="http://schemas.microsoft.com/office/drawing/2014/main" id="{583CB55E-60B7-4DE5-9D51-C9493C6E3F07}"/>
            </a:ext>
          </a:extLst>
        </xdr:cNvPr>
        <xdr:cNvSpPr/>
      </xdr:nvSpPr>
      <xdr:spPr>
        <a:xfrm>
          <a:off x="6921500" y="67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129598</xdr:rowOff>
    </xdr:from>
    <xdr:to>
      <xdr:col>41</xdr:col>
      <xdr:colOff>50800</xdr:colOff>
      <xdr:row>39</xdr:row>
      <xdr:rowOff>134036</xdr:rowOff>
    </xdr:to>
    <xdr:cxnSp macro="">
      <xdr:nvCxnSpPr>
        <xdr:cNvPr id="139" name="直線コネクタ 138">
          <a:extLst>
            <a:ext uri="{FF2B5EF4-FFF2-40B4-BE49-F238E27FC236}">
              <a16:creationId xmlns:a16="http://schemas.microsoft.com/office/drawing/2014/main" id="{BE986545-688C-4432-B011-BA28BEBFCF47}"/>
            </a:ext>
          </a:extLst>
        </xdr:cNvPr>
        <xdr:cNvCxnSpPr/>
      </xdr:nvCxnSpPr>
      <xdr:spPr>
        <a:xfrm flipV="1">
          <a:off x="6972300" y="6816148"/>
          <a:ext cx="889000" cy="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44918</xdr:rowOff>
    </xdr:from>
    <xdr:ext cx="534377" cy="259045"/>
    <xdr:sp macro="" textlink="">
      <xdr:nvSpPr>
        <xdr:cNvPr id="140" name="n_1aveValue【道路】&#10;一人当たり延長">
          <a:extLst>
            <a:ext uri="{FF2B5EF4-FFF2-40B4-BE49-F238E27FC236}">
              <a16:creationId xmlns:a16="http://schemas.microsoft.com/office/drawing/2014/main" id="{2E4FC41B-AD03-4087-B196-FDD495BEADFB}"/>
            </a:ext>
          </a:extLst>
        </xdr:cNvPr>
        <xdr:cNvSpPr txBox="1"/>
      </xdr:nvSpPr>
      <xdr:spPr>
        <a:xfrm>
          <a:off x="93594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47318</xdr:rowOff>
    </xdr:from>
    <xdr:ext cx="534377" cy="259045"/>
    <xdr:sp macro="" textlink="">
      <xdr:nvSpPr>
        <xdr:cNvPr id="141" name="n_2aveValue【道路】&#10;一人当たり延長">
          <a:extLst>
            <a:ext uri="{FF2B5EF4-FFF2-40B4-BE49-F238E27FC236}">
              <a16:creationId xmlns:a16="http://schemas.microsoft.com/office/drawing/2014/main" id="{78287718-E362-4FA1-BD0B-A97E1187000E}"/>
            </a:ext>
          </a:extLst>
        </xdr:cNvPr>
        <xdr:cNvSpPr txBox="1"/>
      </xdr:nvSpPr>
      <xdr:spPr>
        <a:xfrm>
          <a:off x="8483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73550</xdr:rowOff>
    </xdr:from>
    <xdr:ext cx="534377" cy="259045"/>
    <xdr:sp macro="" textlink="">
      <xdr:nvSpPr>
        <xdr:cNvPr id="142" name="n_3aveValue【道路】&#10;一人当たり延長">
          <a:extLst>
            <a:ext uri="{FF2B5EF4-FFF2-40B4-BE49-F238E27FC236}">
              <a16:creationId xmlns:a16="http://schemas.microsoft.com/office/drawing/2014/main" id="{5963425A-FFF9-4D42-8F0C-508A7263855B}"/>
            </a:ext>
          </a:extLst>
        </xdr:cNvPr>
        <xdr:cNvSpPr txBox="1"/>
      </xdr:nvSpPr>
      <xdr:spPr>
        <a:xfrm>
          <a:off x="7594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10380</xdr:rowOff>
    </xdr:from>
    <xdr:ext cx="534377" cy="259045"/>
    <xdr:sp macro="" textlink="">
      <xdr:nvSpPr>
        <xdr:cNvPr id="143" name="n_4aveValue【道路】&#10;一人当たり延長">
          <a:extLst>
            <a:ext uri="{FF2B5EF4-FFF2-40B4-BE49-F238E27FC236}">
              <a16:creationId xmlns:a16="http://schemas.microsoft.com/office/drawing/2014/main" id="{02EB1946-580B-426B-B4DD-5C7521EFB221}"/>
            </a:ext>
          </a:extLst>
        </xdr:cNvPr>
        <xdr:cNvSpPr txBox="1"/>
      </xdr:nvSpPr>
      <xdr:spPr>
        <a:xfrm>
          <a:off x="6705111" y="68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11396</xdr:rowOff>
    </xdr:from>
    <xdr:ext cx="534377" cy="259045"/>
    <xdr:sp macro="" textlink="">
      <xdr:nvSpPr>
        <xdr:cNvPr id="144" name="n_1mainValue【道路】&#10;一人当たり延長">
          <a:extLst>
            <a:ext uri="{FF2B5EF4-FFF2-40B4-BE49-F238E27FC236}">
              <a16:creationId xmlns:a16="http://schemas.microsoft.com/office/drawing/2014/main" id="{8158705D-A463-41FC-B0AE-3202D88FD02B}"/>
            </a:ext>
          </a:extLst>
        </xdr:cNvPr>
        <xdr:cNvSpPr txBox="1"/>
      </xdr:nvSpPr>
      <xdr:spPr>
        <a:xfrm>
          <a:off x="9359411" y="652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17778</xdr:rowOff>
    </xdr:from>
    <xdr:ext cx="534377" cy="259045"/>
    <xdr:sp macro="" textlink="">
      <xdr:nvSpPr>
        <xdr:cNvPr id="145" name="n_2mainValue【道路】&#10;一人当たり延長">
          <a:extLst>
            <a:ext uri="{FF2B5EF4-FFF2-40B4-BE49-F238E27FC236}">
              <a16:creationId xmlns:a16="http://schemas.microsoft.com/office/drawing/2014/main" id="{CB35A780-A3AA-4790-9B8F-7EC9ABC6E96B}"/>
            </a:ext>
          </a:extLst>
        </xdr:cNvPr>
        <xdr:cNvSpPr txBox="1"/>
      </xdr:nvSpPr>
      <xdr:spPr>
        <a:xfrm>
          <a:off x="8483111" y="653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25475</xdr:rowOff>
    </xdr:from>
    <xdr:ext cx="534377" cy="259045"/>
    <xdr:sp macro="" textlink="">
      <xdr:nvSpPr>
        <xdr:cNvPr id="146" name="n_3mainValue【道路】&#10;一人当たり延長">
          <a:extLst>
            <a:ext uri="{FF2B5EF4-FFF2-40B4-BE49-F238E27FC236}">
              <a16:creationId xmlns:a16="http://schemas.microsoft.com/office/drawing/2014/main" id="{6EFE53DA-D34F-44CA-94C0-8DCAC11FFF46}"/>
            </a:ext>
          </a:extLst>
        </xdr:cNvPr>
        <xdr:cNvSpPr txBox="1"/>
      </xdr:nvSpPr>
      <xdr:spPr>
        <a:xfrm>
          <a:off x="7594111" y="654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29913</xdr:rowOff>
    </xdr:from>
    <xdr:ext cx="534377" cy="259045"/>
    <xdr:sp macro="" textlink="">
      <xdr:nvSpPr>
        <xdr:cNvPr id="147" name="n_4mainValue【道路】&#10;一人当たり延長">
          <a:extLst>
            <a:ext uri="{FF2B5EF4-FFF2-40B4-BE49-F238E27FC236}">
              <a16:creationId xmlns:a16="http://schemas.microsoft.com/office/drawing/2014/main" id="{0F1F843B-A0E1-4CC4-9F18-B218CA8DABD7}"/>
            </a:ext>
          </a:extLst>
        </xdr:cNvPr>
        <xdr:cNvSpPr txBox="1"/>
      </xdr:nvSpPr>
      <xdr:spPr>
        <a:xfrm>
          <a:off x="6705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479127CD-72A1-4F15-BAF6-299C248D5A4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D6B50AE-D3D7-4845-BCCD-031781C4D0F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936AC58-6A37-427F-8C79-C126AFF49D6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6B2FA087-0F81-4CDF-9364-48AE79FB1E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D03EA075-7AFE-4530-A74E-D5A84B17CE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5C0648F5-DD52-47C5-A0FF-0CB95DF0B78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7851355-63A5-4696-B882-97027A9649C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34E90AE-6BB8-4F87-A668-9E8EA8FAFE2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43E7217E-B1B0-4062-A65B-6798AD39023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480C230-85A8-48B1-B3F7-324D3F08833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970719A0-C37A-4B53-9CC6-59711CBA3F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9FBB8819-9901-439F-9F24-F507ED9D2D1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D104F8BD-C1B6-4E01-B0F3-1883107B965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4363B06-2B73-467E-8177-46CC8E4CB36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45F93C64-23A8-4CEF-B365-EC6BD97692B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5A9D98B-564B-4B51-B53E-A1BBE038FCC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18649D69-7F35-4C77-BBE9-0EDD0FDAB26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4CF3B44C-6CA2-47DF-8585-461EE0B1D72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62B75D71-844F-417A-8BFC-F321EA8E636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3F3F8D6-EF85-435E-A552-BA75C029105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22C324D2-298C-4B70-8534-C11B28470698}"/>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CB6FC198-5BD9-4506-8877-F4BB2208A193}"/>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4C17FFA-94E7-48C3-9EAE-7E1B98E415D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2C24F10-914D-4BD4-A4A8-08033ADB4F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E9DF515-DCB7-482E-9C41-A5ECA6583B5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53884</xdr:rowOff>
    </xdr:from>
    <xdr:to>
      <xdr:col>24</xdr:col>
      <xdr:colOff>62865</xdr:colOff>
      <xdr:row>64</xdr:row>
      <xdr:rowOff>130628</xdr:rowOff>
    </xdr:to>
    <xdr:cxnSp macro="">
      <xdr:nvCxnSpPr>
        <xdr:cNvPr id="173" name="直線コネクタ 172">
          <a:extLst>
            <a:ext uri="{FF2B5EF4-FFF2-40B4-BE49-F238E27FC236}">
              <a16:creationId xmlns:a16="http://schemas.microsoft.com/office/drawing/2014/main" id="{D005F525-06BF-435C-B3C7-4D681DC58437}"/>
            </a:ext>
          </a:extLst>
        </xdr:cNvPr>
        <xdr:cNvCxnSpPr/>
      </xdr:nvCxnSpPr>
      <xdr:spPr>
        <a:xfrm flipV="1">
          <a:off x="4634865" y="9483634"/>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a:extLst>
            <a:ext uri="{FF2B5EF4-FFF2-40B4-BE49-F238E27FC236}">
              <a16:creationId xmlns:a16="http://schemas.microsoft.com/office/drawing/2014/main" id="{4D8E2563-C5AA-40E8-B73F-5C2BD5598AE3}"/>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a:extLst>
            <a:ext uri="{FF2B5EF4-FFF2-40B4-BE49-F238E27FC236}">
              <a16:creationId xmlns:a16="http://schemas.microsoft.com/office/drawing/2014/main" id="{EF11B261-121E-430A-ABEA-EFB045B9B89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BAEF0DE8-C14B-406B-8157-003EE5A7DB8D}"/>
            </a:ext>
          </a:extLst>
        </xdr:cNvPr>
        <xdr:cNvSpPr txBox="1"/>
      </xdr:nvSpPr>
      <xdr:spPr>
        <a:xfrm>
          <a:off x="4673600" y="92588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53884</xdr:rowOff>
    </xdr:from>
    <xdr:to>
      <xdr:col>24</xdr:col>
      <xdr:colOff>152400</xdr:colOff>
      <xdr:row>55</xdr:row>
      <xdr:rowOff>53884</xdr:rowOff>
    </xdr:to>
    <xdr:cxnSp macro="">
      <xdr:nvCxnSpPr>
        <xdr:cNvPr id="177" name="直線コネクタ 176">
          <a:extLst>
            <a:ext uri="{FF2B5EF4-FFF2-40B4-BE49-F238E27FC236}">
              <a16:creationId xmlns:a16="http://schemas.microsoft.com/office/drawing/2014/main" id="{3FF33F98-1BBC-46EA-AB41-92D4610A981E}"/>
            </a:ext>
          </a:extLst>
        </xdr:cNvPr>
        <xdr:cNvCxnSpPr/>
      </xdr:nvCxnSpPr>
      <xdr:spPr>
        <a:xfrm>
          <a:off x="4546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58255</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C0B510B-85A3-48F5-B04C-AAF0DE346CCE}"/>
            </a:ext>
          </a:extLst>
        </xdr:cNvPr>
        <xdr:cNvSpPr txBox="1"/>
      </xdr:nvSpPr>
      <xdr:spPr>
        <a:xfrm>
          <a:off x="4673600" y="1034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79828</xdr:rowOff>
    </xdr:from>
    <xdr:to>
      <xdr:col>24</xdr:col>
      <xdr:colOff>114300</xdr:colOff>
      <xdr:row>61</xdr:row>
      <xdr:rowOff>9978</xdr:rowOff>
    </xdr:to>
    <xdr:sp macro="" textlink="">
      <xdr:nvSpPr>
        <xdr:cNvPr id="179" name="フローチャート: 判断 178">
          <a:extLst>
            <a:ext uri="{FF2B5EF4-FFF2-40B4-BE49-F238E27FC236}">
              <a16:creationId xmlns:a16="http://schemas.microsoft.com/office/drawing/2014/main" id="{8CC5CB8A-2A65-4AEE-A256-8D236DE230B3}"/>
            </a:ext>
          </a:extLst>
        </xdr:cNvPr>
        <xdr:cNvSpPr/>
      </xdr:nvSpPr>
      <xdr:spPr>
        <a:xfrm>
          <a:off x="4584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56969</xdr:rowOff>
    </xdr:from>
    <xdr:to>
      <xdr:col>20</xdr:col>
      <xdr:colOff>38100</xdr:colOff>
      <xdr:row>60</xdr:row>
      <xdr:rowOff>158569</xdr:rowOff>
    </xdr:to>
    <xdr:sp macro="" textlink="">
      <xdr:nvSpPr>
        <xdr:cNvPr id="180" name="フローチャート: 判断 179">
          <a:extLst>
            <a:ext uri="{FF2B5EF4-FFF2-40B4-BE49-F238E27FC236}">
              <a16:creationId xmlns:a16="http://schemas.microsoft.com/office/drawing/2014/main" id="{E4F23B14-5914-40C6-93DF-A66D57C30FDD}"/>
            </a:ext>
          </a:extLst>
        </xdr:cNvPr>
        <xdr:cNvSpPr/>
      </xdr:nvSpPr>
      <xdr:spPr>
        <a:xfrm>
          <a:off x="3746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42273</xdr:rowOff>
    </xdr:from>
    <xdr:to>
      <xdr:col>15</xdr:col>
      <xdr:colOff>101600</xdr:colOff>
      <xdr:row>60</xdr:row>
      <xdr:rowOff>143873</xdr:rowOff>
    </xdr:to>
    <xdr:sp macro="" textlink="">
      <xdr:nvSpPr>
        <xdr:cNvPr id="181" name="フローチャート: 判断 180">
          <a:extLst>
            <a:ext uri="{FF2B5EF4-FFF2-40B4-BE49-F238E27FC236}">
              <a16:creationId xmlns:a16="http://schemas.microsoft.com/office/drawing/2014/main" id="{A19DFBC5-91E5-44A7-9EA0-25D115C3D755}"/>
            </a:ext>
          </a:extLst>
        </xdr:cNvPr>
        <xdr:cNvSpPr/>
      </xdr:nvSpPr>
      <xdr:spPr>
        <a:xfrm>
          <a:off x="2857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136978</xdr:rowOff>
    </xdr:from>
    <xdr:to>
      <xdr:col>10</xdr:col>
      <xdr:colOff>165100</xdr:colOff>
      <xdr:row>60</xdr:row>
      <xdr:rowOff>67128</xdr:rowOff>
    </xdr:to>
    <xdr:sp macro="" textlink="">
      <xdr:nvSpPr>
        <xdr:cNvPr id="182" name="フローチャート: 判断 181">
          <a:extLst>
            <a:ext uri="{FF2B5EF4-FFF2-40B4-BE49-F238E27FC236}">
              <a16:creationId xmlns:a16="http://schemas.microsoft.com/office/drawing/2014/main" id="{0C84A72F-9534-4122-8188-983875E3A0EB}"/>
            </a:ext>
          </a:extLst>
        </xdr:cNvPr>
        <xdr:cNvSpPr/>
      </xdr:nvSpPr>
      <xdr:spPr>
        <a:xfrm>
          <a:off x="1968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99423</xdr:rowOff>
    </xdr:from>
    <xdr:to>
      <xdr:col>6</xdr:col>
      <xdr:colOff>38100</xdr:colOff>
      <xdr:row>60</xdr:row>
      <xdr:rowOff>29573</xdr:rowOff>
    </xdr:to>
    <xdr:sp macro="" textlink="">
      <xdr:nvSpPr>
        <xdr:cNvPr id="183" name="フローチャート: 判断 182">
          <a:extLst>
            <a:ext uri="{FF2B5EF4-FFF2-40B4-BE49-F238E27FC236}">
              <a16:creationId xmlns:a16="http://schemas.microsoft.com/office/drawing/2014/main" id="{7D1D71BE-2C43-470C-8F06-BE1A7A9B375B}"/>
            </a:ext>
          </a:extLst>
        </xdr:cNvPr>
        <xdr:cNvSpPr/>
      </xdr:nvSpPr>
      <xdr:spPr>
        <a:xfrm>
          <a:off x="1079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518CC5D-76C9-4051-B3CC-29D6F0E9F95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A244F7C-5B5F-4CFA-ADBD-845D98F38BD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D47D89D-33B4-487A-800B-01BAB3B7EBE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E26339B-425F-45A6-9616-99C89837FFB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51F1316-934F-403F-8832-974C4A0C717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37374</xdr:rowOff>
    </xdr:from>
    <xdr:to>
      <xdr:col>24</xdr:col>
      <xdr:colOff>114300</xdr:colOff>
      <xdr:row>57</xdr:row>
      <xdr:rowOff>138974</xdr:rowOff>
    </xdr:to>
    <xdr:sp macro="" textlink="">
      <xdr:nvSpPr>
        <xdr:cNvPr id="189" name="楕円 188">
          <a:extLst>
            <a:ext uri="{FF2B5EF4-FFF2-40B4-BE49-F238E27FC236}">
              <a16:creationId xmlns:a16="http://schemas.microsoft.com/office/drawing/2014/main" id="{FDF38A70-CE56-4093-A68A-93E4EBD449E7}"/>
            </a:ext>
          </a:extLst>
        </xdr:cNvPr>
        <xdr:cNvSpPr/>
      </xdr:nvSpPr>
      <xdr:spPr>
        <a:xfrm>
          <a:off x="4584700" y="98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60251</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66F7748-AF20-4F22-AA5C-E54FFC298C91}"/>
            </a:ext>
          </a:extLst>
        </xdr:cNvPr>
        <xdr:cNvSpPr txBox="1"/>
      </xdr:nvSpPr>
      <xdr:spPr>
        <a:xfrm>
          <a:off x="4673600" y="966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9616</xdr:rowOff>
    </xdr:from>
    <xdr:to>
      <xdr:col>20</xdr:col>
      <xdr:colOff>38100</xdr:colOff>
      <xdr:row>57</xdr:row>
      <xdr:rowOff>111216</xdr:rowOff>
    </xdr:to>
    <xdr:sp macro="" textlink="">
      <xdr:nvSpPr>
        <xdr:cNvPr id="191" name="楕円 190">
          <a:extLst>
            <a:ext uri="{FF2B5EF4-FFF2-40B4-BE49-F238E27FC236}">
              <a16:creationId xmlns:a16="http://schemas.microsoft.com/office/drawing/2014/main" id="{2B276AB0-A8FF-4A52-BE42-1DF5BC2B9515}"/>
            </a:ext>
          </a:extLst>
        </xdr:cNvPr>
        <xdr:cNvSpPr/>
      </xdr:nvSpPr>
      <xdr:spPr>
        <a:xfrm>
          <a:off x="3746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60416</xdr:rowOff>
    </xdr:from>
    <xdr:to>
      <xdr:col>24</xdr:col>
      <xdr:colOff>63500</xdr:colOff>
      <xdr:row>57</xdr:row>
      <xdr:rowOff>88174</xdr:rowOff>
    </xdr:to>
    <xdr:cxnSp macro="">
      <xdr:nvCxnSpPr>
        <xdr:cNvPr id="192" name="直線コネクタ 191">
          <a:extLst>
            <a:ext uri="{FF2B5EF4-FFF2-40B4-BE49-F238E27FC236}">
              <a16:creationId xmlns:a16="http://schemas.microsoft.com/office/drawing/2014/main" id="{FA4A453E-5C99-4AB7-9286-844F59509148}"/>
            </a:ext>
          </a:extLst>
        </xdr:cNvPr>
        <xdr:cNvCxnSpPr/>
      </xdr:nvCxnSpPr>
      <xdr:spPr>
        <a:xfrm>
          <a:off x="3797300" y="98330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153307</xdr:rowOff>
    </xdr:from>
    <xdr:to>
      <xdr:col>15</xdr:col>
      <xdr:colOff>101600</xdr:colOff>
      <xdr:row>57</xdr:row>
      <xdr:rowOff>83457</xdr:rowOff>
    </xdr:to>
    <xdr:sp macro="" textlink="">
      <xdr:nvSpPr>
        <xdr:cNvPr id="193" name="楕円 192">
          <a:extLst>
            <a:ext uri="{FF2B5EF4-FFF2-40B4-BE49-F238E27FC236}">
              <a16:creationId xmlns:a16="http://schemas.microsoft.com/office/drawing/2014/main" id="{0B8C0866-9E40-43B5-8906-41B899BB5A06}"/>
            </a:ext>
          </a:extLst>
        </xdr:cNvPr>
        <xdr:cNvSpPr/>
      </xdr:nvSpPr>
      <xdr:spPr>
        <a:xfrm>
          <a:off x="2857500" y="97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32657</xdr:rowOff>
    </xdr:from>
    <xdr:to>
      <xdr:col>19</xdr:col>
      <xdr:colOff>177800</xdr:colOff>
      <xdr:row>57</xdr:row>
      <xdr:rowOff>60416</xdr:rowOff>
    </xdr:to>
    <xdr:cxnSp macro="">
      <xdr:nvCxnSpPr>
        <xdr:cNvPr id="194" name="直線コネクタ 193">
          <a:extLst>
            <a:ext uri="{FF2B5EF4-FFF2-40B4-BE49-F238E27FC236}">
              <a16:creationId xmlns:a16="http://schemas.microsoft.com/office/drawing/2014/main" id="{3A6E56B4-8AB0-4E02-BB73-6DA9467305EA}"/>
            </a:ext>
          </a:extLst>
        </xdr:cNvPr>
        <xdr:cNvCxnSpPr/>
      </xdr:nvCxnSpPr>
      <xdr:spPr>
        <a:xfrm>
          <a:off x="2908300" y="98053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125549</xdr:rowOff>
    </xdr:from>
    <xdr:to>
      <xdr:col>10</xdr:col>
      <xdr:colOff>165100</xdr:colOff>
      <xdr:row>57</xdr:row>
      <xdr:rowOff>55699</xdr:rowOff>
    </xdr:to>
    <xdr:sp macro="" textlink="">
      <xdr:nvSpPr>
        <xdr:cNvPr id="195" name="楕円 194">
          <a:extLst>
            <a:ext uri="{FF2B5EF4-FFF2-40B4-BE49-F238E27FC236}">
              <a16:creationId xmlns:a16="http://schemas.microsoft.com/office/drawing/2014/main" id="{E0CA23F6-336A-4649-9544-510A3974E471}"/>
            </a:ext>
          </a:extLst>
        </xdr:cNvPr>
        <xdr:cNvSpPr/>
      </xdr:nvSpPr>
      <xdr:spPr>
        <a:xfrm>
          <a:off x="1968500" y="972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4899</xdr:rowOff>
    </xdr:from>
    <xdr:to>
      <xdr:col>15</xdr:col>
      <xdr:colOff>50800</xdr:colOff>
      <xdr:row>57</xdr:row>
      <xdr:rowOff>32657</xdr:rowOff>
    </xdr:to>
    <xdr:cxnSp macro="">
      <xdr:nvCxnSpPr>
        <xdr:cNvPr id="196" name="直線コネクタ 195">
          <a:extLst>
            <a:ext uri="{FF2B5EF4-FFF2-40B4-BE49-F238E27FC236}">
              <a16:creationId xmlns:a16="http://schemas.microsoft.com/office/drawing/2014/main" id="{0C087D3B-DC39-4B5A-8841-37A24D0DCB60}"/>
            </a:ext>
          </a:extLst>
        </xdr:cNvPr>
        <xdr:cNvCxnSpPr/>
      </xdr:nvCxnSpPr>
      <xdr:spPr>
        <a:xfrm>
          <a:off x="2019300" y="97775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102688</xdr:rowOff>
    </xdr:from>
    <xdr:to>
      <xdr:col>6</xdr:col>
      <xdr:colOff>38100</xdr:colOff>
      <xdr:row>57</xdr:row>
      <xdr:rowOff>32838</xdr:rowOff>
    </xdr:to>
    <xdr:sp macro="" textlink="">
      <xdr:nvSpPr>
        <xdr:cNvPr id="197" name="楕円 196">
          <a:extLst>
            <a:ext uri="{FF2B5EF4-FFF2-40B4-BE49-F238E27FC236}">
              <a16:creationId xmlns:a16="http://schemas.microsoft.com/office/drawing/2014/main" id="{58E9403D-C9F6-4AB2-9BFB-8CB20F1FD489}"/>
            </a:ext>
          </a:extLst>
        </xdr:cNvPr>
        <xdr:cNvSpPr/>
      </xdr:nvSpPr>
      <xdr:spPr>
        <a:xfrm>
          <a:off x="1079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153488</xdr:rowOff>
    </xdr:from>
    <xdr:to>
      <xdr:col>10</xdr:col>
      <xdr:colOff>114300</xdr:colOff>
      <xdr:row>57</xdr:row>
      <xdr:rowOff>4899</xdr:rowOff>
    </xdr:to>
    <xdr:cxnSp macro="">
      <xdr:nvCxnSpPr>
        <xdr:cNvPr id="198" name="直線コネクタ 197">
          <a:extLst>
            <a:ext uri="{FF2B5EF4-FFF2-40B4-BE49-F238E27FC236}">
              <a16:creationId xmlns:a16="http://schemas.microsoft.com/office/drawing/2014/main" id="{3CF3CB4D-F85C-4A6C-9678-44195D169F28}"/>
            </a:ext>
          </a:extLst>
        </xdr:cNvPr>
        <xdr:cNvCxnSpPr/>
      </xdr:nvCxnSpPr>
      <xdr:spPr>
        <a:xfrm>
          <a:off x="1130300" y="975468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149696</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B14DDD6D-275F-4BC6-A6DB-BE2F5874E351}"/>
            </a:ext>
          </a:extLst>
        </xdr:cNvPr>
        <xdr:cNvSpPr txBox="1"/>
      </xdr:nvSpPr>
      <xdr:spPr>
        <a:xfrm>
          <a:off x="35820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135000</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B0B15B1-E39F-4504-A02E-B07BD467F958}"/>
            </a:ext>
          </a:extLst>
        </xdr:cNvPr>
        <xdr:cNvSpPr txBox="1"/>
      </xdr:nvSpPr>
      <xdr:spPr>
        <a:xfrm>
          <a:off x="2705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58255</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44B362F0-F649-4985-93D5-B66BD4CB86AF}"/>
            </a:ext>
          </a:extLst>
        </xdr:cNvPr>
        <xdr:cNvSpPr txBox="1"/>
      </xdr:nvSpPr>
      <xdr:spPr>
        <a:xfrm>
          <a:off x="1816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20700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E8D42328-9D86-4195-92DB-BBD62B55373F}"/>
            </a:ext>
          </a:extLst>
        </xdr:cNvPr>
        <xdr:cNvSpPr txBox="1"/>
      </xdr:nvSpPr>
      <xdr:spPr>
        <a:xfrm>
          <a:off x="927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127743</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DBE65DC9-BF0D-41E9-B188-BF6C15BD8494}"/>
            </a:ext>
          </a:extLst>
        </xdr:cNvPr>
        <xdr:cNvSpPr txBox="1"/>
      </xdr:nvSpPr>
      <xdr:spPr>
        <a:xfrm>
          <a:off x="35820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99984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3AB4742E-F3EE-4C61-A242-4959327586D3}"/>
            </a:ext>
          </a:extLst>
        </xdr:cNvPr>
        <xdr:cNvSpPr txBox="1"/>
      </xdr:nvSpPr>
      <xdr:spPr>
        <a:xfrm>
          <a:off x="2705744" y="952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72226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F1F6882-6355-4659-8367-8B4783522249}"/>
            </a:ext>
          </a:extLst>
        </xdr:cNvPr>
        <xdr:cNvSpPr txBox="1"/>
      </xdr:nvSpPr>
      <xdr:spPr>
        <a:xfrm>
          <a:off x="1816744" y="950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49365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FCA18ECA-9842-4285-8D34-C440EBE9AE04}"/>
            </a:ext>
          </a:extLst>
        </xdr:cNvPr>
        <xdr:cNvSpPr txBox="1"/>
      </xdr:nvSpPr>
      <xdr:spPr>
        <a:xfrm>
          <a:off x="9277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EC764AC-419E-4C75-9DC2-01D1754952E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852971A-446C-4A93-A467-AF8DD79F595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43741410-FE9A-4DD4-870E-0F8A786BA9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EE1A9C8-3A8E-45E4-9E26-95B02DCF442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4AEFD76C-70B6-4295-AB05-15523CC0D14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B62B64BC-2E48-4234-995B-CF53B518C9B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75B3897A-4BD4-414A-AFB8-FB661EBB049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CE67882-A714-4207-BF8B-0CBAE9319AC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3617196-54F0-4FDD-95E6-3922BC5471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AE576CA7-C40F-4777-B21C-DB7CA233A63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936AADD-E527-417A-8283-2A88D6647A0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D0190088-C008-4D6D-A2C5-092EFAAE470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BF854DC0-5514-4DBE-8EBB-606A79C3CF7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F0763B45-9537-4F0E-9A39-02FDFC285EF2}"/>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2735B5C-242B-4152-9F5B-F2F5404BD6A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4833CE26-3C0D-4CEF-A4AD-A62F5293594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89FE9E6-183B-4B87-8F01-F5C82432ADF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108C88F3-399B-45F7-8BC0-B7CF23751802}"/>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7F79BD97-F210-4682-A25B-43FA894AB9E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4C12F778-BDDA-401D-B9B9-8BBD491473A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75DD1926-7ADF-4E6F-96AE-14B4DF65153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E6CDE040-CA44-486D-A8EA-E7609580D82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40D3471F-6F6B-43E4-975D-189E85A790B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110166</xdr:rowOff>
    </xdr:from>
    <xdr:to>
      <xdr:col>54</xdr:col>
      <xdr:colOff>189865</xdr:colOff>
      <xdr:row>64</xdr:row>
      <xdr:rowOff>74454</xdr:rowOff>
    </xdr:to>
    <xdr:cxnSp macro="">
      <xdr:nvCxnSpPr>
        <xdr:cNvPr id="230" name="直線コネクタ 229">
          <a:extLst>
            <a:ext uri="{FF2B5EF4-FFF2-40B4-BE49-F238E27FC236}">
              <a16:creationId xmlns:a16="http://schemas.microsoft.com/office/drawing/2014/main" id="{FD7BBA89-A231-46C1-ADD0-EEE92418BD51}"/>
            </a:ext>
          </a:extLst>
        </xdr:cNvPr>
        <xdr:cNvCxnSpPr/>
      </xdr:nvCxnSpPr>
      <xdr:spPr>
        <a:xfrm flipV="1">
          <a:off x="10476865" y="9539916"/>
          <a:ext cx="0" cy="15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78281</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3EE61587-8996-452B-9878-EB9FB4E4EE0F}"/>
            </a:ext>
          </a:extLst>
        </xdr:cNvPr>
        <xdr:cNvSpPr txBox="1"/>
      </xdr:nvSpPr>
      <xdr:spPr>
        <a:xfrm>
          <a:off x="10515600" y="1105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74454</xdr:rowOff>
    </xdr:from>
    <xdr:to>
      <xdr:col>55</xdr:col>
      <xdr:colOff>88900</xdr:colOff>
      <xdr:row>64</xdr:row>
      <xdr:rowOff>74454</xdr:rowOff>
    </xdr:to>
    <xdr:cxnSp macro="">
      <xdr:nvCxnSpPr>
        <xdr:cNvPr id="232" name="直線コネクタ 231">
          <a:extLst>
            <a:ext uri="{FF2B5EF4-FFF2-40B4-BE49-F238E27FC236}">
              <a16:creationId xmlns:a16="http://schemas.microsoft.com/office/drawing/2014/main" id="{40D82E87-DB14-4651-92CF-B5DFC30EAAC1}"/>
            </a:ext>
          </a:extLst>
        </xdr:cNvPr>
        <xdr:cNvCxnSpPr/>
      </xdr:nvCxnSpPr>
      <xdr:spPr>
        <a:xfrm>
          <a:off x="10388600" y="1104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56843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59788C8D-D9D9-42D3-8811-DDCBE644346B}"/>
            </a:ext>
          </a:extLst>
        </xdr:cNvPr>
        <xdr:cNvSpPr txBox="1"/>
      </xdr:nvSpPr>
      <xdr:spPr>
        <a:xfrm>
          <a:off x="10515600" y="9315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110166</xdr:rowOff>
    </xdr:from>
    <xdr:to>
      <xdr:col>55</xdr:col>
      <xdr:colOff>88900</xdr:colOff>
      <xdr:row>55</xdr:row>
      <xdr:rowOff>110166</xdr:rowOff>
    </xdr:to>
    <xdr:cxnSp macro="">
      <xdr:nvCxnSpPr>
        <xdr:cNvPr id="234" name="直線コネクタ 233">
          <a:extLst>
            <a:ext uri="{FF2B5EF4-FFF2-40B4-BE49-F238E27FC236}">
              <a16:creationId xmlns:a16="http://schemas.microsoft.com/office/drawing/2014/main" id="{485B934D-9A21-4374-A88F-A0A7C47A87DB}"/>
            </a:ext>
          </a:extLst>
        </xdr:cNvPr>
        <xdr:cNvCxnSpPr/>
      </xdr:nvCxnSpPr>
      <xdr:spPr>
        <a:xfrm>
          <a:off x="10388600" y="9539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155077</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AA3EEAEB-B59D-425C-8983-85C06A5D9B4F}"/>
            </a:ext>
          </a:extLst>
        </xdr:cNvPr>
        <xdr:cNvSpPr txBox="1"/>
      </xdr:nvSpPr>
      <xdr:spPr>
        <a:xfrm>
          <a:off x="10515600" y="1061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5200</xdr:rowOff>
    </xdr:from>
    <xdr:to>
      <xdr:col>55</xdr:col>
      <xdr:colOff>50800</xdr:colOff>
      <xdr:row>62</xdr:row>
      <xdr:rowOff>106800</xdr:rowOff>
    </xdr:to>
    <xdr:sp macro="" textlink="">
      <xdr:nvSpPr>
        <xdr:cNvPr id="236" name="フローチャート: 判断 235">
          <a:extLst>
            <a:ext uri="{FF2B5EF4-FFF2-40B4-BE49-F238E27FC236}">
              <a16:creationId xmlns:a16="http://schemas.microsoft.com/office/drawing/2014/main" id="{088EDB33-642D-4A34-93F4-8F291B6854D4}"/>
            </a:ext>
          </a:extLst>
        </xdr:cNvPr>
        <xdr:cNvSpPr/>
      </xdr:nvSpPr>
      <xdr:spPr>
        <a:xfrm>
          <a:off x="10426700" y="106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17520</xdr:rowOff>
    </xdr:from>
    <xdr:to>
      <xdr:col>50</xdr:col>
      <xdr:colOff>165100</xdr:colOff>
      <xdr:row>62</xdr:row>
      <xdr:rowOff>119120</xdr:rowOff>
    </xdr:to>
    <xdr:sp macro="" textlink="">
      <xdr:nvSpPr>
        <xdr:cNvPr id="237" name="フローチャート: 判断 236">
          <a:extLst>
            <a:ext uri="{FF2B5EF4-FFF2-40B4-BE49-F238E27FC236}">
              <a16:creationId xmlns:a16="http://schemas.microsoft.com/office/drawing/2014/main" id="{AAE772D8-AEDB-4472-8FEC-2A5C79725427}"/>
            </a:ext>
          </a:extLst>
        </xdr:cNvPr>
        <xdr:cNvSpPr/>
      </xdr:nvSpPr>
      <xdr:spPr>
        <a:xfrm>
          <a:off x="9588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35601</xdr:rowOff>
    </xdr:from>
    <xdr:to>
      <xdr:col>46</xdr:col>
      <xdr:colOff>38100</xdr:colOff>
      <xdr:row>62</xdr:row>
      <xdr:rowOff>137201</xdr:rowOff>
    </xdr:to>
    <xdr:sp macro="" textlink="">
      <xdr:nvSpPr>
        <xdr:cNvPr id="238" name="フローチャート: 判断 237">
          <a:extLst>
            <a:ext uri="{FF2B5EF4-FFF2-40B4-BE49-F238E27FC236}">
              <a16:creationId xmlns:a16="http://schemas.microsoft.com/office/drawing/2014/main" id="{267F020F-8B5B-4AC2-BC3A-9FD0E7EDDD67}"/>
            </a:ext>
          </a:extLst>
        </xdr:cNvPr>
        <xdr:cNvSpPr/>
      </xdr:nvSpPr>
      <xdr:spPr>
        <a:xfrm>
          <a:off x="8699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51130</xdr:rowOff>
    </xdr:from>
    <xdr:to>
      <xdr:col>41</xdr:col>
      <xdr:colOff>101600</xdr:colOff>
      <xdr:row>62</xdr:row>
      <xdr:rowOff>152730</xdr:rowOff>
    </xdr:to>
    <xdr:sp macro="" textlink="">
      <xdr:nvSpPr>
        <xdr:cNvPr id="239" name="フローチャート: 判断 238">
          <a:extLst>
            <a:ext uri="{FF2B5EF4-FFF2-40B4-BE49-F238E27FC236}">
              <a16:creationId xmlns:a16="http://schemas.microsoft.com/office/drawing/2014/main" id="{48433670-C5EA-404D-B584-382ABDC2753A}"/>
            </a:ext>
          </a:extLst>
        </xdr:cNvPr>
        <xdr:cNvSpPr/>
      </xdr:nvSpPr>
      <xdr:spPr>
        <a:xfrm>
          <a:off x="7810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39671</xdr:rowOff>
    </xdr:from>
    <xdr:to>
      <xdr:col>36</xdr:col>
      <xdr:colOff>165100</xdr:colOff>
      <xdr:row>62</xdr:row>
      <xdr:rowOff>141271</xdr:rowOff>
    </xdr:to>
    <xdr:sp macro="" textlink="">
      <xdr:nvSpPr>
        <xdr:cNvPr id="240" name="フローチャート: 判断 239">
          <a:extLst>
            <a:ext uri="{FF2B5EF4-FFF2-40B4-BE49-F238E27FC236}">
              <a16:creationId xmlns:a16="http://schemas.microsoft.com/office/drawing/2014/main" id="{0C32B5FB-94F1-4B71-9338-2D3F310D4E27}"/>
            </a:ext>
          </a:extLst>
        </xdr:cNvPr>
        <xdr:cNvSpPr/>
      </xdr:nvSpPr>
      <xdr:spPr>
        <a:xfrm>
          <a:off x="6921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C5753D5E-56BE-40B9-83E7-1DA710890C7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9234A14D-7B09-43D4-86D1-1A5BA786A47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F31962D-B2EC-47FF-8EB6-4AF532F9F75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6317132-2656-4D29-B8F1-579962F84F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BDCCDE4-BC1A-4802-8C29-D885F8ED518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112723</xdr:rowOff>
    </xdr:from>
    <xdr:to>
      <xdr:col>55</xdr:col>
      <xdr:colOff>50800</xdr:colOff>
      <xdr:row>59</xdr:row>
      <xdr:rowOff>42873</xdr:rowOff>
    </xdr:to>
    <xdr:sp macro="" textlink="">
      <xdr:nvSpPr>
        <xdr:cNvPr id="246" name="楕円 245">
          <a:extLst>
            <a:ext uri="{FF2B5EF4-FFF2-40B4-BE49-F238E27FC236}">
              <a16:creationId xmlns:a16="http://schemas.microsoft.com/office/drawing/2014/main" id="{CC423194-34A7-4945-8A02-97B5C3294B1D}"/>
            </a:ext>
          </a:extLst>
        </xdr:cNvPr>
        <xdr:cNvSpPr/>
      </xdr:nvSpPr>
      <xdr:spPr>
        <a:xfrm>
          <a:off x="10426700" y="1005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135600</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F367394B-96A8-43EE-9B04-9312F0AEC61D}"/>
            </a:ext>
          </a:extLst>
        </xdr:cNvPr>
        <xdr:cNvSpPr txBox="1"/>
      </xdr:nvSpPr>
      <xdr:spPr>
        <a:xfrm>
          <a:off x="10515600" y="990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128067</xdr:rowOff>
    </xdr:from>
    <xdr:to>
      <xdr:col>50</xdr:col>
      <xdr:colOff>165100</xdr:colOff>
      <xdr:row>59</xdr:row>
      <xdr:rowOff>58217</xdr:rowOff>
    </xdr:to>
    <xdr:sp macro="" textlink="">
      <xdr:nvSpPr>
        <xdr:cNvPr id="248" name="楕円 247">
          <a:extLst>
            <a:ext uri="{FF2B5EF4-FFF2-40B4-BE49-F238E27FC236}">
              <a16:creationId xmlns:a16="http://schemas.microsoft.com/office/drawing/2014/main" id="{9E35ECA0-C074-4611-BA2B-CEE108EAE9DD}"/>
            </a:ext>
          </a:extLst>
        </xdr:cNvPr>
        <xdr:cNvSpPr/>
      </xdr:nvSpPr>
      <xdr:spPr>
        <a:xfrm>
          <a:off x="9588500" y="100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163523</xdr:rowOff>
    </xdr:from>
    <xdr:to>
      <xdr:col>55</xdr:col>
      <xdr:colOff>0</xdr:colOff>
      <xdr:row>59</xdr:row>
      <xdr:rowOff>7417</xdr:rowOff>
    </xdr:to>
    <xdr:cxnSp macro="">
      <xdr:nvCxnSpPr>
        <xdr:cNvPr id="249" name="直線コネクタ 248">
          <a:extLst>
            <a:ext uri="{FF2B5EF4-FFF2-40B4-BE49-F238E27FC236}">
              <a16:creationId xmlns:a16="http://schemas.microsoft.com/office/drawing/2014/main" id="{9480044E-A158-4FA4-BB89-7CEA5BB8ACFE}"/>
            </a:ext>
          </a:extLst>
        </xdr:cNvPr>
        <xdr:cNvCxnSpPr/>
      </xdr:nvCxnSpPr>
      <xdr:spPr>
        <a:xfrm flipV="1">
          <a:off x="9639300" y="10107623"/>
          <a:ext cx="838200" cy="1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141587</xdr:rowOff>
    </xdr:from>
    <xdr:to>
      <xdr:col>46</xdr:col>
      <xdr:colOff>38100</xdr:colOff>
      <xdr:row>59</xdr:row>
      <xdr:rowOff>71737</xdr:rowOff>
    </xdr:to>
    <xdr:sp macro="" textlink="">
      <xdr:nvSpPr>
        <xdr:cNvPr id="250" name="楕円 249">
          <a:extLst>
            <a:ext uri="{FF2B5EF4-FFF2-40B4-BE49-F238E27FC236}">
              <a16:creationId xmlns:a16="http://schemas.microsoft.com/office/drawing/2014/main" id="{FB0BE785-9846-4EA4-B4CF-D9CF626A0053}"/>
            </a:ext>
          </a:extLst>
        </xdr:cNvPr>
        <xdr:cNvSpPr/>
      </xdr:nvSpPr>
      <xdr:spPr>
        <a:xfrm>
          <a:off x="8699500" y="1008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7417</xdr:rowOff>
    </xdr:from>
    <xdr:to>
      <xdr:col>50</xdr:col>
      <xdr:colOff>114300</xdr:colOff>
      <xdr:row>59</xdr:row>
      <xdr:rowOff>20937</xdr:rowOff>
    </xdr:to>
    <xdr:cxnSp macro="">
      <xdr:nvCxnSpPr>
        <xdr:cNvPr id="251" name="直線コネクタ 250">
          <a:extLst>
            <a:ext uri="{FF2B5EF4-FFF2-40B4-BE49-F238E27FC236}">
              <a16:creationId xmlns:a16="http://schemas.microsoft.com/office/drawing/2014/main" id="{5506D0FF-399E-4179-86E9-45B60F5DFA86}"/>
            </a:ext>
          </a:extLst>
        </xdr:cNvPr>
        <xdr:cNvCxnSpPr/>
      </xdr:nvCxnSpPr>
      <xdr:spPr>
        <a:xfrm flipV="1">
          <a:off x="8750300" y="10122967"/>
          <a:ext cx="8890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157905</xdr:rowOff>
    </xdr:from>
    <xdr:to>
      <xdr:col>41</xdr:col>
      <xdr:colOff>101600</xdr:colOff>
      <xdr:row>59</xdr:row>
      <xdr:rowOff>88055</xdr:rowOff>
    </xdr:to>
    <xdr:sp macro="" textlink="">
      <xdr:nvSpPr>
        <xdr:cNvPr id="252" name="楕円 251">
          <a:extLst>
            <a:ext uri="{FF2B5EF4-FFF2-40B4-BE49-F238E27FC236}">
              <a16:creationId xmlns:a16="http://schemas.microsoft.com/office/drawing/2014/main" id="{D6A1F4CB-409D-4C1A-8EA7-4563CF9DEC68}"/>
            </a:ext>
          </a:extLst>
        </xdr:cNvPr>
        <xdr:cNvSpPr/>
      </xdr:nvSpPr>
      <xdr:spPr>
        <a:xfrm>
          <a:off x="7810500" y="101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20937</xdr:rowOff>
    </xdr:from>
    <xdr:to>
      <xdr:col>45</xdr:col>
      <xdr:colOff>177800</xdr:colOff>
      <xdr:row>59</xdr:row>
      <xdr:rowOff>37255</xdr:rowOff>
    </xdr:to>
    <xdr:cxnSp macro="">
      <xdr:nvCxnSpPr>
        <xdr:cNvPr id="253" name="直線コネクタ 252">
          <a:extLst>
            <a:ext uri="{FF2B5EF4-FFF2-40B4-BE49-F238E27FC236}">
              <a16:creationId xmlns:a16="http://schemas.microsoft.com/office/drawing/2014/main" id="{563C07F7-A4FB-4242-93AD-7D092D19B5F8}"/>
            </a:ext>
          </a:extLst>
        </xdr:cNvPr>
        <xdr:cNvCxnSpPr/>
      </xdr:nvCxnSpPr>
      <xdr:spPr>
        <a:xfrm flipV="1">
          <a:off x="7861300" y="10136487"/>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32404</xdr:rowOff>
    </xdr:from>
    <xdr:to>
      <xdr:col>36</xdr:col>
      <xdr:colOff>165100</xdr:colOff>
      <xdr:row>59</xdr:row>
      <xdr:rowOff>134004</xdr:rowOff>
    </xdr:to>
    <xdr:sp macro="" textlink="">
      <xdr:nvSpPr>
        <xdr:cNvPr id="254" name="楕円 253">
          <a:extLst>
            <a:ext uri="{FF2B5EF4-FFF2-40B4-BE49-F238E27FC236}">
              <a16:creationId xmlns:a16="http://schemas.microsoft.com/office/drawing/2014/main" id="{1252BC54-DD9A-40B9-9AAF-8DBDB440D3DF}"/>
            </a:ext>
          </a:extLst>
        </xdr:cNvPr>
        <xdr:cNvSpPr/>
      </xdr:nvSpPr>
      <xdr:spPr>
        <a:xfrm>
          <a:off x="6921500" y="101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37255</xdr:rowOff>
    </xdr:from>
    <xdr:to>
      <xdr:col>41</xdr:col>
      <xdr:colOff>50800</xdr:colOff>
      <xdr:row>59</xdr:row>
      <xdr:rowOff>83204</xdr:rowOff>
    </xdr:to>
    <xdr:cxnSp macro="">
      <xdr:nvCxnSpPr>
        <xdr:cNvPr id="255" name="直線コネクタ 254">
          <a:extLst>
            <a:ext uri="{FF2B5EF4-FFF2-40B4-BE49-F238E27FC236}">
              <a16:creationId xmlns:a16="http://schemas.microsoft.com/office/drawing/2014/main" id="{41B736EB-FEE0-4FF7-B334-AC5994B42D2E}"/>
            </a:ext>
          </a:extLst>
        </xdr:cNvPr>
        <xdr:cNvCxnSpPr/>
      </xdr:nvCxnSpPr>
      <xdr:spPr>
        <a:xfrm flipV="1">
          <a:off x="6972300" y="10152805"/>
          <a:ext cx="889000" cy="4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110247</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308B55B1-81AA-4B84-911C-66B29AF4687D}"/>
            </a:ext>
          </a:extLst>
        </xdr:cNvPr>
        <xdr:cNvSpPr txBox="1"/>
      </xdr:nvSpPr>
      <xdr:spPr>
        <a:xfrm>
          <a:off x="93270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128328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28D6AA65-C202-41A8-BEB4-8A49308BEC44}"/>
            </a:ext>
          </a:extLst>
        </xdr:cNvPr>
        <xdr:cNvSpPr txBox="1"/>
      </xdr:nvSpPr>
      <xdr:spPr>
        <a:xfrm>
          <a:off x="8450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143857</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7D0F1E30-A165-4742-9FA0-20E24F23D732}"/>
            </a:ext>
          </a:extLst>
        </xdr:cNvPr>
        <xdr:cNvSpPr txBox="1"/>
      </xdr:nvSpPr>
      <xdr:spPr>
        <a:xfrm>
          <a:off x="7561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132398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F6FA7EE2-9D3D-4DE3-9A2F-A876329C32AC}"/>
            </a:ext>
          </a:extLst>
        </xdr:cNvPr>
        <xdr:cNvSpPr txBox="1"/>
      </xdr:nvSpPr>
      <xdr:spPr>
        <a:xfrm>
          <a:off x="6672795" y="1076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74744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0B58397-7E5D-4940-96BB-8C4926FAD263}"/>
            </a:ext>
          </a:extLst>
        </xdr:cNvPr>
        <xdr:cNvSpPr txBox="1"/>
      </xdr:nvSpPr>
      <xdr:spPr>
        <a:xfrm>
          <a:off x="9327095" y="98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88264</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C55A4483-B0AB-42D8-85AA-E763006090B1}"/>
            </a:ext>
          </a:extLst>
        </xdr:cNvPr>
        <xdr:cNvSpPr txBox="1"/>
      </xdr:nvSpPr>
      <xdr:spPr>
        <a:xfrm>
          <a:off x="8450795" y="9860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104582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149E5A15-3471-4061-9264-A93CA1CB2A1E}"/>
            </a:ext>
          </a:extLst>
        </xdr:cNvPr>
        <xdr:cNvSpPr txBox="1"/>
      </xdr:nvSpPr>
      <xdr:spPr>
        <a:xfrm>
          <a:off x="7561795" y="98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150531</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D6D2AC58-E220-4030-8F44-3658F2962CA8}"/>
            </a:ext>
          </a:extLst>
        </xdr:cNvPr>
        <xdr:cNvSpPr txBox="1"/>
      </xdr:nvSpPr>
      <xdr:spPr>
        <a:xfrm>
          <a:off x="6672795" y="992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79F796A-9616-4410-908E-E8A5695212D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3D276FF-3736-4492-8A59-E1602FCF69D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55D857B9-3B0E-4C58-A11F-F852C829B3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AF8D20A1-E0D6-44CA-8F53-159822C52A0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ED2A97B6-1533-4B25-9AE5-0216E78EB1B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28D01808-ABE7-4B93-A6A4-99B1986140C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BE17F799-0A71-4E67-8C32-44FD9541358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AAB968D9-1700-4BA7-965C-3532F6E61A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CB0BBD3E-A2BA-4BD3-868A-FDE16919C54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0C3B4AC-F5BA-412C-8395-39BE441AB2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7E0F2A0-29ED-4BF0-BB0D-B29C18990E1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EC29A0EE-78EB-445C-87DB-FEBC9111254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59E57E0-5E3E-4A24-A83F-9369A8BF23B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F1CF4BDA-A548-4B15-BB31-7AC549726AD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96B704F7-23E3-4FB4-BCD8-8AE9BEE9F58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23C1CC9A-B837-4238-9334-5756F08917C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EDB9614E-48FA-4247-BC32-09F336B883A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E3A4D949-AB91-4287-A64C-A6E2E43E1BB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E35274F5-B0F2-44DA-8997-385FA869925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43833474-B100-443C-B26F-79A274FA87F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52BD486-76B5-4D6B-A67B-3B2E82CE3FE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0BD660C-A5B9-4433-8DA3-15130473036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3E9B0D9B-F987-4DF0-AF56-C5AFA987841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EE9E0FF9-CD79-479B-833F-385BA4F284F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93345</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2B32A3B8-0DD1-4670-AFA6-FADD998AF8CC}"/>
            </a:ext>
          </a:extLst>
        </xdr:cNvPr>
        <xdr:cNvCxnSpPr/>
      </xdr:nvCxnSpPr>
      <xdr:spPr>
        <a:xfrm flipV="1">
          <a:off x="4634865" y="13294995"/>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FA0CA49D-DA99-47E1-AE2C-360044768DC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2820406A-21C9-4789-86C8-AB806A3314E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40022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600CCDF4-99E5-4CBD-ADB0-E0251424F9DE}"/>
            </a:ext>
          </a:extLst>
        </xdr:cNvPr>
        <xdr:cNvSpPr txBox="1"/>
      </xdr:nvSpPr>
      <xdr:spPr>
        <a:xfrm>
          <a:off x="4673600" y="1307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93345</xdr:rowOff>
    </xdr:from>
    <xdr:to>
      <xdr:col>24</xdr:col>
      <xdr:colOff>152400</xdr:colOff>
      <xdr:row>77</xdr:row>
      <xdr:rowOff>93345</xdr:rowOff>
    </xdr:to>
    <xdr:cxnSp macro="">
      <xdr:nvCxnSpPr>
        <xdr:cNvPr id="292" name="直線コネクタ 291">
          <a:extLst>
            <a:ext uri="{FF2B5EF4-FFF2-40B4-BE49-F238E27FC236}">
              <a16:creationId xmlns:a16="http://schemas.microsoft.com/office/drawing/2014/main" id="{31E45DD6-7456-4C61-B833-C9E1B6794721}"/>
            </a:ext>
          </a:extLst>
        </xdr:cNvPr>
        <xdr:cNvCxnSpPr/>
      </xdr:nvCxnSpPr>
      <xdr:spPr>
        <a:xfrm>
          <a:off x="4546600" y="1329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28591</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8ACCA76-EE3C-456D-8B9B-05B32A09563D}"/>
            </a:ext>
          </a:extLst>
        </xdr:cNvPr>
        <xdr:cNvSpPr txBox="1"/>
      </xdr:nvSpPr>
      <xdr:spPr>
        <a:xfrm>
          <a:off x="4673600" y="14087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294" name="フローチャート: 判断 293">
          <a:extLst>
            <a:ext uri="{FF2B5EF4-FFF2-40B4-BE49-F238E27FC236}">
              <a16:creationId xmlns:a16="http://schemas.microsoft.com/office/drawing/2014/main" id="{6BB9FC08-3A5A-4927-B47E-8A84302E5504}"/>
            </a:ext>
          </a:extLst>
        </xdr:cNvPr>
        <xdr:cNvSpPr/>
      </xdr:nvSpPr>
      <xdr:spPr>
        <a:xfrm>
          <a:off x="45847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34925</xdr:rowOff>
    </xdr:from>
    <xdr:to>
      <xdr:col>20</xdr:col>
      <xdr:colOff>38100</xdr:colOff>
      <xdr:row>82</xdr:row>
      <xdr:rowOff>136525</xdr:rowOff>
    </xdr:to>
    <xdr:sp macro="" textlink="">
      <xdr:nvSpPr>
        <xdr:cNvPr id="295" name="フローチャート: 判断 294">
          <a:extLst>
            <a:ext uri="{FF2B5EF4-FFF2-40B4-BE49-F238E27FC236}">
              <a16:creationId xmlns:a16="http://schemas.microsoft.com/office/drawing/2014/main" id="{48FB171C-1064-40D9-8769-91209D59AA23}"/>
            </a:ext>
          </a:extLst>
        </xdr:cNvPr>
        <xdr:cNvSpPr/>
      </xdr:nvSpPr>
      <xdr:spPr>
        <a:xfrm>
          <a:off x="3746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48261</xdr:rowOff>
    </xdr:from>
    <xdr:to>
      <xdr:col>15</xdr:col>
      <xdr:colOff>101600</xdr:colOff>
      <xdr:row>82</xdr:row>
      <xdr:rowOff>149861</xdr:rowOff>
    </xdr:to>
    <xdr:sp macro="" textlink="">
      <xdr:nvSpPr>
        <xdr:cNvPr id="296" name="フローチャート: 判断 295">
          <a:extLst>
            <a:ext uri="{FF2B5EF4-FFF2-40B4-BE49-F238E27FC236}">
              <a16:creationId xmlns:a16="http://schemas.microsoft.com/office/drawing/2014/main" id="{638A039B-C935-4D6F-8447-A02CB817A84A}"/>
            </a:ext>
          </a:extLst>
        </xdr:cNvPr>
        <xdr:cNvSpPr/>
      </xdr:nvSpPr>
      <xdr:spPr>
        <a:xfrm>
          <a:off x="2857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44450</xdr:rowOff>
    </xdr:from>
    <xdr:to>
      <xdr:col>10</xdr:col>
      <xdr:colOff>165100</xdr:colOff>
      <xdr:row>82</xdr:row>
      <xdr:rowOff>146050</xdr:rowOff>
    </xdr:to>
    <xdr:sp macro="" textlink="">
      <xdr:nvSpPr>
        <xdr:cNvPr id="297" name="フローチャート: 判断 296">
          <a:extLst>
            <a:ext uri="{FF2B5EF4-FFF2-40B4-BE49-F238E27FC236}">
              <a16:creationId xmlns:a16="http://schemas.microsoft.com/office/drawing/2014/main" id="{77691930-8E2B-4368-87ED-2CAA4655793D}"/>
            </a:ext>
          </a:extLst>
        </xdr:cNvPr>
        <xdr:cNvSpPr/>
      </xdr:nvSpPr>
      <xdr:spPr>
        <a:xfrm>
          <a:off x="1968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8" name="フローチャート: 判断 297">
          <a:extLst>
            <a:ext uri="{FF2B5EF4-FFF2-40B4-BE49-F238E27FC236}">
              <a16:creationId xmlns:a16="http://schemas.microsoft.com/office/drawing/2014/main" id="{07ED1501-BCE6-4B7B-81A2-663286BF0579}"/>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2A2D2537-4518-42E3-B95F-3A77A24F424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5D82732-D99C-4C5A-8BFB-14D0E6D8645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9965D00-DBB6-49BD-B757-D21705666E3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71BFDFA-F52F-413E-9FD1-73AF92BC53A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BC8CA5C-425B-410A-9358-50F26E3CD7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50164</xdr:rowOff>
    </xdr:from>
    <xdr:to>
      <xdr:col>24</xdr:col>
      <xdr:colOff>114300</xdr:colOff>
      <xdr:row>80</xdr:row>
      <xdr:rowOff>151764</xdr:rowOff>
    </xdr:to>
    <xdr:sp macro="" textlink="">
      <xdr:nvSpPr>
        <xdr:cNvPr id="304" name="楕円 303">
          <a:extLst>
            <a:ext uri="{FF2B5EF4-FFF2-40B4-BE49-F238E27FC236}">
              <a16:creationId xmlns:a16="http://schemas.microsoft.com/office/drawing/2014/main" id="{BE9E492B-2161-414F-A7B3-B635C6D8DCA8}"/>
            </a:ext>
          </a:extLst>
        </xdr:cNvPr>
        <xdr:cNvSpPr/>
      </xdr:nvSpPr>
      <xdr:spPr>
        <a:xfrm>
          <a:off x="45847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73041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00B9520-3050-47E0-9D25-61902C3685AD}"/>
            </a:ext>
          </a:extLst>
        </xdr:cNvPr>
        <xdr:cNvSpPr txBox="1"/>
      </xdr:nvSpPr>
      <xdr:spPr>
        <a:xfrm>
          <a:off x="4673600"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154939</xdr:rowOff>
    </xdr:from>
    <xdr:to>
      <xdr:col>20</xdr:col>
      <xdr:colOff>38100</xdr:colOff>
      <xdr:row>80</xdr:row>
      <xdr:rowOff>85089</xdr:rowOff>
    </xdr:to>
    <xdr:sp macro="" textlink="">
      <xdr:nvSpPr>
        <xdr:cNvPr id="306" name="楕円 305">
          <a:extLst>
            <a:ext uri="{FF2B5EF4-FFF2-40B4-BE49-F238E27FC236}">
              <a16:creationId xmlns:a16="http://schemas.microsoft.com/office/drawing/2014/main" id="{29D3E8C9-5AEA-4F36-999B-B7F60ACF15D7}"/>
            </a:ext>
          </a:extLst>
        </xdr:cNvPr>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34289</xdr:rowOff>
    </xdr:from>
    <xdr:to>
      <xdr:col>24</xdr:col>
      <xdr:colOff>63500</xdr:colOff>
      <xdr:row>80</xdr:row>
      <xdr:rowOff>100964</xdr:rowOff>
    </xdr:to>
    <xdr:cxnSp macro="">
      <xdr:nvCxnSpPr>
        <xdr:cNvPr id="307" name="直線コネクタ 306">
          <a:extLst>
            <a:ext uri="{FF2B5EF4-FFF2-40B4-BE49-F238E27FC236}">
              <a16:creationId xmlns:a16="http://schemas.microsoft.com/office/drawing/2014/main" id="{87D8BBA2-42BE-4F4A-AFA5-86A822387C2F}"/>
            </a:ext>
          </a:extLst>
        </xdr:cNvPr>
        <xdr:cNvCxnSpPr/>
      </xdr:nvCxnSpPr>
      <xdr:spPr>
        <a:xfrm>
          <a:off x="3797300" y="13750289"/>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308" name="楕円 307">
          <a:extLst>
            <a:ext uri="{FF2B5EF4-FFF2-40B4-BE49-F238E27FC236}">
              <a16:creationId xmlns:a16="http://schemas.microsoft.com/office/drawing/2014/main" id="{1FE34B71-5BB6-43D6-8ACF-26C339FAF766}"/>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34289</xdr:rowOff>
    </xdr:from>
    <xdr:to>
      <xdr:col>19</xdr:col>
      <xdr:colOff>177800</xdr:colOff>
      <xdr:row>80</xdr:row>
      <xdr:rowOff>97155</xdr:rowOff>
    </xdr:to>
    <xdr:cxnSp macro="">
      <xdr:nvCxnSpPr>
        <xdr:cNvPr id="309" name="直線コネクタ 308">
          <a:extLst>
            <a:ext uri="{FF2B5EF4-FFF2-40B4-BE49-F238E27FC236}">
              <a16:creationId xmlns:a16="http://schemas.microsoft.com/office/drawing/2014/main" id="{8C629C72-493F-4DB2-958A-8F81E6167076}"/>
            </a:ext>
          </a:extLst>
        </xdr:cNvPr>
        <xdr:cNvCxnSpPr/>
      </xdr:nvCxnSpPr>
      <xdr:spPr>
        <a:xfrm flipV="1">
          <a:off x="2908300" y="13750289"/>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137795</xdr:rowOff>
    </xdr:from>
    <xdr:to>
      <xdr:col>10</xdr:col>
      <xdr:colOff>165100</xdr:colOff>
      <xdr:row>80</xdr:row>
      <xdr:rowOff>67945</xdr:rowOff>
    </xdr:to>
    <xdr:sp macro="" textlink="">
      <xdr:nvSpPr>
        <xdr:cNvPr id="310" name="楕円 309">
          <a:extLst>
            <a:ext uri="{FF2B5EF4-FFF2-40B4-BE49-F238E27FC236}">
              <a16:creationId xmlns:a16="http://schemas.microsoft.com/office/drawing/2014/main" id="{80EC8E85-3DFD-4F94-B97D-67BBB0B2D636}"/>
            </a:ext>
          </a:extLst>
        </xdr:cNvPr>
        <xdr:cNvSpPr/>
      </xdr:nvSpPr>
      <xdr:spPr>
        <a:xfrm>
          <a:off x="1968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17145</xdr:rowOff>
    </xdr:from>
    <xdr:to>
      <xdr:col>15</xdr:col>
      <xdr:colOff>50800</xdr:colOff>
      <xdr:row>80</xdr:row>
      <xdr:rowOff>97155</xdr:rowOff>
    </xdr:to>
    <xdr:cxnSp macro="">
      <xdr:nvCxnSpPr>
        <xdr:cNvPr id="311" name="直線コネクタ 310">
          <a:extLst>
            <a:ext uri="{FF2B5EF4-FFF2-40B4-BE49-F238E27FC236}">
              <a16:creationId xmlns:a16="http://schemas.microsoft.com/office/drawing/2014/main" id="{2A4C1A89-E368-439C-81C2-F1A1DBB76F95}"/>
            </a:ext>
          </a:extLst>
        </xdr:cNvPr>
        <xdr:cNvCxnSpPr/>
      </xdr:nvCxnSpPr>
      <xdr:spPr>
        <a:xfrm>
          <a:off x="2019300" y="13733145"/>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164464</xdr:rowOff>
    </xdr:from>
    <xdr:to>
      <xdr:col>6</xdr:col>
      <xdr:colOff>38100</xdr:colOff>
      <xdr:row>80</xdr:row>
      <xdr:rowOff>94614</xdr:rowOff>
    </xdr:to>
    <xdr:sp macro="" textlink="">
      <xdr:nvSpPr>
        <xdr:cNvPr id="312" name="楕円 311">
          <a:extLst>
            <a:ext uri="{FF2B5EF4-FFF2-40B4-BE49-F238E27FC236}">
              <a16:creationId xmlns:a16="http://schemas.microsoft.com/office/drawing/2014/main" id="{700E7C88-9929-4C20-B417-ECD3C0A2C50A}"/>
            </a:ext>
          </a:extLst>
        </xdr:cNvPr>
        <xdr:cNvSpPr/>
      </xdr:nvSpPr>
      <xdr:spPr>
        <a:xfrm>
          <a:off x="1079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17145</xdr:rowOff>
    </xdr:from>
    <xdr:to>
      <xdr:col>10</xdr:col>
      <xdr:colOff>114300</xdr:colOff>
      <xdr:row>80</xdr:row>
      <xdr:rowOff>43814</xdr:rowOff>
    </xdr:to>
    <xdr:cxnSp macro="">
      <xdr:nvCxnSpPr>
        <xdr:cNvPr id="313" name="直線コネクタ 312">
          <a:extLst>
            <a:ext uri="{FF2B5EF4-FFF2-40B4-BE49-F238E27FC236}">
              <a16:creationId xmlns:a16="http://schemas.microsoft.com/office/drawing/2014/main" id="{B0BA09C0-0143-4B9D-93A1-939CF97423F3}"/>
            </a:ext>
          </a:extLst>
        </xdr:cNvPr>
        <xdr:cNvCxnSpPr/>
      </xdr:nvCxnSpPr>
      <xdr:spPr>
        <a:xfrm flipV="1">
          <a:off x="1130300" y="1373314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127652</xdr:rowOff>
    </xdr:from>
    <xdr:ext cx="405111" cy="259045"/>
    <xdr:sp macro="" textlink="">
      <xdr:nvSpPr>
        <xdr:cNvPr id="314" name="n_1aveValue【公営住宅】&#10;有形固定資産減価償却率">
          <a:extLst>
            <a:ext uri="{FF2B5EF4-FFF2-40B4-BE49-F238E27FC236}">
              <a16:creationId xmlns:a16="http://schemas.microsoft.com/office/drawing/2014/main" id="{491AFB3C-0596-4FC4-8F99-F96A6E3C036D}"/>
            </a:ext>
          </a:extLst>
        </xdr:cNvPr>
        <xdr:cNvSpPr txBox="1"/>
      </xdr:nvSpPr>
      <xdr:spPr>
        <a:xfrm>
          <a:off x="35820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140988</xdr:rowOff>
    </xdr:from>
    <xdr:ext cx="405111" cy="259045"/>
    <xdr:sp macro="" textlink="">
      <xdr:nvSpPr>
        <xdr:cNvPr id="315" name="n_2aveValue【公営住宅】&#10;有形固定資産減価償却率">
          <a:extLst>
            <a:ext uri="{FF2B5EF4-FFF2-40B4-BE49-F238E27FC236}">
              <a16:creationId xmlns:a16="http://schemas.microsoft.com/office/drawing/2014/main" id="{CF6819AF-61DD-4C00-ABF6-F0C0198C10E1}"/>
            </a:ext>
          </a:extLst>
        </xdr:cNvPr>
        <xdr:cNvSpPr txBox="1"/>
      </xdr:nvSpPr>
      <xdr:spPr>
        <a:xfrm>
          <a:off x="2705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137177</xdr:rowOff>
    </xdr:from>
    <xdr:ext cx="405111" cy="259045"/>
    <xdr:sp macro="" textlink="">
      <xdr:nvSpPr>
        <xdr:cNvPr id="316" name="n_3aveValue【公営住宅】&#10;有形固定資産減価償却率">
          <a:extLst>
            <a:ext uri="{FF2B5EF4-FFF2-40B4-BE49-F238E27FC236}">
              <a16:creationId xmlns:a16="http://schemas.microsoft.com/office/drawing/2014/main" id="{521D3610-4485-4037-BB16-4A7A4EABCFDA}"/>
            </a:ext>
          </a:extLst>
        </xdr:cNvPr>
        <xdr:cNvSpPr txBox="1"/>
      </xdr:nvSpPr>
      <xdr:spPr>
        <a:xfrm>
          <a:off x="1816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7" name="n_4aveValue【公営住宅】&#10;有形固定資産減価償却率">
          <a:extLst>
            <a:ext uri="{FF2B5EF4-FFF2-40B4-BE49-F238E27FC236}">
              <a16:creationId xmlns:a16="http://schemas.microsoft.com/office/drawing/2014/main" id="{C32A926F-957B-4DF1-88CC-830271FF80FB}"/>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101616</xdr:rowOff>
    </xdr:from>
    <xdr:ext cx="405111" cy="259045"/>
    <xdr:sp macro="" textlink="">
      <xdr:nvSpPr>
        <xdr:cNvPr id="318" name="n_1mainValue【公営住宅】&#10;有形固定資産減価償却率">
          <a:extLst>
            <a:ext uri="{FF2B5EF4-FFF2-40B4-BE49-F238E27FC236}">
              <a16:creationId xmlns:a16="http://schemas.microsoft.com/office/drawing/2014/main" id="{5125B250-E3F1-48EE-B071-A8F851555E8B}"/>
            </a:ext>
          </a:extLst>
        </xdr:cNvPr>
        <xdr:cNvSpPr txBox="1"/>
      </xdr:nvSpPr>
      <xdr:spPr>
        <a:xfrm>
          <a:off x="3582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319" name="n_2mainValue【公営住宅】&#10;有形固定資産減価償却率">
          <a:extLst>
            <a:ext uri="{FF2B5EF4-FFF2-40B4-BE49-F238E27FC236}">
              <a16:creationId xmlns:a16="http://schemas.microsoft.com/office/drawing/2014/main" id="{AC7F2CA7-A3C5-4546-8915-BC547326D760}"/>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84472</xdr:rowOff>
    </xdr:from>
    <xdr:ext cx="405111" cy="259045"/>
    <xdr:sp macro="" textlink="">
      <xdr:nvSpPr>
        <xdr:cNvPr id="320" name="n_3mainValue【公営住宅】&#10;有形固定資産減価償却率">
          <a:extLst>
            <a:ext uri="{FF2B5EF4-FFF2-40B4-BE49-F238E27FC236}">
              <a16:creationId xmlns:a16="http://schemas.microsoft.com/office/drawing/2014/main" id="{71F63C2A-2D85-4663-9F18-9382C41CF4B5}"/>
            </a:ext>
          </a:extLst>
        </xdr:cNvPr>
        <xdr:cNvSpPr txBox="1"/>
      </xdr:nvSpPr>
      <xdr:spPr>
        <a:xfrm>
          <a:off x="1816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111141</xdr:rowOff>
    </xdr:from>
    <xdr:ext cx="405111" cy="259045"/>
    <xdr:sp macro="" textlink="">
      <xdr:nvSpPr>
        <xdr:cNvPr id="321" name="n_4mainValue【公営住宅】&#10;有形固定資産減価償却率">
          <a:extLst>
            <a:ext uri="{FF2B5EF4-FFF2-40B4-BE49-F238E27FC236}">
              <a16:creationId xmlns:a16="http://schemas.microsoft.com/office/drawing/2014/main" id="{DA37815B-4F9E-4676-9A80-2A3FC203C8B9}"/>
            </a:ext>
          </a:extLst>
        </xdr:cNvPr>
        <xdr:cNvSpPr txBox="1"/>
      </xdr:nvSpPr>
      <xdr:spPr>
        <a:xfrm>
          <a:off x="927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BA46A26-ED31-4D43-B9AD-7B0AC513BE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B3F4F65-57C6-4B0F-94CE-4C70964D9E1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A9C5200-09AE-493F-B5DD-EC0BC38D944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F4E7031-A932-4774-9C67-BD2B50B3D04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5086C97-AF03-433F-95E0-CACB061011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67259068-1785-45F4-8808-984EEBF802F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9DD2536-5D53-40A9-8B51-E4CD4D4759B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32358044-55A1-428D-ADE3-CE648693945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1D428ED-537A-4016-8208-4EEAA977E4E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6C345055-DDEA-47DC-8554-8D669E7F0D5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DC6BDAF9-869D-456C-835F-DA785924A49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4D19B2D0-DC35-4E16-B5D7-C72AFAEC69F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439D1E2-D654-4B2B-8DFE-1D9680A5362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D89D9ABE-B758-49F6-BFCB-7280663FCC0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3B806A55-FB10-4E4D-BD0F-79B9CE8952C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A5ACBDED-5EEF-4955-9BC8-C6E9DD2C231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C26A4B75-DAB6-4DD0-ACD9-6261D075FB3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AA0B6073-AEF5-4BF6-B2EF-6EE2A79B24E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39AA16D4-C69A-490C-B042-2ED8A134675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6247794D-E753-4E5C-98EE-DE6DCB6211A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3FE4174-89D2-4D9D-B989-D88275ED256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3527C7A-E2CB-45A0-A849-E1FB63302A19}"/>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FC8CF0D-DD6A-4AC9-877A-5A8695BD2F1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107442</xdr:rowOff>
    </xdr:from>
    <xdr:to>
      <xdr:col>54</xdr:col>
      <xdr:colOff>189865</xdr:colOff>
      <xdr:row>86</xdr:row>
      <xdr:rowOff>103823</xdr:rowOff>
    </xdr:to>
    <xdr:cxnSp macro="">
      <xdr:nvCxnSpPr>
        <xdr:cNvPr id="345" name="直線コネクタ 344">
          <a:extLst>
            <a:ext uri="{FF2B5EF4-FFF2-40B4-BE49-F238E27FC236}">
              <a16:creationId xmlns:a16="http://schemas.microsoft.com/office/drawing/2014/main" id="{14EB3E62-5FF1-49E7-9BFC-92B41C8CC9B2}"/>
            </a:ext>
          </a:extLst>
        </xdr:cNvPr>
        <xdr:cNvCxnSpPr/>
      </xdr:nvCxnSpPr>
      <xdr:spPr>
        <a:xfrm flipV="1">
          <a:off x="10476865" y="13480542"/>
          <a:ext cx="0" cy="136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107650</xdr:rowOff>
    </xdr:from>
    <xdr:ext cx="469744" cy="259045"/>
    <xdr:sp macro="" textlink="">
      <xdr:nvSpPr>
        <xdr:cNvPr id="346" name="【公営住宅】&#10;一人当たり面積最小値テキスト">
          <a:extLst>
            <a:ext uri="{FF2B5EF4-FFF2-40B4-BE49-F238E27FC236}">
              <a16:creationId xmlns:a16="http://schemas.microsoft.com/office/drawing/2014/main" id="{B897C3DE-5B50-44E7-9741-480658352505}"/>
            </a:ext>
          </a:extLst>
        </xdr:cNvPr>
        <xdr:cNvSpPr txBox="1"/>
      </xdr:nvSpPr>
      <xdr:spPr>
        <a:xfrm>
          <a:off x="10515600" y="1485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103823</xdr:rowOff>
    </xdr:from>
    <xdr:to>
      <xdr:col>55</xdr:col>
      <xdr:colOff>88900</xdr:colOff>
      <xdr:row>86</xdr:row>
      <xdr:rowOff>103823</xdr:rowOff>
    </xdr:to>
    <xdr:cxnSp macro="">
      <xdr:nvCxnSpPr>
        <xdr:cNvPr id="347" name="直線コネクタ 346">
          <a:extLst>
            <a:ext uri="{FF2B5EF4-FFF2-40B4-BE49-F238E27FC236}">
              <a16:creationId xmlns:a16="http://schemas.microsoft.com/office/drawing/2014/main" id="{254E48BB-435D-4BF1-9A8B-8F6906642B7F}"/>
            </a:ext>
          </a:extLst>
        </xdr:cNvPr>
        <xdr:cNvCxnSpPr/>
      </xdr:nvCxnSpPr>
      <xdr:spPr>
        <a:xfrm>
          <a:off x="10388600" y="1484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54119</xdr:rowOff>
    </xdr:from>
    <xdr:ext cx="469744" cy="259045"/>
    <xdr:sp macro="" textlink="">
      <xdr:nvSpPr>
        <xdr:cNvPr id="348" name="【公営住宅】&#10;一人当たり面積最大値テキスト">
          <a:extLst>
            <a:ext uri="{FF2B5EF4-FFF2-40B4-BE49-F238E27FC236}">
              <a16:creationId xmlns:a16="http://schemas.microsoft.com/office/drawing/2014/main" id="{BE25BD70-3316-426F-9532-802BCCB3DCD7}"/>
            </a:ext>
          </a:extLst>
        </xdr:cNvPr>
        <xdr:cNvSpPr txBox="1"/>
      </xdr:nvSpPr>
      <xdr:spPr>
        <a:xfrm>
          <a:off x="10515600" y="1325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107442</xdr:rowOff>
    </xdr:from>
    <xdr:to>
      <xdr:col>55</xdr:col>
      <xdr:colOff>88900</xdr:colOff>
      <xdr:row>78</xdr:row>
      <xdr:rowOff>107442</xdr:rowOff>
    </xdr:to>
    <xdr:cxnSp macro="">
      <xdr:nvCxnSpPr>
        <xdr:cNvPr id="349" name="直線コネクタ 348">
          <a:extLst>
            <a:ext uri="{FF2B5EF4-FFF2-40B4-BE49-F238E27FC236}">
              <a16:creationId xmlns:a16="http://schemas.microsoft.com/office/drawing/2014/main" id="{84442DED-69DC-492E-9511-2D5FBFC826BE}"/>
            </a:ext>
          </a:extLst>
        </xdr:cNvPr>
        <xdr:cNvCxnSpPr/>
      </xdr:nvCxnSpPr>
      <xdr:spPr>
        <a:xfrm>
          <a:off x="10388600" y="1348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163529</xdr:rowOff>
    </xdr:from>
    <xdr:ext cx="469744" cy="259045"/>
    <xdr:sp macro="" textlink="">
      <xdr:nvSpPr>
        <xdr:cNvPr id="350" name="【公営住宅】&#10;一人当たり面積平均値テキスト">
          <a:extLst>
            <a:ext uri="{FF2B5EF4-FFF2-40B4-BE49-F238E27FC236}">
              <a16:creationId xmlns:a16="http://schemas.microsoft.com/office/drawing/2014/main" id="{47FF6346-013F-47B4-AF12-CDF1A716EBFA}"/>
            </a:ext>
          </a:extLst>
        </xdr:cNvPr>
        <xdr:cNvSpPr txBox="1"/>
      </xdr:nvSpPr>
      <xdr:spPr>
        <a:xfrm>
          <a:off x="10515600" y="14393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140652</xdr:rowOff>
    </xdr:from>
    <xdr:to>
      <xdr:col>55</xdr:col>
      <xdr:colOff>50800</xdr:colOff>
      <xdr:row>85</xdr:row>
      <xdr:rowOff>70802</xdr:rowOff>
    </xdr:to>
    <xdr:sp macro="" textlink="">
      <xdr:nvSpPr>
        <xdr:cNvPr id="351" name="フローチャート: 判断 350">
          <a:extLst>
            <a:ext uri="{FF2B5EF4-FFF2-40B4-BE49-F238E27FC236}">
              <a16:creationId xmlns:a16="http://schemas.microsoft.com/office/drawing/2014/main" id="{1D9C24A6-4D9B-43A7-AC40-4079DE44C9B4}"/>
            </a:ext>
          </a:extLst>
        </xdr:cNvPr>
        <xdr:cNvSpPr/>
      </xdr:nvSpPr>
      <xdr:spPr>
        <a:xfrm>
          <a:off x="10426700" y="1454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137224</xdr:rowOff>
    </xdr:from>
    <xdr:to>
      <xdr:col>50</xdr:col>
      <xdr:colOff>165100</xdr:colOff>
      <xdr:row>85</xdr:row>
      <xdr:rowOff>67374</xdr:rowOff>
    </xdr:to>
    <xdr:sp macro="" textlink="">
      <xdr:nvSpPr>
        <xdr:cNvPr id="352" name="フローチャート: 判断 351">
          <a:extLst>
            <a:ext uri="{FF2B5EF4-FFF2-40B4-BE49-F238E27FC236}">
              <a16:creationId xmlns:a16="http://schemas.microsoft.com/office/drawing/2014/main" id="{4918069F-02ED-4516-B57E-AD31BC7A4C34}"/>
            </a:ext>
          </a:extLst>
        </xdr:cNvPr>
        <xdr:cNvSpPr/>
      </xdr:nvSpPr>
      <xdr:spPr>
        <a:xfrm>
          <a:off x="9588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169418</xdr:rowOff>
    </xdr:from>
    <xdr:to>
      <xdr:col>46</xdr:col>
      <xdr:colOff>38100</xdr:colOff>
      <xdr:row>85</xdr:row>
      <xdr:rowOff>99568</xdr:rowOff>
    </xdr:to>
    <xdr:sp macro="" textlink="">
      <xdr:nvSpPr>
        <xdr:cNvPr id="353" name="フローチャート: 判断 352">
          <a:extLst>
            <a:ext uri="{FF2B5EF4-FFF2-40B4-BE49-F238E27FC236}">
              <a16:creationId xmlns:a16="http://schemas.microsoft.com/office/drawing/2014/main" id="{88D878CE-0019-4612-B4C8-3A07DBB0B200}"/>
            </a:ext>
          </a:extLst>
        </xdr:cNvPr>
        <xdr:cNvSpPr/>
      </xdr:nvSpPr>
      <xdr:spPr>
        <a:xfrm>
          <a:off x="8699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151892</xdr:rowOff>
    </xdr:from>
    <xdr:to>
      <xdr:col>41</xdr:col>
      <xdr:colOff>101600</xdr:colOff>
      <xdr:row>85</xdr:row>
      <xdr:rowOff>82042</xdr:rowOff>
    </xdr:to>
    <xdr:sp macro="" textlink="">
      <xdr:nvSpPr>
        <xdr:cNvPr id="354" name="フローチャート: 判断 353">
          <a:extLst>
            <a:ext uri="{FF2B5EF4-FFF2-40B4-BE49-F238E27FC236}">
              <a16:creationId xmlns:a16="http://schemas.microsoft.com/office/drawing/2014/main" id="{AB72EBF2-8E14-41DF-A40D-E1702B5A01F7}"/>
            </a:ext>
          </a:extLst>
        </xdr:cNvPr>
        <xdr:cNvSpPr/>
      </xdr:nvSpPr>
      <xdr:spPr>
        <a:xfrm>
          <a:off x="7810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91123</xdr:rowOff>
    </xdr:from>
    <xdr:to>
      <xdr:col>36</xdr:col>
      <xdr:colOff>165100</xdr:colOff>
      <xdr:row>85</xdr:row>
      <xdr:rowOff>21273</xdr:rowOff>
    </xdr:to>
    <xdr:sp macro="" textlink="">
      <xdr:nvSpPr>
        <xdr:cNvPr id="355" name="フローチャート: 判断 354">
          <a:extLst>
            <a:ext uri="{FF2B5EF4-FFF2-40B4-BE49-F238E27FC236}">
              <a16:creationId xmlns:a16="http://schemas.microsoft.com/office/drawing/2014/main" id="{8DE95299-E3E2-4445-88C0-3D2A6F53EE40}"/>
            </a:ext>
          </a:extLst>
        </xdr:cNvPr>
        <xdr:cNvSpPr/>
      </xdr:nvSpPr>
      <xdr:spPr>
        <a:xfrm>
          <a:off x="6921500" y="1449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D0FC2C-C12C-4FD0-8F2B-4F452D0154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C8C985B-388D-464B-BD5C-44CEF14DD0E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52486E2E-A2E3-49BA-8013-3850A156B1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B29A8D2-E11F-41DA-982D-BEF53253BF4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7F3F0C7-61AD-4641-99FC-A24EB7B290A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160655</xdr:rowOff>
    </xdr:from>
    <xdr:to>
      <xdr:col>55</xdr:col>
      <xdr:colOff>50800</xdr:colOff>
      <xdr:row>86</xdr:row>
      <xdr:rowOff>90805</xdr:rowOff>
    </xdr:to>
    <xdr:sp macro="" textlink="">
      <xdr:nvSpPr>
        <xdr:cNvPr id="361" name="楕円 360">
          <a:extLst>
            <a:ext uri="{FF2B5EF4-FFF2-40B4-BE49-F238E27FC236}">
              <a16:creationId xmlns:a16="http://schemas.microsoft.com/office/drawing/2014/main" id="{41E3CCB9-5D0E-44A9-A817-247149D07EA3}"/>
            </a:ext>
          </a:extLst>
        </xdr:cNvPr>
        <xdr:cNvSpPr/>
      </xdr:nvSpPr>
      <xdr:spPr>
        <a:xfrm>
          <a:off x="10426700" y="1473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75582</xdr:rowOff>
    </xdr:from>
    <xdr:ext cx="469744" cy="259045"/>
    <xdr:sp macro="" textlink="">
      <xdr:nvSpPr>
        <xdr:cNvPr id="362" name="【公営住宅】&#10;一人当たり面積該当値テキスト">
          <a:extLst>
            <a:ext uri="{FF2B5EF4-FFF2-40B4-BE49-F238E27FC236}">
              <a16:creationId xmlns:a16="http://schemas.microsoft.com/office/drawing/2014/main" id="{165C821B-FDBA-4406-9CC4-7164E5AFB62B}"/>
            </a:ext>
          </a:extLst>
        </xdr:cNvPr>
        <xdr:cNvSpPr txBox="1"/>
      </xdr:nvSpPr>
      <xdr:spPr>
        <a:xfrm>
          <a:off x="10515600" y="146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161989</xdr:rowOff>
    </xdr:from>
    <xdr:to>
      <xdr:col>50</xdr:col>
      <xdr:colOff>165100</xdr:colOff>
      <xdr:row>86</xdr:row>
      <xdr:rowOff>92139</xdr:rowOff>
    </xdr:to>
    <xdr:sp macro="" textlink="">
      <xdr:nvSpPr>
        <xdr:cNvPr id="363" name="楕円 362">
          <a:extLst>
            <a:ext uri="{FF2B5EF4-FFF2-40B4-BE49-F238E27FC236}">
              <a16:creationId xmlns:a16="http://schemas.microsoft.com/office/drawing/2014/main" id="{5126B15D-7912-4343-8F37-D67F311B0334}"/>
            </a:ext>
          </a:extLst>
        </xdr:cNvPr>
        <xdr:cNvSpPr/>
      </xdr:nvSpPr>
      <xdr:spPr>
        <a:xfrm>
          <a:off x="9588500" y="1473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40005</xdr:rowOff>
    </xdr:from>
    <xdr:to>
      <xdr:col>55</xdr:col>
      <xdr:colOff>0</xdr:colOff>
      <xdr:row>86</xdr:row>
      <xdr:rowOff>41339</xdr:rowOff>
    </xdr:to>
    <xdr:cxnSp macro="">
      <xdr:nvCxnSpPr>
        <xdr:cNvPr id="364" name="直線コネクタ 363">
          <a:extLst>
            <a:ext uri="{FF2B5EF4-FFF2-40B4-BE49-F238E27FC236}">
              <a16:creationId xmlns:a16="http://schemas.microsoft.com/office/drawing/2014/main" id="{A48EB3F6-2754-4BA2-BCF8-E7793770AD75}"/>
            </a:ext>
          </a:extLst>
        </xdr:cNvPr>
        <xdr:cNvCxnSpPr/>
      </xdr:nvCxnSpPr>
      <xdr:spPr>
        <a:xfrm flipV="1">
          <a:off x="9639300" y="14784705"/>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162940</xdr:rowOff>
    </xdr:from>
    <xdr:to>
      <xdr:col>46</xdr:col>
      <xdr:colOff>38100</xdr:colOff>
      <xdr:row>86</xdr:row>
      <xdr:rowOff>93090</xdr:rowOff>
    </xdr:to>
    <xdr:sp macro="" textlink="">
      <xdr:nvSpPr>
        <xdr:cNvPr id="365" name="楕円 364">
          <a:extLst>
            <a:ext uri="{FF2B5EF4-FFF2-40B4-BE49-F238E27FC236}">
              <a16:creationId xmlns:a16="http://schemas.microsoft.com/office/drawing/2014/main" id="{C9BE931D-F693-41B8-BE1F-B55D7A5E939B}"/>
            </a:ext>
          </a:extLst>
        </xdr:cNvPr>
        <xdr:cNvSpPr/>
      </xdr:nvSpPr>
      <xdr:spPr>
        <a:xfrm>
          <a:off x="8699500" y="1473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41339</xdr:rowOff>
    </xdr:from>
    <xdr:to>
      <xdr:col>50</xdr:col>
      <xdr:colOff>114300</xdr:colOff>
      <xdr:row>86</xdr:row>
      <xdr:rowOff>42290</xdr:rowOff>
    </xdr:to>
    <xdr:cxnSp macro="">
      <xdr:nvCxnSpPr>
        <xdr:cNvPr id="366" name="直線コネクタ 365">
          <a:extLst>
            <a:ext uri="{FF2B5EF4-FFF2-40B4-BE49-F238E27FC236}">
              <a16:creationId xmlns:a16="http://schemas.microsoft.com/office/drawing/2014/main" id="{C2FDAAD4-9E26-4BB4-B459-AB75A52B3486}"/>
            </a:ext>
          </a:extLst>
        </xdr:cNvPr>
        <xdr:cNvCxnSpPr/>
      </xdr:nvCxnSpPr>
      <xdr:spPr>
        <a:xfrm flipV="1">
          <a:off x="8750300" y="14786039"/>
          <a:ext cx="8890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164275</xdr:rowOff>
    </xdr:from>
    <xdr:to>
      <xdr:col>41</xdr:col>
      <xdr:colOff>101600</xdr:colOff>
      <xdr:row>86</xdr:row>
      <xdr:rowOff>94425</xdr:rowOff>
    </xdr:to>
    <xdr:sp macro="" textlink="">
      <xdr:nvSpPr>
        <xdr:cNvPr id="367" name="楕円 366">
          <a:extLst>
            <a:ext uri="{FF2B5EF4-FFF2-40B4-BE49-F238E27FC236}">
              <a16:creationId xmlns:a16="http://schemas.microsoft.com/office/drawing/2014/main" id="{D6CF4582-5711-4FA4-B406-C0C31BA36411}"/>
            </a:ext>
          </a:extLst>
        </xdr:cNvPr>
        <xdr:cNvSpPr/>
      </xdr:nvSpPr>
      <xdr:spPr>
        <a:xfrm>
          <a:off x="7810500" y="1473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42290</xdr:rowOff>
    </xdr:from>
    <xdr:to>
      <xdr:col>45</xdr:col>
      <xdr:colOff>177800</xdr:colOff>
      <xdr:row>86</xdr:row>
      <xdr:rowOff>43625</xdr:rowOff>
    </xdr:to>
    <xdr:cxnSp macro="">
      <xdr:nvCxnSpPr>
        <xdr:cNvPr id="368" name="直線コネクタ 367">
          <a:extLst>
            <a:ext uri="{FF2B5EF4-FFF2-40B4-BE49-F238E27FC236}">
              <a16:creationId xmlns:a16="http://schemas.microsoft.com/office/drawing/2014/main" id="{9DD90D9A-E226-423B-84DF-CEE6E3DC5070}"/>
            </a:ext>
          </a:extLst>
        </xdr:cNvPr>
        <xdr:cNvCxnSpPr/>
      </xdr:nvCxnSpPr>
      <xdr:spPr>
        <a:xfrm flipV="1">
          <a:off x="7861300" y="14786990"/>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165036</xdr:rowOff>
    </xdr:from>
    <xdr:to>
      <xdr:col>36</xdr:col>
      <xdr:colOff>165100</xdr:colOff>
      <xdr:row>86</xdr:row>
      <xdr:rowOff>95186</xdr:rowOff>
    </xdr:to>
    <xdr:sp macro="" textlink="">
      <xdr:nvSpPr>
        <xdr:cNvPr id="369" name="楕円 368">
          <a:extLst>
            <a:ext uri="{FF2B5EF4-FFF2-40B4-BE49-F238E27FC236}">
              <a16:creationId xmlns:a16="http://schemas.microsoft.com/office/drawing/2014/main" id="{52A99A5E-13F3-4ED0-A97C-F9A8E9802ADA}"/>
            </a:ext>
          </a:extLst>
        </xdr:cNvPr>
        <xdr:cNvSpPr/>
      </xdr:nvSpPr>
      <xdr:spPr>
        <a:xfrm>
          <a:off x="6921500" y="147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43625</xdr:rowOff>
    </xdr:from>
    <xdr:to>
      <xdr:col>41</xdr:col>
      <xdr:colOff>50800</xdr:colOff>
      <xdr:row>86</xdr:row>
      <xdr:rowOff>44386</xdr:rowOff>
    </xdr:to>
    <xdr:cxnSp macro="">
      <xdr:nvCxnSpPr>
        <xdr:cNvPr id="370" name="直線コネクタ 369">
          <a:extLst>
            <a:ext uri="{FF2B5EF4-FFF2-40B4-BE49-F238E27FC236}">
              <a16:creationId xmlns:a16="http://schemas.microsoft.com/office/drawing/2014/main" id="{B3BE5C01-2BDD-48FB-944F-2F2516685DA4}"/>
            </a:ext>
          </a:extLst>
        </xdr:cNvPr>
        <xdr:cNvCxnSpPr/>
      </xdr:nvCxnSpPr>
      <xdr:spPr>
        <a:xfrm flipV="1">
          <a:off x="6972300" y="14788325"/>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83901</xdr:rowOff>
    </xdr:from>
    <xdr:ext cx="469744" cy="259045"/>
    <xdr:sp macro="" textlink="">
      <xdr:nvSpPr>
        <xdr:cNvPr id="371" name="n_1aveValue【公営住宅】&#10;一人当たり面積">
          <a:extLst>
            <a:ext uri="{FF2B5EF4-FFF2-40B4-BE49-F238E27FC236}">
              <a16:creationId xmlns:a16="http://schemas.microsoft.com/office/drawing/2014/main" id="{722B16ED-0675-4156-A162-F41EE4F23DC2}"/>
            </a:ext>
          </a:extLst>
        </xdr:cNvPr>
        <xdr:cNvSpPr txBox="1"/>
      </xdr:nvSpPr>
      <xdr:spPr>
        <a:xfrm>
          <a:off x="93917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116095</xdr:rowOff>
    </xdr:from>
    <xdr:ext cx="469744" cy="259045"/>
    <xdr:sp macro="" textlink="">
      <xdr:nvSpPr>
        <xdr:cNvPr id="372" name="n_2aveValue【公営住宅】&#10;一人当たり面積">
          <a:extLst>
            <a:ext uri="{FF2B5EF4-FFF2-40B4-BE49-F238E27FC236}">
              <a16:creationId xmlns:a16="http://schemas.microsoft.com/office/drawing/2014/main" id="{B25730BA-F7DE-46A9-9A69-F80AA1AF7F21}"/>
            </a:ext>
          </a:extLst>
        </xdr:cNvPr>
        <xdr:cNvSpPr txBox="1"/>
      </xdr:nvSpPr>
      <xdr:spPr>
        <a:xfrm>
          <a:off x="8515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98569</xdr:rowOff>
    </xdr:from>
    <xdr:ext cx="469744" cy="259045"/>
    <xdr:sp macro="" textlink="">
      <xdr:nvSpPr>
        <xdr:cNvPr id="373" name="n_3aveValue【公営住宅】&#10;一人当たり面積">
          <a:extLst>
            <a:ext uri="{FF2B5EF4-FFF2-40B4-BE49-F238E27FC236}">
              <a16:creationId xmlns:a16="http://schemas.microsoft.com/office/drawing/2014/main" id="{D706A1FA-BB81-46E0-8B22-5639301ABCC2}"/>
            </a:ext>
          </a:extLst>
        </xdr:cNvPr>
        <xdr:cNvSpPr txBox="1"/>
      </xdr:nvSpPr>
      <xdr:spPr>
        <a:xfrm>
          <a:off x="7626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37800</xdr:rowOff>
    </xdr:from>
    <xdr:ext cx="469744" cy="259045"/>
    <xdr:sp macro="" textlink="">
      <xdr:nvSpPr>
        <xdr:cNvPr id="374" name="n_4aveValue【公営住宅】&#10;一人当たり面積">
          <a:extLst>
            <a:ext uri="{FF2B5EF4-FFF2-40B4-BE49-F238E27FC236}">
              <a16:creationId xmlns:a16="http://schemas.microsoft.com/office/drawing/2014/main" id="{CCA22DB4-E529-41C7-A508-CF0B88269216}"/>
            </a:ext>
          </a:extLst>
        </xdr:cNvPr>
        <xdr:cNvSpPr txBox="1"/>
      </xdr:nvSpPr>
      <xdr:spPr>
        <a:xfrm>
          <a:off x="6737427" y="1426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83266</xdr:rowOff>
    </xdr:from>
    <xdr:ext cx="469744" cy="259045"/>
    <xdr:sp macro="" textlink="">
      <xdr:nvSpPr>
        <xdr:cNvPr id="375" name="n_1mainValue【公営住宅】&#10;一人当たり面積">
          <a:extLst>
            <a:ext uri="{FF2B5EF4-FFF2-40B4-BE49-F238E27FC236}">
              <a16:creationId xmlns:a16="http://schemas.microsoft.com/office/drawing/2014/main" id="{23ABB2B6-E6B6-4F6B-BB9B-7D537AD60788}"/>
            </a:ext>
          </a:extLst>
        </xdr:cNvPr>
        <xdr:cNvSpPr txBox="1"/>
      </xdr:nvSpPr>
      <xdr:spPr>
        <a:xfrm>
          <a:off x="9391727" y="1482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84217</xdr:rowOff>
    </xdr:from>
    <xdr:ext cx="469744" cy="259045"/>
    <xdr:sp macro="" textlink="">
      <xdr:nvSpPr>
        <xdr:cNvPr id="376" name="n_2mainValue【公営住宅】&#10;一人当たり面積">
          <a:extLst>
            <a:ext uri="{FF2B5EF4-FFF2-40B4-BE49-F238E27FC236}">
              <a16:creationId xmlns:a16="http://schemas.microsoft.com/office/drawing/2014/main" id="{F18B0152-09B5-4627-BFEF-DDBC709345F0}"/>
            </a:ext>
          </a:extLst>
        </xdr:cNvPr>
        <xdr:cNvSpPr txBox="1"/>
      </xdr:nvSpPr>
      <xdr:spPr>
        <a:xfrm>
          <a:off x="8515427" y="1482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85552</xdr:rowOff>
    </xdr:from>
    <xdr:ext cx="469744" cy="259045"/>
    <xdr:sp macro="" textlink="">
      <xdr:nvSpPr>
        <xdr:cNvPr id="377" name="n_3mainValue【公営住宅】&#10;一人当たり面積">
          <a:extLst>
            <a:ext uri="{FF2B5EF4-FFF2-40B4-BE49-F238E27FC236}">
              <a16:creationId xmlns:a16="http://schemas.microsoft.com/office/drawing/2014/main" id="{A7B39777-AC56-4A1A-87EB-0402025ECD75}"/>
            </a:ext>
          </a:extLst>
        </xdr:cNvPr>
        <xdr:cNvSpPr txBox="1"/>
      </xdr:nvSpPr>
      <xdr:spPr>
        <a:xfrm>
          <a:off x="7626427" y="1483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86313</xdr:rowOff>
    </xdr:from>
    <xdr:ext cx="469744" cy="259045"/>
    <xdr:sp macro="" textlink="">
      <xdr:nvSpPr>
        <xdr:cNvPr id="378" name="n_4mainValue【公営住宅】&#10;一人当たり面積">
          <a:extLst>
            <a:ext uri="{FF2B5EF4-FFF2-40B4-BE49-F238E27FC236}">
              <a16:creationId xmlns:a16="http://schemas.microsoft.com/office/drawing/2014/main" id="{9EE702D6-E5EC-4E02-8AC2-BB4350CF09B2}"/>
            </a:ext>
          </a:extLst>
        </xdr:cNvPr>
        <xdr:cNvSpPr txBox="1"/>
      </xdr:nvSpPr>
      <xdr:spPr>
        <a:xfrm>
          <a:off x="67374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CE88C5CF-33D6-4AE9-9EC0-C2AE91FF069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55354C04-E351-4D48-8938-54454C2E91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856E840D-AB6E-44BF-AF5D-80E0E5C07F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11FFC0F0-1CE8-4BC5-9434-B862E37965C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58FBD8F-68A8-4D9E-9024-D7A22550EFD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A6CEA6A3-0226-4CB7-9B4D-6D9CC457163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D9BA0F8E-AC77-4134-87E1-6C1B5FB4293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3F34DFF-397B-4F60-AFAE-CF2368E63C0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EBCA23FF-474B-4A12-AD96-6EC9119317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C5ACF15A-0828-40B9-9D92-299F2AB4474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6326E2DD-1C59-4A7D-9DB4-02C4DB01AC7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FFB0E1E8-8107-46AD-B211-5F5A7C420D8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666E1210-111D-4DD1-AAAC-544A8EE17F5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64C957E2-A886-4880-A9FF-A8D87F7158B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D2B10876-99B0-4036-9BF8-DB20C4E006C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76F9F0CF-CA4E-40FF-AF6D-8294C0D18B7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F10E3547-1E61-4F01-A6CE-4B0A633E50A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ACE71134-B5D9-4B2E-80C1-4E86FDC8C4A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17469AF0-3F38-4D53-8FEB-5AF6D834787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BDDB6F12-E19E-4D22-9197-56042A83BB2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56F6185E-3C6D-4114-8BD0-E2E9974C396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010FAE15-6A29-42CA-B3B2-181B9666CF8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52B41E41-43F1-4D3A-843F-DA88DC5913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787418A-F430-40A3-8CFE-859EAC83E10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F86F824D-2322-49DA-96F3-C6A04500F2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A9E1D0DD-A406-4058-A713-03B495AFC73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9E509EFE-55A5-4C72-8F51-6C976AC107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2E520870-2624-4128-A8B6-2CDEC33A28C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A9A9EFFB-5175-4264-9007-7F97CC30D66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4C937BC-FAEB-46FA-8BED-BD8837EC62C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575D265C-51C3-4255-91AF-4C1AD87C349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4880984D-4D00-4EBB-B173-084544BB151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E53EAC70-195A-4889-A3BC-9C57143E793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F8CB1262-10E9-490E-B8F4-E06C7619C02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8D04FD89-49F3-4B2B-901E-627D303AAE5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2993AF71-EFDE-43E0-BD65-F17EB0B305F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a:extLst>
            <a:ext uri="{FF2B5EF4-FFF2-40B4-BE49-F238E27FC236}">
              <a16:creationId xmlns:a16="http://schemas.microsoft.com/office/drawing/2014/main" id="{5E852EC9-44C1-44FB-B824-FD63E3F3774B}"/>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82BD521A-FFC4-4085-A51B-4609D90D172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a:extLst>
            <a:ext uri="{FF2B5EF4-FFF2-40B4-BE49-F238E27FC236}">
              <a16:creationId xmlns:a16="http://schemas.microsoft.com/office/drawing/2014/main" id="{9C55CD42-2246-41CF-BC7A-DFD103CA799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369FC30F-BCF6-439E-B085-8DFA470AE56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419" name="直線コネクタ 418">
          <a:extLst>
            <a:ext uri="{FF2B5EF4-FFF2-40B4-BE49-F238E27FC236}">
              <a16:creationId xmlns:a16="http://schemas.microsoft.com/office/drawing/2014/main" id="{97CD7CBD-0047-4223-B874-C46907E2AEA7}"/>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2D46BE9B-043E-4F15-AE2A-42C46471455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a:extLst>
            <a:ext uri="{FF2B5EF4-FFF2-40B4-BE49-F238E27FC236}">
              <a16:creationId xmlns:a16="http://schemas.microsoft.com/office/drawing/2014/main" id="{0A730424-A873-4FBB-AFA0-5D84EFDA01D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2" name="【認定こども園・幼稚園・保育所】&#10;有形固定資産減価償却率最大値テキスト">
          <a:extLst>
            <a:ext uri="{FF2B5EF4-FFF2-40B4-BE49-F238E27FC236}">
              <a16:creationId xmlns:a16="http://schemas.microsoft.com/office/drawing/2014/main" id="{09BC2DF1-0C50-407E-8EDE-29C46D59C7E7}"/>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3" name="直線コネクタ 422">
          <a:extLst>
            <a:ext uri="{FF2B5EF4-FFF2-40B4-BE49-F238E27FC236}">
              <a16:creationId xmlns:a16="http://schemas.microsoft.com/office/drawing/2014/main" id="{35B44BF1-9B7F-47C8-87CF-8C6229003408}"/>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110507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4B2CA441-6B6B-4297-856E-26630999F95F}"/>
            </a:ext>
          </a:extLst>
        </xdr:cNvPr>
        <xdr:cNvSpPr txBox="1"/>
      </xdr:nvSpPr>
      <xdr:spPr>
        <a:xfrm>
          <a:off x="16357600" y="628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132080</xdr:rowOff>
    </xdr:from>
    <xdr:to>
      <xdr:col>85</xdr:col>
      <xdr:colOff>177800</xdr:colOff>
      <xdr:row>37</xdr:row>
      <xdr:rowOff>62230</xdr:rowOff>
    </xdr:to>
    <xdr:sp macro="" textlink="">
      <xdr:nvSpPr>
        <xdr:cNvPr id="425" name="フローチャート: 判断 424">
          <a:extLst>
            <a:ext uri="{FF2B5EF4-FFF2-40B4-BE49-F238E27FC236}">
              <a16:creationId xmlns:a16="http://schemas.microsoft.com/office/drawing/2014/main" id="{75B15B11-DF73-4EE1-B02A-F677FC269DBD}"/>
            </a:ext>
          </a:extLst>
        </xdr:cNvPr>
        <xdr:cNvSpPr/>
      </xdr:nvSpPr>
      <xdr:spPr>
        <a:xfrm>
          <a:off x="16268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6" name="フローチャート: 判断 425">
          <a:extLst>
            <a:ext uri="{FF2B5EF4-FFF2-40B4-BE49-F238E27FC236}">
              <a16:creationId xmlns:a16="http://schemas.microsoft.com/office/drawing/2014/main" id="{F13C8E05-6131-4977-8454-38C1D345C286}"/>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86360</xdr:rowOff>
    </xdr:from>
    <xdr:to>
      <xdr:col>76</xdr:col>
      <xdr:colOff>165100</xdr:colOff>
      <xdr:row>37</xdr:row>
      <xdr:rowOff>16510</xdr:rowOff>
    </xdr:to>
    <xdr:sp macro="" textlink="">
      <xdr:nvSpPr>
        <xdr:cNvPr id="427" name="フローチャート: 判断 426">
          <a:extLst>
            <a:ext uri="{FF2B5EF4-FFF2-40B4-BE49-F238E27FC236}">
              <a16:creationId xmlns:a16="http://schemas.microsoft.com/office/drawing/2014/main" id="{660F61E6-67A1-436C-8347-2AC2B0BF9C98}"/>
            </a:ext>
          </a:extLst>
        </xdr:cNvPr>
        <xdr:cNvSpPr/>
      </xdr:nvSpPr>
      <xdr:spPr>
        <a:xfrm>
          <a:off x="1454150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145415</xdr:rowOff>
    </xdr:from>
    <xdr:to>
      <xdr:col>72</xdr:col>
      <xdr:colOff>38100</xdr:colOff>
      <xdr:row>37</xdr:row>
      <xdr:rowOff>75565</xdr:rowOff>
    </xdr:to>
    <xdr:sp macro="" textlink="">
      <xdr:nvSpPr>
        <xdr:cNvPr id="428" name="フローチャート: 判断 427">
          <a:extLst>
            <a:ext uri="{FF2B5EF4-FFF2-40B4-BE49-F238E27FC236}">
              <a16:creationId xmlns:a16="http://schemas.microsoft.com/office/drawing/2014/main" id="{83CBB6C0-825C-48C8-93E3-66FF7FB9F416}"/>
            </a:ext>
          </a:extLst>
        </xdr:cNvPr>
        <xdr:cNvSpPr/>
      </xdr:nvSpPr>
      <xdr:spPr>
        <a:xfrm>
          <a:off x="13652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124460</xdr:rowOff>
    </xdr:from>
    <xdr:to>
      <xdr:col>67</xdr:col>
      <xdr:colOff>101600</xdr:colOff>
      <xdr:row>37</xdr:row>
      <xdr:rowOff>54610</xdr:rowOff>
    </xdr:to>
    <xdr:sp macro="" textlink="">
      <xdr:nvSpPr>
        <xdr:cNvPr id="429" name="フローチャート: 判断 428">
          <a:extLst>
            <a:ext uri="{FF2B5EF4-FFF2-40B4-BE49-F238E27FC236}">
              <a16:creationId xmlns:a16="http://schemas.microsoft.com/office/drawing/2014/main" id="{83F0E90E-5A8E-4F5B-9B27-74104E1A2C88}"/>
            </a:ext>
          </a:extLst>
        </xdr:cNvPr>
        <xdr:cNvSpPr/>
      </xdr:nvSpPr>
      <xdr:spPr>
        <a:xfrm>
          <a:off x="127635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5FFABA7-7E4E-405B-AB08-EF77C0DA419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25173AB-138A-40EE-BC9E-6509B1C1A2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99471B17-036C-4683-9AB8-FD4BF91716B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6598324-A107-4D2C-A4ED-491DF09E6FE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7A650D74-77BF-4444-9D2B-4FBD7FBBF59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61595</xdr:rowOff>
    </xdr:from>
    <xdr:to>
      <xdr:col>85</xdr:col>
      <xdr:colOff>177800</xdr:colOff>
      <xdr:row>35</xdr:row>
      <xdr:rowOff>163195</xdr:rowOff>
    </xdr:to>
    <xdr:sp macro="" textlink="">
      <xdr:nvSpPr>
        <xdr:cNvPr id="435" name="楕円 434">
          <a:extLst>
            <a:ext uri="{FF2B5EF4-FFF2-40B4-BE49-F238E27FC236}">
              <a16:creationId xmlns:a16="http://schemas.microsoft.com/office/drawing/2014/main" id="{B6142339-05FB-4058-A3D3-3E044E7AB86B}"/>
            </a:ext>
          </a:extLst>
        </xdr:cNvPr>
        <xdr:cNvSpPr/>
      </xdr:nvSpPr>
      <xdr:spPr>
        <a:xfrm>
          <a:off x="162687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84472</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72D15357-BD58-4104-98E1-8BF40B36671C}"/>
            </a:ext>
          </a:extLst>
        </xdr:cNvPr>
        <xdr:cNvSpPr txBox="1"/>
      </xdr:nvSpPr>
      <xdr:spPr>
        <a:xfrm>
          <a:off x="16357600"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168275</xdr:rowOff>
    </xdr:from>
    <xdr:to>
      <xdr:col>81</xdr:col>
      <xdr:colOff>101600</xdr:colOff>
      <xdr:row>35</xdr:row>
      <xdr:rowOff>98425</xdr:rowOff>
    </xdr:to>
    <xdr:sp macro="" textlink="">
      <xdr:nvSpPr>
        <xdr:cNvPr id="437" name="楕円 436">
          <a:extLst>
            <a:ext uri="{FF2B5EF4-FFF2-40B4-BE49-F238E27FC236}">
              <a16:creationId xmlns:a16="http://schemas.microsoft.com/office/drawing/2014/main" id="{FCF05CA2-B7CF-4B48-B75A-A493BF04E666}"/>
            </a:ext>
          </a:extLst>
        </xdr:cNvPr>
        <xdr:cNvSpPr/>
      </xdr:nvSpPr>
      <xdr:spPr>
        <a:xfrm>
          <a:off x="15430500" y="599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47625</xdr:rowOff>
    </xdr:from>
    <xdr:to>
      <xdr:col>85</xdr:col>
      <xdr:colOff>127000</xdr:colOff>
      <xdr:row>35</xdr:row>
      <xdr:rowOff>112395</xdr:rowOff>
    </xdr:to>
    <xdr:cxnSp macro="">
      <xdr:nvCxnSpPr>
        <xdr:cNvPr id="438" name="直線コネクタ 437">
          <a:extLst>
            <a:ext uri="{FF2B5EF4-FFF2-40B4-BE49-F238E27FC236}">
              <a16:creationId xmlns:a16="http://schemas.microsoft.com/office/drawing/2014/main" id="{EB1BD597-BB1E-4C4A-8772-C5E9A38CDE34}"/>
            </a:ext>
          </a:extLst>
        </xdr:cNvPr>
        <xdr:cNvCxnSpPr/>
      </xdr:nvCxnSpPr>
      <xdr:spPr>
        <a:xfrm>
          <a:off x="15481300" y="60483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103505</xdr:rowOff>
    </xdr:from>
    <xdr:to>
      <xdr:col>76</xdr:col>
      <xdr:colOff>165100</xdr:colOff>
      <xdr:row>35</xdr:row>
      <xdr:rowOff>33655</xdr:rowOff>
    </xdr:to>
    <xdr:sp macro="" textlink="">
      <xdr:nvSpPr>
        <xdr:cNvPr id="439" name="楕円 438">
          <a:extLst>
            <a:ext uri="{FF2B5EF4-FFF2-40B4-BE49-F238E27FC236}">
              <a16:creationId xmlns:a16="http://schemas.microsoft.com/office/drawing/2014/main" id="{06B1A790-D276-43C5-A523-F86B33E61E10}"/>
            </a:ext>
          </a:extLst>
        </xdr:cNvPr>
        <xdr:cNvSpPr/>
      </xdr:nvSpPr>
      <xdr:spPr>
        <a:xfrm>
          <a:off x="14541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154305</xdr:rowOff>
    </xdr:from>
    <xdr:to>
      <xdr:col>81</xdr:col>
      <xdr:colOff>50800</xdr:colOff>
      <xdr:row>35</xdr:row>
      <xdr:rowOff>47625</xdr:rowOff>
    </xdr:to>
    <xdr:cxnSp macro="">
      <xdr:nvCxnSpPr>
        <xdr:cNvPr id="440" name="直線コネクタ 439">
          <a:extLst>
            <a:ext uri="{FF2B5EF4-FFF2-40B4-BE49-F238E27FC236}">
              <a16:creationId xmlns:a16="http://schemas.microsoft.com/office/drawing/2014/main" id="{CD43E569-241B-45FC-95FC-133F7F71DE18}"/>
            </a:ext>
          </a:extLst>
        </xdr:cNvPr>
        <xdr:cNvCxnSpPr/>
      </xdr:nvCxnSpPr>
      <xdr:spPr>
        <a:xfrm>
          <a:off x="14592300" y="59836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38735</xdr:rowOff>
    </xdr:from>
    <xdr:to>
      <xdr:col>72</xdr:col>
      <xdr:colOff>38100</xdr:colOff>
      <xdr:row>34</xdr:row>
      <xdr:rowOff>140335</xdr:rowOff>
    </xdr:to>
    <xdr:sp macro="" textlink="">
      <xdr:nvSpPr>
        <xdr:cNvPr id="441" name="楕円 440">
          <a:extLst>
            <a:ext uri="{FF2B5EF4-FFF2-40B4-BE49-F238E27FC236}">
              <a16:creationId xmlns:a16="http://schemas.microsoft.com/office/drawing/2014/main" id="{AB8214F1-43F4-4C77-A940-6292A3E2E3B6}"/>
            </a:ext>
          </a:extLst>
        </xdr:cNvPr>
        <xdr:cNvSpPr/>
      </xdr:nvSpPr>
      <xdr:spPr>
        <a:xfrm>
          <a:off x="13652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89535</xdr:rowOff>
    </xdr:from>
    <xdr:to>
      <xdr:col>76</xdr:col>
      <xdr:colOff>114300</xdr:colOff>
      <xdr:row>34</xdr:row>
      <xdr:rowOff>154305</xdr:rowOff>
    </xdr:to>
    <xdr:cxnSp macro="">
      <xdr:nvCxnSpPr>
        <xdr:cNvPr id="442" name="直線コネクタ 441">
          <a:extLst>
            <a:ext uri="{FF2B5EF4-FFF2-40B4-BE49-F238E27FC236}">
              <a16:creationId xmlns:a16="http://schemas.microsoft.com/office/drawing/2014/main" id="{1D016019-DD47-4392-B5BF-3C3848FD63F4}"/>
            </a:ext>
          </a:extLst>
        </xdr:cNvPr>
        <xdr:cNvCxnSpPr/>
      </xdr:nvCxnSpPr>
      <xdr:spPr>
        <a:xfrm>
          <a:off x="13703300" y="591883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145415</xdr:rowOff>
    </xdr:from>
    <xdr:to>
      <xdr:col>67</xdr:col>
      <xdr:colOff>101600</xdr:colOff>
      <xdr:row>34</xdr:row>
      <xdr:rowOff>75565</xdr:rowOff>
    </xdr:to>
    <xdr:sp macro="" textlink="">
      <xdr:nvSpPr>
        <xdr:cNvPr id="443" name="楕円 442">
          <a:extLst>
            <a:ext uri="{FF2B5EF4-FFF2-40B4-BE49-F238E27FC236}">
              <a16:creationId xmlns:a16="http://schemas.microsoft.com/office/drawing/2014/main" id="{FB1780B2-E86A-424E-8BC4-6AF91E18D30C}"/>
            </a:ext>
          </a:extLst>
        </xdr:cNvPr>
        <xdr:cNvSpPr/>
      </xdr:nvSpPr>
      <xdr:spPr>
        <a:xfrm>
          <a:off x="127635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24765</xdr:rowOff>
    </xdr:from>
    <xdr:to>
      <xdr:col>71</xdr:col>
      <xdr:colOff>177800</xdr:colOff>
      <xdr:row>34</xdr:row>
      <xdr:rowOff>89535</xdr:rowOff>
    </xdr:to>
    <xdr:cxnSp macro="">
      <xdr:nvCxnSpPr>
        <xdr:cNvPr id="444" name="直線コネクタ 443">
          <a:extLst>
            <a:ext uri="{FF2B5EF4-FFF2-40B4-BE49-F238E27FC236}">
              <a16:creationId xmlns:a16="http://schemas.microsoft.com/office/drawing/2014/main" id="{8B249978-A109-4D56-B4A7-C5866DEED35A}"/>
            </a:ext>
          </a:extLst>
        </xdr:cNvPr>
        <xdr:cNvCxnSpPr/>
      </xdr:nvCxnSpPr>
      <xdr:spPr>
        <a:xfrm>
          <a:off x="12814300" y="58540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BC4C2A38-8B68-4280-8ED8-5C194F58E80B}"/>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7637</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FBB99C52-5EE1-4232-91BF-396A2B28284D}"/>
            </a:ext>
          </a:extLst>
        </xdr:cNvPr>
        <xdr:cNvSpPr txBox="1"/>
      </xdr:nvSpPr>
      <xdr:spPr>
        <a:xfrm>
          <a:off x="14389744"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66692</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C791B087-6E82-4449-8A08-5E37ADEB5D79}"/>
            </a:ext>
          </a:extLst>
        </xdr:cNvPr>
        <xdr:cNvSpPr txBox="1"/>
      </xdr:nvSpPr>
      <xdr:spPr>
        <a:xfrm>
          <a:off x="135007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45737</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288CD13E-5901-4787-A4D4-94F54EB19629}"/>
            </a:ext>
          </a:extLst>
        </xdr:cNvPr>
        <xdr:cNvSpPr txBox="1"/>
      </xdr:nvSpPr>
      <xdr:spPr>
        <a:xfrm>
          <a:off x="12611744"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114952</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8E59C76B-618E-46A6-AECB-D5842405F4AB}"/>
            </a:ext>
          </a:extLst>
        </xdr:cNvPr>
        <xdr:cNvSpPr txBox="1"/>
      </xdr:nvSpPr>
      <xdr:spPr>
        <a:xfrm>
          <a:off x="15266044" y="577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50182</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4385B967-1DB6-4E1D-814F-A8762444C376}"/>
            </a:ext>
          </a:extLst>
        </xdr:cNvPr>
        <xdr:cNvSpPr txBox="1"/>
      </xdr:nvSpPr>
      <xdr:spPr>
        <a:xfrm>
          <a:off x="14389744" y="57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156862</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2E4D8C1F-ABC3-44EB-8421-97A6F18DD152}"/>
            </a:ext>
          </a:extLst>
        </xdr:cNvPr>
        <xdr:cNvSpPr txBox="1"/>
      </xdr:nvSpPr>
      <xdr:spPr>
        <a:xfrm>
          <a:off x="13500744"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92092</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1B932B11-23FA-4314-8B2D-E428D3DA89BF}"/>
            </a:ext>
          </a:extLst>
        </xdr:cNvPr>
        <xdr:cNvSpPr txBox="1"/>
      </xdr:nvSpPr>
      <xdr:spPr>
        <a:xfrm>
          <a:off x="12611744" y="557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8FA695A4-3169-40CB-9333-086E3F14657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85820BBA-3500-44C5-ABC9-D12D0543CAE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D1BF77-89A4-4F6A-8F12-ABD609DCE4C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C4EEFD54-60FE-4D39-8F38-809CCA52B5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616543EB-A6C4-4D28-9FA6-E4AED065255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C73203AE-1F60-4E27-9228-9F1695056FE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7DEA07C8-BA7A-4F82-9C50-D71931E60F6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BB6EE1CD-2A7C-4E41-BD9A-DE25CF51CDD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976F2532-04EE-4C5C-9914-6A13AE1AB6B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88D2C4D4-C9AE-41BC-A5B1-9E7222C985F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C39DD060-116F-453A-9A6C-A24179D1BED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A7960ED8-19BE-421F-AD7D-BAD9CEF1686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A3DAF96-9C8C-4C6B-937A-D06B0D885F8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76CF6838-5C37-475B-8460-CCDA390F40D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7587B538-9B08-4E06-85F8-84E5158D82AA}"/>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5CBA75D4-CFDE-4E06-AE4A-4DCF8FBA013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574F1087-6B9F-488A-82CF-2C64211F350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59F7B28F-BECE-41DC-B47E-5B10943E277B}"/>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EB451E7F-4BA9-4732-867D-363FD7F49F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82F3948D-EB89-420C-BC3D-C02B806E643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294CE766-BBF2-460C-8AE4-F6F2FB8C6E7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115062</xdr:rowOff>
    </xdr:from>
    <xdr:to>
      <xdr:col>116</xdr:col>
      <xdr:colOff>62864</xdr:colOff>
      <xdr:row>41</xdr:row>
      <xdr:rowOff>87630</xdr:rowOff>
    </xdr:to>
    <xdr:cxnSp macro="">
      <xdr:nvCxnSpPr>
        <xdr:cNvPr id="474" name="直線コネクタ 473">
          <a:extLst>
            <a:ext uri="{FF2B5EF4-FFF2-40B4-BE49-F238E27FC236}">
              <a16:creationId xmlns:a16="http://schemas.microsoft.com/office/drawing/2014/main" id="{2B471AAD-8ACC-4368-A0CF-4E71982B37A0}"/>
            </a:ext>
          </a:extLst>
        </xdr:cNvPr>
        <xdr:cNvCxnSpPr/>
      </xdr:nvCxnSpPr>
      <xdr:spPr>
        <a:xfrm flipV="1">
          <a:off x="22160864" y="594436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A62A289B-DDF9-4BB7-B038-0ED4015A650C}"/>
            </a:ext>
          </a:extLst>
        </xdr:cNvPr>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76" name="直線コネクタ 475">
          <a:extLst>
            <a:ext uri="{FF2B5EF4-FFF2-40B4-BE49-F238E27FC236}">
              <a16:creationId xmlns:a16="http://schemas.microsoft.com/office/drawing/2014/main" id="{52EBBEF3-76B9-42A8-9829-ECF758B71541}"/>
            </a:ext>
          </a:extLst>
        </xdr:cNvPr>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61739</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D405F8AE-6BE4-4CFA-8C58-E13BF9B37722}"/>
            </a:ext>
          </a:extLst>
        </xdr:cNvPr>
        <xdr:cNvSpPr txBox="1"/>
      </xdr:nvSpPr>
      <xdr:spPr>
        <a:xfrm>
          <a:off x="22199600"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115062</xdr:rowOff>
    </xdr:from>
    <xdr:to>
      <xdr:col>116</xdr:col>
      <xdr:colOff>152400</xdr:colOff>
      <xdr:row>34</xdr:row>
      <xdr:rowOff>115062</xdr:rowOff>
    </xdr:to>
    <xdr:cxnSp macro="">
      <xdr:nvCxnSpPr>
        <xdr:cNvPr id="478" name="直線コネクタ 477">
          <a:extLst>
            <a:ext uri="{FF2B5EF4-FFF2-40B4-BE49-F238E27FC236}">
              <a16:creationId xmlns:a16="http://schemas.microsoft.com/office/drawing/2014/main" id="{6500C55F-BF65-4766-8A34-C53D1850D238}"/>
            </a:ext>
          </a:extLst>
        </xdr:cNvPr>
        <xdr:cNvCxnSpPr/>
      </xdr:nvCxnSpPr>
      <xdr:spPr>
        <a:xfrm>
          <a:off x="22072600" y="594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137431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2D66FE91-B3F7-4D32-85AE-7381D3964513}"/>
            </a:ext>
          </a:extLst>
        </xdr:cNvPr>
        <xdr:cNvSpPr txBox="1"/>
      </xdr:nvSpPr>
      <xdr:spPr>
        <a:xfrm>
          <a:off x="22199600" y="64810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114554</xdr:rowOff>
    </xdr:from>
    <xdr:to>
      <xdr:col>116</xdr:col>
      <xdr:colOff>114300</xdr:colOff>
      <xdr:row>39</xdr:row>
      <xdr:rowOff>44704</xdr:rowOff>
    </xdr:to>
    <xdr:sp macro="" textlink="">
      <xdr:nvSpPr>
        <xdr:cNvPr id="480" name="フローチャート: 判断 479">
          <a:extLst>
            <a:ext uri="{FF2B5EF4-FFF2-40B4-BE49-F238E27FC236}">
              <a16:creationId xmlns:a16="http://schemas.microsoft.com/office/drawing/2014/main" id="{DDE7FC49-07E1-4A5A-A50B-448FCF2EDF73}"/>
            </a:ext>
          </a:extLst>
        </xdr:cNvPr>
        <xdr:cNvSpPr/>
      </xdr:nvSpPr>
      <xdr:spPr>
        <a:xfrm>
          <a:off x="22110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89408</xdr:rowOff>
    </xdr:from>
    <xdr:to>
      <xdr:col>112</xdr:col>
      <xdr:colOff>38100</xdr:colOff>
      <xdr:row>39</xdr:row>
      <xdr:rowOff>19558</xdr:rowOff>
    </xdr:to>
    <xdr:sp macro="" textlink="">
      <xdr:nvSpPr>
        <xdr:cNvPr id="481" name="フローチャート: 判断 480">
          <a:extLst>
            <a:ext uri="{FF2B5EF4-FFF2-40B4-BE49-F238E27FC236}">
              <a16:creationId xmlns:a16="http://schemas.microsoft.com/office/drawing/2014/main" id="{67797D30-D568-41E0-AFF8-C298FCB7E2DF}"/>
            </a:ext>
          </a:extLst>
        </xdr:cNvPr>
        <xdr:cNvSpPr/>
      </xdr:nvSpPr>
      <xdr:spPr>
        <a:xfrm>
          <a:off x="21272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100838</xdr:rowOff>
    </xdr:from>
    <xdr:to>
      <xdr:col>107</xdr:col>
      <xdr:colOff>101600</xdr:colOff>
      <xdr:row>39</xdr:row>
      <xdr:rowOff>30988</xdr:rowOff>
    </xdr:to>
    <xdr:sp macro="" textlink="">
      <xdr:nvSpPr>
        <xdr:cNvPr id="482" name="フローチャート: 判断 481">
          <a:extLst>
            <a:ext uri="{FF2B5EF4-FFF2-40B4-BE49-F238E27FC236}">
              <a16:creationId xmlns:a16="http://schemas.microsoft.com/office/drawing/2014/main" id="{33528486-7794-4BA8-AD78-BF1384B5BF9E}"/>
            </a:ext>
          </a:extLst>
        </xdr:cNvPr>
        <xdr:cNvSpPr/>
      </xdr:nvSpPr>
      <xdr:spPr>
        <a:xfrm>
          <a:off x="20383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96266</xdr:rowOff>
    </xdr:from>
    <xdr:to>
      <xdr:col>102</xdr:col>
      <xdr:colOff>165100</xdr:colOff>
      <xdr:row>39</xdr:row>
      <xdr:rowOff>26416</xdr:rowOff>
    </xdr:to>
    <xdr:sp macro="" textlink="">
      <xdr:nvSpPr>
        <xdr:cNvPr id="483" name="フローチャート: 判断 482">
          <a:extLst>
            <a:ext uri="{FF2B5EF4-FFF2-40B4-BE49-F238E27FC236}">
              <a16:creationId xmlns:a16="http://schemas.microsoft.com/office/drawing/2014/main" id="{45CED337-192C-43DB-9AF4-D0ED5DFF3450}"/>
            </a:ext>
          </a:extLst>
        </xdr:cNvPr>
        <xdr:cNvSpPr/>
      </xdr:nvSpPr>
      <xdr:spPr>
        <a:xfrm>
          <a:off x="19494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61976</xdr:rowOff>
    </xdr:from>
    <xdr:to>
      <xdr:col>98</xdr:col>
      <xdr:colOff>38100</xdr:colOff>
      <xdr:row>37</xdr:row>
      <xdr:rowOff>163576</xdr:rowOff>
    </xdr:to>
    <xdr:sp macro="" textlink="">
      <xdr:nvSpPr>
        <xdr:cNvPr id="484" name="フローチャート: 判断 483">
          <a:extLst>
            <a:ext uri="{FF2B5EF4-FFF2-40B4-BE49-F238E27FC236}">
              <a16:creationId xmlns:a16="http://schemas.microsoft.com/office/drawing/2014/main" id="{D5AF8DEB-9F86-438B-BCA1-0113B0AC736B}"/>
            </a:ext>
          </a:extLst>
        </xdr:cNvPr>
        <xdr:cNvSpPr/>
      </xdr:nvSpPr>
      <xdr:spPr>
        <a:xfrm>
          <a:off x="18605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25A9B386-5ED3-460A-B5F9-2CBB746A6DE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E5CF2356-F0AD-4D1A-9F4E-C5AC4ECFFD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A8A4FFD-6EBE-455B-84A2-19D841241FC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94097E2E-43F6-43A3-9DF7-43A4180A9F9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9827DD8-458E-446A-AD57-7940FD9661F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34544</xdr:rowOff>
    </xdr:from>
    <xdr:to>
      <xdr:col>116</xdr:col>
      <xdr:colOff>114300</xdr:colOff>
      <xdr:row>39</xdr:row>
      <xdr:rowOff>136144</xdr:rowOff>
    </xdr:to>
    <xdr:sp macro="" textlink="">
      <xdr:nvSpPr>
        <xdr:cNvPr id="490" name="楕円 489">
          <a:extLst>
            <a:ext uri="{FF2B5EF4-FFF2-40B4-BE49-F238E27FC236}">
              <a16:creationId xmlns:a16="http://schemas.microsoft.com/office/drawing/2014/main" id="{2DAD6514-BD41-4DC3-9964-17395637AB70}"/>
            </a:ext>
          </a:extLst>
        </xdr:cNvPr>
        <xdr:cNvSpPr/>
      </xdr:nvSpPr>
      <xdr:spPr>
        <a:xfrm>
          <a:off x="22110700" y="67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12971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628BAAEB-F3B7-4555-AF0B-05D42FF0693A}"/>
            </a:ext>
          </a:extLst>
        </xdr:cNvPr>
        <xdr:cNvSpPr txBox="1"/>
      </xdr:nvSpPr>
      <xdr:spPr>
        <a:xfrm>
          <a:off x="22199600" y="669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13970</xdr:rowOff>
    </xdr:from>
    <xdr:to>
      <xdr:col>112</xdr:col>
      <xdr:colOff>38100</xdr:colOff>
      <xdr:row>39</xdr:row>
      <xdr:rowOff>115570</xdr:rowOff>
    </xdr:to>
    <xdr:sp macro="" textlink="">
      <xdr:nvSpPr>
        <xdr:cNvPr id="492" name="楕円 491">
          <a:extLst>
            <a:ext uri="{FF2B5EF4-FFF2-40B4-BE49-F238E27FC236}">
              <a16:creationId xmlns:a16="http://schemas.microsoft.com/office/drawing/2014/main" id="{A3A88202-1B58-4977-8FC5-044501C51216}"/>
            </a:ext>
          </a:extLst>
        </xdr:cNvPr>
        <xdr:cNvSpPr/>
      </xdr:nvSpPr>
      <xdr:spPr>
        <a:xfrm>
          <a:off x="21272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64770</xdr:rowOff>
    </xdr:from>
    <xdr:to>
      <xdr:col>116</xdr:col>
      <xdr:colOff>63500</xdr:colOff>
      <xdr:row>39</xdr:row>
      <xdr:rowOff>85344</xdr:rowOff>
    </xdr:to>
    <xdr:cxnSp macro="">
      <xdr:nvCxnSpPr>
        <xdr:cNvPr id="493" name="直線コネクタ 492">
          <a:extLst>
            <a:ext uri="{FF2B5EF4-FFF2-40B4-BE49-F238E27FC236}">
              <a16:creationId xmlns:a16="http://schemas.microsoft.com/office/drawing/2014/main" id="{3F119EC0-4086-4C7C-8D0F-60C06158E751}"/>
            </a:ext>
          </a:extLst>
        </xdr:cNvPr>
        <xdr:cNvCxnSpPr/>
      </xdr:nvCxnSpPr>
      <xdr:spPr>
        <a:xfrm>
          <a:off x="21323300" y="675132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20828</xdr:rowOff>
    </xdr:from>
    <xdr:to>
      <xdr:col>107</xdr:col>
      <xdr:colOff>101600</xdr:colOff>
      <xdr:row>39</xdr:row>
      <xdr:rowOff>122428</xdr:rowOff>
    </xdr:to>
    <xdr:sp macro="" textlink="">
      <xdr:nvSpPr>
        <xdr:cNvPr id="494" name="楕円 493">
          <a:extLst>
            <a:ext uri="{FF2B5EF4-FFF2-40B4-BE49-F238E27FC236}">
              <a16:creationId xmlns:a16="http://schemas.microsoft.com/office/drawing/2014/main" id="{1135F36B-943B-474C-ACFD-281440BB744E}"/>
            </a:ext>
          </a:extLst>
        </xdr:cNvPr>
        <xdr:cNvSpPr/>
      </xdr:nvSpPr>
      <xdr:spPr>
        <a:xfrm>
          <a:off x="20383500" y="670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64770</xdr:rowOff>
    </xdr:from>
    <xdr:to>
      <xdr:col>111</xdr:col>
      <xdr:colOff>177800</xdr:colOff>
      <xdr:row>39</xdr:row>
      <xdr:rowOff>71628</xdr:rowOff>
    </xdr:to>
    <xdr:cxnSp macro="">
      <xdr:nvCxnSpPr>
        <xdr:cNvPr id="495" name="直線コネクタ 494">
          <a:extLst>
            <a:ext uri="{FF2B5EF4-FFF2-40B4-BE49-F238E27FC236}">
              <a16:creationId xmlns:a16="http://schemas.microsoft.com/office/drawing/2014/main" id="{AC15628D-873E-4FE1-BE48-92F51EBD1DBA}"/>
            </a:ext>
          </a:extLst>
        </xdr:cNvPr>
        <xdr:cNvCxnSpPr/>
      </xdr:nvCxnSpPr>
      <xdr:spPr>
        <a:xfrm flipV="1">
          <a:off x="20434300" y="675132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96" name="楕円 495">
          <a:extLst>
            <a:ext uri="{FF2B5EF4-FFF2-40B4-BE49-F238E27FC236}">
              <a16:creationId xmlns:a16="http://schemas.microsoft.com/office/drawing/2014/main" id="{0E008C5E-2F47-4001-A9B1-37FB5E12246A}"/>
            </a:ext>
          </a:extLst>
        </xdr:cNvPr>
        <xdr:cNvSpPr/>
      </xdr:nvSpPr>
      <xdr:spPr>
        <a:xfrm>
          <a:off x="19494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71628</xdr:rowOff>
    </xdr:from>
    <xdr:to>
      <xdr:col>107</xdr:col>
      <xdr:colOff>50800</xdr:colOff>
      <xdr:row>39</xdr:row>
      <xdr:rowOff>78486</xdr:rowOff>
    </xdr:to>
    <xdr:cxnSp macro="">
      <xdr:nvCxnSpPr>
        <xdr:cNvPr id="497" name="直線コネクタ 496">
          <a:extLst>
            <a:ext uri="{FF2B5EF4-FFF2-40B4-BE49-F238E27FC236}">
              <a16:creationId xmlns:a16="http://schemas.microsoft.com/office/drawing/2014/main" id="{3E737721-8A59-468A-B318-3CED85B3ADF9}"/>
            </a:ext>
          </a:extLst>
        </xdr:cNvPr>
        <xdr:cNvCxnSpPr/>
      </xdr:nvCxnSpPr>
      <xdr:spPr>
        <a:xfrm flipV="1">
          <a:off x="19545300" y="675817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32258</xdr:rowOff>
    </xdr:from>
    <xdr:to>
      <xdr:col>98</xdr:col>
      <xdr:colOff>38100</xdr:colOff>
      <xdr:row>39</xdr:row>
      <xdr:rowOff>133858</xdr:rowOff>
    </xdr:to>
    <xdr:sp macro="" textlink="">
      <xdr:nvSpPr>
        <xdr:cNvPr id="498" name="楕円 497">
          <a:extLst>
            <a:ext uri="{FF2B5EF4-FFF2-40B4-BE49-F238E27FC236}">
              <a16:creationId xmlns:a16="http://schemas.microsoft.com/office/drawing/2014/main" id="{54479DE1-0DD6-4B13-B526-46308A4B5DF9}"/>
            </a:ext>
          </a:extLst>
        </xdr:cNvPr>
        <xdr:cNvSpPr/>
      </xdr:nvSpPr>
      <xdr:spPr>
        <a:xfrm>
          <a:off x="18605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78486</xdr:rowOff>
    </xdr:from>
    <xdr:to>
      <xdr:col>102</xdr:col>
      <xdr:colOff>114300</xdr:colOff>
      <xdr:row>39</xdr:row>
      <xdr:rowOff>83058</xdr:rowOff>
    </xdr:to>
    <xdr:cxnSp macro="">
      <xdr:nvCxnSpPr>
        <xdr:cNvPr id="499" name="直線コネクタ 498">
          <a:extLst>
            <a:ext uri="{FF2B5EF4-FFF2-40B4-BE49-F238E27FC236}">
              <a16:creationId xmlns:a16="http://schemas.microsoft.com/office/drawing/2014/main" id="{439BE3FC-EFF9-40B5-91D6-8A3D35AA3C45}"/>
            </a:ext>
          </a:extLst>
        </xdr:cNvPr>
        <xdr:cNvCxnSpPr/>
      </xdr:nvCxnSpPr>
      <xdr:spPr>
        <a:xfrm flipV="1">
          <a:off x="18656300" y="676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36085</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68411782-D8E9-4AA3-B098-F60BE56A18CE}"/>
            </a:ext>
          </a:extLst>
        </xdr:cNvPr>
        <xdr:cNvSpPr txBox="1"/>
      </xdr:nvSpPr>
      <xdr:spPr>
        <a:xfrm>
          <a:off x="210757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47515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794C92EE-5341-43F5-BC9B-7BFE31377495}"/>
            </a:ext>
          </a:extLst>
        </xdr:cNvPr>
        <xdr:cNvSpPr txBox="1"/>
      </xdr:nvSpPr>
      <xdr:spPr>
        <a:xfrm>
          <a:off x="20199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42943</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382777B-61E8-4045-A068-3B8F585040C0}"/>
            </a:ext>
          </a:extLst>
        </xdr:cNvPr>
        <xdr:cNvSpPr txBox="1"/>
      </xdr:nvSpPr>
      <xdr:spPr>
        <a:xfrm>
          <a:off x="19310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8653</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69FA3CE-6735-466A-BE87-C1E511F01AD3}"/>
            </a:ext>
          </a:extLst>
        </xdr:cNvPr>
        <xdr:cNvSpPr txBox="1"/>
      </xdr:nvSpPr>
      <xdr:spPr>
        <a:xfrm>
          <a:off x="18421427" y="618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106697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6799EF5E-2D5E-42D1-9F7B-559EFE57EFCE}"/>
            </a:ext>
          </a:extLst>
        </xdr:cNvPr>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113555</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A68A84AA-8316-4A84-95AE-E2E7B4FA8A62}"/>
            </a:ext>
          </a:extLst>
        </xdr:cNvPr>
        <xdr:cNvSpPr txBox="1"/>
      </xdr:nvSpPr>
      <xdr:spPr>
        <a:xfrm>
          <a:off x="20199427" y="680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120413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D2658202-9C4B-43BE-9370-4FE7681C48DA}"/>
            </a:ext>
          </a:extLst>
        </xdr:cNvPr>
        <xdr:cNvSpPr txBox="1"/>
      </xdr:nvSpPr>
      <xdr:spPr>
        <a:xfrm>
          <a:off x="19310427" y="680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124985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1F0B21A-32C9-4E88-8242-BEE41A9E8D4D}"/>
            </a:ext>
          </a:extLst>
        </xdr:cNvPr>
        <xdr:cNvSpPr txBox="1"/>
      </xdr:nvSpPr>
      <xdr:spPr>
        <a:xfrm>
          <a:off x="18421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BE4BF916-53DF-4759-90B8-F564F2A388B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93E24A4A-CD3F-46B3-8CD1-05D1C6DEBFC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66D20B6F-3706-4A89-AC8D-EF0A74301EE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C277CD8D-1120-4892-8AAC-2757FF12AF4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299118F1-BAD0-4816-A510-3E13CFF983E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4270C98D-207C-4AD1-8315-40CF9E5147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CFBC353A-FC94-4503-B456-67F38CA79C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506FE8E2-8D58-4FBB-8CC5-4A1076E1AD5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CD5C6BEC-C199-4F8D-BFBB-1A61D1B2B36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5C54DA9-0631-4A3B-BABB-14D9CEF3E01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D85EDE78-E1D2-44B3-83AD-25E468C29B0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4D058D6A-AB74-47EE-B847-9AEAA8B9E13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3CA350CC-8F07-42C5-8F1C-E9BE366CBCD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9DFC35F5-F076-4A51-B362-8814B264797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5E84A686-26B5-4F4A-91DB-E3C4722FCBD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EE53DB94-98C3-4B35-91A2-D0CC4607EAE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E6F2AA7B-CDA5-4BB0-8391-323EDE31A9CC}"/>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A35BFE0F-9AFD-4FD8-BC90-9F2B47AF2BE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48031A9-F74D-49D0-A250-25FDF1EAF0C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60C45083-4129-4F09-ADE8-D3DBB6E6A1F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FDE3E1CF-A11D-47BB-B2C2-9D09F3021D1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B8C7172D-D16D-4A0A-99D0-489A463A60B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4F68C24A-02FC-438B-8E48-D597EBC34557}"/>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0DCA606-EE9A-4316-9025-77948627E5E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01DCA238-0F2D-49DD-98A1-BD67E3FD9CE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0</xdr:rowOff>
    </xdr:to>
    <xdr:cxnSp macro="">
      <xdr:nvCxnSpPr>
        <xdr:cNvPr id="533" name="直線コネクタ 532">
          <a:extLst>
            <a:ext uri="{FF2B5EF4-FFF2-40B4-BE49-F238E27FC236}">
              <a16:creationId xmlns:a16="http://schemas.microsoft.com/office/drawing/2014/main" id="{2929B210-DC51-4CB1-B30B-EC303BF49DDF}"/>
            </a:ext>
          </a:extLst>
        </xdr:cNvPr>
        <xdr:cNvCxnSpPr/>
      </xdr:nvCxnSpPr>
      <xdr:spPr>
        <a:xfrm flipV="1">
          <a:off x="16318864" y="967957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ED9CA8A9-90DE-454C-8C21-507D0D3A4ED6}"/>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35" name="直線コネクタ 534">
          <a:extLst>
            <a:ext uri="{FF2B5EF4-FFF2-40B4-BE49-F238E27FC236}">
              <a16:creationId xmlns:a16="http://schemas.microsoft.com/office/drawing/2014/main" id="{198B5564-79D4-43E9-B8F6-683F0AA6F889}"/>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742D24DC-5096-4288-8086-309A4C6796B7}"/>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7" name="直線コネクタ 536">
          <a:extLst>
            <a:ext uri="{FF2B5EF4-FFF2-40B4-BE49-F238E27FC236}">
              <a16:creationId xmlns:a16="http://schemas.microsoft.com/office/drawing/2014/main" id="{8D22AE1D-966C-449B-837F-4D92526BAABC}"/>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40657</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B9FC3C0B-E127-4F02-8B9E-573538A82D20}"/>
            </a:ext>
          </a:extLst>
        </xdr:cNvPr>
        <xdr:cNvSpPr txBox="1"/>
      </xdr:nvSpPr>
      <xdr:spPr>
        <a:xfrm>
          <a:off x="16357600" y="998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17780</xdr:rowOff>
    </xdr:from>
    <xdr:to>
      <xdr:col>85</xdr:col>
      <xdr:colOff>177800</xdr:colOff>
      <xdr:row>59</xdr:row>
      <xdr:rowOff>119380</xdr:rowOff>
    </xdr:to>
    <xdr:sp macro="" textlink="">
      <xdr:nvSpPr>
        <xdr:cNvPr id="539" name="フローチャート: 判断 538">
          <a:extLst>
            <a:ext uri="{FF2B5EF4-FFF2-40B4-BE49-F238E27FC236}">
              <a16:creationId xmlns:a16="http://schemas.microsoft.com/office/drawing/2014/main" id="{50194192-DDE2-461C-91AF-3D4E7BD26EB2}"/>
            </a:ext>
          </a:extLst>
        </xdr:cNvPr>
        <xdr:cNvSpPr/>
      </xdr:nvSpPr>
      <xdr:spPr>
        <a:xfrm>
          <a:off x="16268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122283</xdr:rowOff>
    </xdr:from>
    <xdr:to>
      <xdr:col>81</xdr:col>
      <xdr:colOff>101600</xdr:colOff>
      <xdr:row>61</xdr:row>
      <xdr:rowOff>52433</xdr:rowOff>
    </xdr:to>
    <xdr:sp macro="" textlink="">
      <xdr:nvSpPr>
        <xdr:cNvPr id="540" name="フローチャート: 判断 539">
          <a:extLst>
            <a:ext uri="{FF2B5EF4-FFF2-40B4-BE49-F238E27FC236}">
              <a16:creationId xmlns:a16="http://schemas.microsoft.com/office/drawing/2014/main" id="{54481631-7585-4ABE-AB97-F69DD8335379}"/>
            </a:ext>
          </a:extLst>
        </xdr:cNvPr>
        <xdr:cNvSpPr/>
      </xdr:nvSpPr>
      <xdr:spPr>
        <a:xfrm>
          <a:off x="154305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541" name="フローチャート: 判断 540">
          <a:extLst>
            <a:ext uri="{FF2B5EF4-FFF2-40B4-BE49-F238E27FC236}">
              <a16:creationId xmlns:a16="http://schemas.microsoft.com/office/drawing/2014/main" id="{FB6CC2A3-7B41-4938-8C1D-914ABBD080CB}"/>
            </a:ext>
          </a:extLst>
        </xdr:cNvPr>
        <xdr:cNvSpPr/>
      </xdr:nvSpPr>
      <xdr:spPr>
        <a:xfrm>
          <a:off x="14541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125549</xdr:rowOff>
    </xdr:from>
    <xdr:to>
      <xdr:col>72</xdr:col>
      <xdr:colOff>38100</xdr:colOff>
      <xdr:row>61</xdr:row>
      <xdr:rowOff>55699</xdr:rowOff>
    </xdr:to>
    <xdr:sp macro="" textlink="">
      <xdr:nvSpPr>
        <xdr:cNvPr id="542" name="フローチャート: 判断 541">
          <a:extLst>
            <a:ext uri="{FF2B5EF4-FFF2-40B4-BE49-F238E27FC236}">
              <a16:creationId xmlns:a16="http://schemas.microsoft.com/office/drawing/2014/main" id="{943F78B5-2CE4-4804-9FE1-38A1CC9E7502}"/>
            </a:ext>
          </a:extLst>
        </xdr:cNvPr>
        <xdr:cNvSpPr/>
      </xdr:nvSpPr>
      <xdr:spPr>
        <a:xfrm>
          <a:off x="136525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150041</xdr:rowOff>
    </xdr:from>
    <xdr:to>
      <xdr:col>67</xdr:col>
      <xdr:colOff>101600</xdr:colOff>
      <xdr:row>61</xdr:row>
      <xdr:rowOff>80191</xdr:rowOff>
    </xdr:to>
    <xdr:sp macro="" textlink="">
      <xdr:nvSpPr>
        <xdr:cNvPr id="543" name="フローチャート: 判断 542">
          <a:extLst>
            <a:ext uri="{FF2B5EF4-FFF2-40B4-BE49-F238E27FC236}">
              <a16:creationId xmlns:a16="http://schemas.microsoft.com/office/drawing/2014/main" id="{987823B2-21A8-4BDE-8760-0FA872D2A7E9}"/>
            </a:ext>
          </a:extLst>
        </xdr:cNvPr>
        <xdr:cNvSpPr/>
      </xdr:nvSpPr>
      <xdr:spPr>
        <a:xfrm>
          <a:off x="12763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334BF10-FB79-4022-B23A-0F2C25C9A23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D51F49A5-9CB1-49E1-A829-4DAF79B1802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3DE14CD-D9F6-4CC2-A4EE-97BAA32B3F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B8192B6-4EAF-489D-8D90-4A80502F3F5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E35E4F89-F75E-4AD6-B486-BB28AD5146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549" name="楕円 548">
          <a:extLst>
            <a:ext uri="{FF2B5EF4-FFF2-40B4-BE49-F238E27FC236}">
              <a16:creationId xmlns:a16="http://schemas.microsoft.com/office/drawing/2014/main" id="{F3DE8627-7AD4-490B-B066-3E91B654B651}"/>
            </a:ext>
          </a:extLst>
        </xdr:cNvPr>
        <xdr:cNvSpPr/>
      </xdr:nvSpPr>
      <xdr:spPr>
        <a:xfrm>
          <a:off x="162687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84381</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92318EEF-2C4C-45C9-B929-5306594BBCC4}"/>
            </a:ext>
          </a:extLst>
        </xdr:cNvPr>
        <xdr:cNvSpPr txBox="1"/>
      </xdr:nvSpPr>
      <xdr:spPr>
        <a:xfrm>
          <a:off x="16357600"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551" name="楕円 550">
          <a:extLst>
            <a:ext uri="{FF2B5EF4-FFF2-40B4-BE49-F238E27FC236}">
              <a16:creationId xmlns:a16="http://schemas.microsoft.com/office/drawing/2014/main" id="{6F178D4E-812D-4A39-87E1-5E06E04E9D32}"/>
            </a:ext>
          </a:extLst>
        </xdr:cNvPr>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156754</xdr:rowOff>
    </xdr:to>
    <xdr:cxnSp macro="">
      <xdr:nvCxnSpPr>
        <xdr:cNvPr id="552" name="直線コネクタ 551">
          <a:extLst>
            <a:ext uri="{FF2B5EF4-FFF2-40B4-BE49-F238E27FC236}">
              <a16:creationId xmlns:a16="http://schemas.microsoft.com/office/drawing/2014/main" id="{89D11F68-88D0-4C4E-B461-772BE5B3CC9D}"/>
            </a:ext>
          </a:extLst>
        </xdr:cNvPr>
        <xdr:cNvCxnSpPr/>
      </xdr:nvCxnSpPr>
      <xdr:spPr>
        <a:xfrm>
          <a:off x="15481300" y="10149840"/>
          <a:ext cx="8382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114119</xdr:rowOff>
    </xdr:from>
    <xdr:to>
      <xdr:col>76</xdr:col>
      <xdr:colOff>165100</xdr:colOff>
      <xdr:row>59</xdr:row>
      <xdr:rowOff>44269</xdr:rowOff>
    </xdr:to>
    <xdr:sp macro="" textlink="">
      <xdr:nvSpPr>
        <xdr:cNvPr id="553" name="楕円 552">
          <a:extLst>
            <a:ext uri="{FF2B5EF4-FFF2-40B4-BE49-F238E27FC236}">
              <a16:creationId xmlns:a16="http://schemas.microsoft.com/office/drawing/2014/main" id="{E1B31B42-195B-4B5F-86E9-CC8823D3F9D1}"/>
            </a:ext>
          </a:extLst>
        </xdr:cNvPr>
        <xdr:cNvSpPr/>
      </xdr:nvSpPr>
      <xdr:spPr>
        <a:xfrm>
          <a:off x="14541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164919</xdr:rowOff>
    </xdr:from>
    <xdr:to>
      <xdr:col>81</xdr:col>
      <xdr:colOff>50800</xdr:colOff>
      <xdr:row>59</xdr:row>
      <xdr:rowOff>34290</xdr:rowOff>
    </xdr:to>
    <xdr:cxnSp macro="">
      <xdr:nvCxnSpPr>
        <xdr:cNvPr id="554" name="直線コネクタ 553">
          <a:extLst>
            <a:ext uri="{FF2B5EF4-FFF2-40B4-BE49-F238E27FC236}">
              <a16:creationId xmlns:a16="http://schemas.microsoft.com/office/drawing/2014/main" id="{3B9E36EA-6B83-4ED4-A44A-EFD7BF0AA1FC}"/>
            </a:ext>
          </a:extLst>
        </xdr:cNvPr>
        <xdr:cNvCxnSpPr/>
      </xdr:nvCxnSpPr>
      <xdr:spPr>
        <a:xfrm>
          <a:off x="14592300" y="1010901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55" name="楕円 554">
          <a:extLst>
            <a:ext uri="{FF2B5EF4-FFF2-40B4-BE49-F238E27FC236}">
              <a16:creationId xmlns:a16="http://schemas.microsoft.com/office/drawing/2014/main" id="{24A0BE2C-3F1A-45F1-9D78-DA90E6E4CD0C}"/>
            </a:ext>
          </a:extLst>
        </xdr:cNvPr>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164919</xdr:rowOff>
    </xdr:to>
    <xdr:cxnSp macro="">
      <xdr:nvCxnSpPr>
        <xdr:cNvPr id="556" name="直線コネクタ 555">
          <a:extLst>
            <a:ext uri="{FF2B5EF4-FFF2-40B4-BE49-F238E27FC236}">
              <a16:creationId xmlns:a16="http://schemas.microsoft.com/office/drawing/2014/main" id="{8595DDD8-A9E4-4ABA-8492-CFCA7A3A11B9}"/>
            </a:ext>
          </a:extLst>
        </xdr:cNvPr>
        <xdr:cNvCxnSpPr/>
      </xdr:nvCxnSpPr>
      <xdr:spPr>
        <a:xfrm>
          <a:off x="13703300" y="1006983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65133</xdr:rowOff>
    </xdr:from>
    <xdr:to>
      <xdr:col>67</xdr:col>
      <xdr:colOff>101600</xdr:colOff>
      <xdr:row>58</xdr:row>
      <xdr:rowOff>166733</xdr:rowOff>
    </xdr:to>
    <xdr:sp macro="" textlink="">
      <xdr:nvSpPr>
        <xdr:cNvPr id="557" name="楕円 556">
          <a:extLst>
            <a:ext uri="{FF2B5EF4-FFF2-40B4-BE49-F238E27FC236}">
              <a16:creationId xmlns:a16="http://schemas.microsoft.com/office/drawing/2014/main" id="{4048E28E-0AAD-413C-A83E-DD2490B10961}"/>
            </a:ext>
          </a:extLst>
        </xdr:cNvPr>
        <xdr:cNvSpPr/>
      </xdr:nvSpPr>
      <xdr:spPr>
        <a:xfrm>
          <a:off x="12763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115933</xdr:rowOff>
    </xdr:from>
    <xdr:to>
      <xdr:col>71</xdr:col>
      <xdr:colOff>177800</xdr:colOff>
      <xdr:row>58</xdr:row>
      <xdr:rowOff>125730</xdr:rowOff>
    </xdr:to>
    <xdr:cxnSp macro="">
      <xdr:nvCxnSpPr>
        <xdr:cNvPr id="558" name="直線コネクタ 557">
          <a:extLst>
            <a:ext uri="{FF2B5EF4-FFF2-40B4-BE49-F238E27FC236}">
              <a16:creationId xmlns:a16="http://schemas.microsoft.com/office/drawing/2014/main" id="{6B46FDFB-E689-4710-9D49-32FB3A27FAF4}"/>
            </a:ext>
          </a:extLst>
        </xdr:cNvPr>
        <xdr:cNvCxnSpPr/>
      </xdr:nvCxnSpPr>
      <xdr:spPr>
        <a:xfrm>
          <a:off x="12814300" y="1006003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43560</xdr:rowOff>
    </xdr:from>
    <xdr:ext cx="405111" cy="259045"/>
    <xdr:sp macro="" textlink="">
      <xdr:nvSpPr>
        <xdr:cNvPr id="559" name="n_1aveValue【学校施設】&#10;有形固定資産減価償却率">
          <a:extLst>
            <a:ext uri="{FF2B5EF4-FFF2-40B4-BE49-F238E27FC236}">
              <a16:creationId xmlns:a16="http://schemas.microsoft.com/office/drawing/2014/main" id="{BC31D15E-18F6-4B6C-80F0-6316D6AF0363}"/>
            </a:ext>
          </a:extLst>
        </xdr:cNvPr>
        <xdr:cNvSpPr txBox="1"/>
      </xdr:nvSpPr>
      <xdr:spPr>
        <a:xfrm>
          <a:off x="15266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560" name="n_2aveValue【学校施設】&#10;有形固定資産減価償却率">
          <a:extLst>
            <a:ext uri="{FF2B5EF4-FFF2-40B4-BE49-F238E27FC236}">
              <a16:creationId xmlns:a16="http://schemas.microsoft.com/office/drawing/2014/main" id="{C07737C8-E953-49B0-95D0-DFCE05D257BC}"/>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46826</xdr:rowOff>
    </xdr:from>
    <xdr:ext cx="405111" cy="259045"/>
    <xdr:sp macro="" textlink="">
      <xdr:nvSpPr>
        <xdr:cNvPr id="561" name="n_3aveValue【学校施設】&#10;有形固定資産減価償却率">
          <a:extLst>
            <a:ext uri="{FF2B5EF4-FFF2-40B4-BE49-F238E27FC236}">
              <a16:creationId xmlns:a16="http://schemas.microsoft.com/office/drawing/2014/main" id="{0E0D77C0-70CF-4FDC-A4E1-09851D06BF26}"/>
            </a:ext>
          </a:extLst>
        </xdr:cNvPr>
        <xdr:cNvSpPr txBox="1"/>
      </xdr:nvSpPr>
      <xdr:spPr>
        <a:xfrm>
          <a:off x="13500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71318</xdr:rowOff>
    </xdr:from>
    <xdr:ext cx="405111" cy="259045"/>
    <xdr:sp macro="" textlink="">
      <xdr:nvSpPr>
        <xdr:cNvPr id="562" name="n_4aveValue【学校施設】&#10;有形固定資産減価償却率">
          <a:extLst>
            <a:ext uri="{FF2B5EF4-FFF2-40B4-BE49-F238E27FC236}">
              <a16:creationId xmlns:a16="http://schemas.microsoft.com/office/drawing/2014/main" id="{0C57D946-7165-4204-8404-52447E786C9B}"/>
            </a:ext>
          </a:extLst>
        </xdr:cNvPr>
        <xdr:cNvSpPr txBox="1"/>
      </xdr:nvSpPr>
      <xdr:spPr>
        <a:xfrm>
          <a:off x="12611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101617</xdr:rowOff>
    </xdr:from>
    <xdr:ext cx="405111" cy="259045"/>
    <xdr:sp macro="" textlink="">
      <xdr:nvSpPr>
        <xdr:cNvPr id="563" name="n_1mainValue【学校施設】&#10;有形固定資産減価償却率">
          <a:extLst>
            <a:ext uri="{FF2B5EF4-FFF2-40B4-BE49-F238E27FC236}">
              <a16:creationId xmlns:a16="http://schemas.microsoft.com/office/drawing/2014/main" id="{5015280F-7E7E-4D58-9754-C9566B439A18}"/>
            </a:ext>
          </a:extLst>
        </xdr:cNvPr>
        <xdr:cNvSpPr txBox="1"/>
      </xdr:nvSpPr>
      <xdr:spPr>
        <a:xfrm>
          <a:off x="15266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60796</xdr:rowOff>
    </xdr:from>
    <xdr:ext cx="405111" cy="259045"/>
    <xdr:sp macro="" textlink="">
      <xdr:nvSpPr>
        <xdr:cNvPr id="564" name="n_2mainValue【学校施設】&#10;有形固定資産減価償却率">
          <a:extLst>
            <a:ext uri="{FF2B5EF4-FFF2-40B4-BE49-F238E27FC236}">
              <a16:creationId xmlns:a16="http://schemas.microsoft.com/office/drawing/2014/main" id="{85919C15-29DC-4686-AB0B-096A0C23571C}"/>
            </a:ext>
          </a:extLst>
        </xdr:cNvPr>
        <xdr:cNvSpPr txBox="1"/>
      </xdr:nvSpPr>
      <xdr:spPr>
        <a:xfrm>
          <a:off x="14389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65" name="n_3mainValue【学校施設】&#10;有形固定資産減価償却率">
          <a:extLst>
            <a:ext uri="{FF2B5EF4-FFF2-40B4-BE49-F238E27FC236}">
              <a16:creationId xmlns:a16="http://schemas.microsoft.com/office/drawing/2014/main" id="{8769497F-8476-45EE-8240-3005E2909622}"/>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11810</xdr:rowOff>
    </xdr:from>
    <xdr:ext cx="405111" cy="259045"/>
    <xdr:sp macro="" textlink="">
      <xdr:nvSpPr>
        <xdr:cNvPr id="566" name="n_4mainValue【学校施設】&#10;有形固定資産減価償却率">
          <a:extLst>
            <a:ext uri="{FF2B5EF4-FFF2-40B4-BE49-F238E27FC236}">
              <a16:creationId xmlns:a16="http://schemas.microsoft.com/office/drawing/2014/main" id="{470D9DBA-57A8-46DF-AA14-F919FB9B487C}"/>
            </a:ext>
          </a:extLst>
        </xdr:cNvPr>
        <xdr:cNvSpPr txBox="1"/>
      </xdr:nvSpPr>
      <xdr:spPr>
        <a:xfrm>
          <a:off x="12611744"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11CB3D5A-0367-4A02-A2B5-A1EDD7B1193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1F9CED10-CFF4-41CB-8210-99742BA051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1B6DF464-6D9D-4AA8-86ED-19EE4D21B24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B2ECB724-8556-452A-B319-540424F9FFA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87428881-0C84-426C-8F67-C27EBAACB0C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7FC8C6FF-83F9-4A97-963D-D9E942AD3ED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D6E0BEA-E9F9-434C-9D74-1CED5212530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5375280D-3697-43EC-B25D-084C441C0C7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72225650-D305-414D-B9BE-72DB6E3119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96066A89-F943-42C9-B13E-121DB22D550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52329B0C-6F95-4356-8114-ECEFACEAEF57}"/>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13E64B7-684F-4E8E-9970-F70C4FB208A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6D1F3F22-9159-4E2A-BC72-5D497DF722E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58F5CD6C-E909-4DB3-9A81-38736B5A570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F5B6A554-8A91-4161-8592-07A6F57579C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B9B7E9D-634D-42F6-B20F-7C18D259DAE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4C235553-EE72-4DDD-B584-8686CB29252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82B19964-4A0D-4050-80C5-AF96F8802DAE}"/>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E2E745B-5BC1-4432-9E2D-AEC26D6EC65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9F7F6E7-3304-4EDF-97C5-F254713720B2}"/>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7502C215-8201-4F16-AADF-F060AD46F03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01F0C19-41C6-4A23-9418-08F6503D891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70D80C0F-0E33-40FC-9740-2544F3EA974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F478F6A-66CA-4DC5-8FC6-488247CD82E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65151</xdr:rowOff>
    </xdr:from>
    <xdr:to>
      <xdr:col>116</xdr:col>
      <xdr:colOff>62864</xdr:colOff>
      <xdr:row>64</xdr:row>
      <xdr:rowOff>46863</xdr:rowOff>
    </xdr:to>
    <xdr:cxnSp macro="">
      <xdr:nvCxnSpPr>
        <xdr:cNvPr id="591" name="直線コネクタ 590">
          <a:extLst>
            <a:ext uri="{FF2B5EF4-FFF2-40B4-BE49-F238E27FC236}">
              <a16:creationId xmlns:a16="http://schemas.microsoft.com/office/drawing/2014/main" id="{1E43F98A-F0EA-436E-B6BA-DF9BBA61572E}"/>
            </a:ext>
          </a:extLst>
        </xdr:cNvPr>
        <xdr:cNvCxnSpPr/>
      </xdr:nvCxnSpPr>
      <xdr:spPr>
        <a:xfrm flipV="1">
          <a:off x="22160864" y="9666351"/>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50690</xdr:rowOff>
    </xdr:from>
    <xdr:ext cx="469744" cy="259045"/>
    <xdr:sp macro="" textlink="">
      <xdr:nvSpPr>
        <xdr:cNvPr id="592" name="【学校施設】&#10;一人当たり面積最小値テキスト">
          <a:extLst>
            <a:ext uri="{FF2B5EF4-FFF2-40B4-BE49-F238E27FC236}">
              <a16:creationId xmlns:a16="http://schemas.microsoft.com/office/drawing/2014/main" id="{0B6A034F-07FD-4468-B1AB-B09F9B870DAA}"/>
            </a:ext>
          </a:extLst>
        </xdr:cNvPr>
        <xdr:cNvSpPr txBox="1"/>
      </xdr:nvSpPr>
      <xdr:spPr>
        <a:xfrm>
          <a:off x="22199600" y="110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46863</xdr:rowOff>
    </xdr:from>
    <xdr:to>
      <xdr:col>116</xdr:col>
      <xdr:colOff>152400</xdr:colOff>
      <xdr:row>64</xdr:row>
      <xdr:rowOff>46863</xdr:rowOff>
    </xdr:to>
    <xdr:cxnSp macro="">
      <xdr:nvCxnSpPr>
        <xdr:cNvPr id="593" name="直線コネクタ 592">
          <a:extLst>
            <a:ext uri="{FF2B5EF4-FFF2-40B4-BE49-F238E27FC236}">
              <a16:creationId xmlns:a16="http://schemas.microsoft.com/office/drawing/2014/main" id="{4D733318-3054-4344-BD6E-B82C8EC2070C}"/>
            </a:ext>
          </a:extLst>
        </xdr:cNvPr>
        <xdr:cNvCxnSpPr/>
      </xdr:nvCxnSpPr>
      <xdr:spPr>
        <a:xfrm>
          <a:off x="22072600" y="11019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11828</xdr:rowOff>
    </xdr:from>
    <xdr:ext cx="469744" cy="259045"/>
    <xdr:sp macro="" textlink="">
      <xdr:nvSpPr>
        <xdr:cNvPr id="594" name="【学校施設】&#10;一人当たり面積最大値テキスト">
          <a:extLst>
            <a:ext uri="{FF2B5EF4-FFF2-40B4-BE49-F238E27FC236}">
              <a16:creationId xmlns:a16="http://schemas.microsoft.com/office/drawing/2014/main" id="{8D57FA19-0519-4F2D-8D19-10CDAD891575}"/>
            </a:ext>
          </a:extLst>
        </xdr:cNvPr>
        <xdr:cNvSpPr txBox="1"/>
      </xdr:nvSpPr>
      <xdr:spPr>
        <a:xfrm>
          <a:off x="22199600" y="944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65151</xdr:rowOff>
    </xdr:from>
    <xdr:to>
      <xdr:col>116</xdr:col>
      <xdr:colOff>152400</xdr:colOff>
      <xdr:row>56</xdr:row>
      <xdr:rowOff>65151</xdr:rowOff>
    </xdr:to>
    <xdr:cxnSp macro="">
      <xdr:nvCxnSpPr>
        <xdr:cNvPr id="595" name="直線コネクタ 594">
          <a:extLst>
            <a:ext uri="{FF2B5EF4-FFF2-40B4-BE49-F238E27FC236}">
              <a16:creationId xmlns:a16="http://schemas.microsoft.com/office/drawing/2014/main" id="{BDFB7166-1572-41F4-81A7-EF8AE7A1CED6}"/>
            </a:ext>
          </a:extLst>
        </xdr:cNvPr>
        <xdr:cNvCxnSpPr/>
      </xdr:nvCxnSpPr>
      <xdr:spPr>
        <a:xfrm>
          <a:off x="22072600" y="9666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131843</xdr:rowOff>
    </xdr:from>
    <xdr:ext cx="469744" cy="259045"/>
    <xdr:sp macro="" textlink="">
      <xdr:nvSpPr>
        <xdr:cNvPr id="596" name="【学校施設】&#10;一人当たり面積平均値テキスト">
          <a:extLst>
            <a:ext uri="{FF2B5EF4-FFF2-40B4-BE49-F238E27FC236}">
              <a16:creationId xmlns:a16="http://schemas.microsoft.com/office/drawing/2014/main" id="{1E931485-0A52-44FF-96A0-C452F91DFDEB}"/>
            </a:ext>
          </a:extLst>
        </xdr:cNvPr>
        <xdr:cNvSpPr txBox="1"/>
      </xdr:nvSpPr>
      <xdr:spPr>
        <a:xfrm>
          <a:off x="22199600" y="10590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153416</xdr:rowOff>
    </xdr:from>
    <xdr:to>
      <xdr:col>116</xdr:col>
      <xdr:colOff>114300</xdr:colOff>
      <xdr:row>62</xdr:row>
      <xdr:rowOff>83566</xdr:rowOff>
    </xdr:to>
    <xdr:sp macro="" textlink="">
      <xdr:nvSpPr>
        <xdr:cNvPr id="597" name="フローチャート: 判断 596">
          <a:extLst>
            <a:ext uri="{FF2B5EF4-FFF2-40B4-BE49-F238E27FC236}">
              <a16:creationId xmlns:a16="http://schemas.microsoft.com/office/drawing/2014/main" id="{60BB2573-88C5-4BA6-8250-C685CE775DD5}"/>
            </a:ext>
          </a:extLst>
        </xdr:cNvPr>
        <xdr:cNvSpPr/>
      </xdr:nvSpPr>
      <xdr:spPr>
        <a:xfrm>
          <a:off x="22110700" y="1061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26543</xdr:rowOff>
    </xdr:from>
    <xdr:to>
      <xdr:col>112</xdr:col>
      <xdr:colOff>38100</xdr:colOff>
      <xdr:row>62</xdr:row>
      <xdr:rowOff>128143</xdr:rowOff>
    </xdr:to>
    <xdr:sp macro="" textlink="">
      <xdr:nvSpPr>
        <xdr:cNvPr id="598" name="フローチャート: 判断 597">
          <a:extLst>
            <a:ext uri="{FF2B5EF4-FFF2-40B4-BE49-F238E27FC236}">
              <a16:creationId xmlns:a16="http://schemas.microsoft.com/office/drawing/2014/main" id="{5D5D860B-B299-4A42-96E3-099FF98B04BA}"/>
            </a:ext>
          </a:extLst>
        </xdr:cNvPr>
        <xdr:cNvSpPr/>
      </xdr:nvSpPr>
      <xdr:spPr>
        <a:xfrm>
          <a:off x="21272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34163</xdr:rowOff>
    </xdr:from>
    <xdr:to>
      <xdr:col>107</xdr:col>
      <xdr:colOff>101600</xdr:colOff>
      <xdr:row>62</xdr:row>
      <xdr:rowOff>135763</xdr:rowOff>
    </xdr:to>
    <xdr:sp macro="" textlink="">
      <xdr:nvSpPr>
        <xdr:cNvPr id="599" name="フローチャート: 判断 598">
          <a:extLst>
            <a:ext uri="{FF2B5EF4-FFF2-40B4-BE49-F238E27FC236}">
              <a16:creationId xmlns:a16="http://schemas.microsoft.com/office/drawing/2014/main" id="{7E815904-F784-4BA0-A240-AE4A1CDADD18}"/>
            </a:ext>
          </a:extLst>
        </xdr:cNvPr>
        <xdr:cNvSpPr/>
      </xdr:nvSpPr>
      <xdr:spPr>
        <a:xfrm>
          <a:off x="20383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37973</xdr:rowOff>
    </xdr:from>
    <xdr:to>
      <xdr:col>102</xdr:col>
      <xdr:colOff>165100</xdr:colOff>
      <xdr:row>62</xdr:row>
      <xdr:rowOff>139573</xdr:rowOff>
    </xdr:to>
    <xdr:sp macro="" textlink="">
      <xdr:nvSpPr>
        <xdr:cNvPr id="600" name="フローチャート: 判断 599">
          <a:extLst>
            <a:ext uri="{FF2B5EF4-FFF2-40B4-BE49-F238E27FC236}">
              <a16:creationId xmlns:a16="http://schemas.microsoft.com/office/drawing/2014/main" id="{B350859E-6A21-4726-B04C-74F424A3DC99}"/>
            </a:ext>
          </a:extLst>
        </xdr:cNvPr>
        <xdr:cNvSpPr/>
      </xdr:nvSpPr>
      <xdr:spPr>
        <a:xfrm>
          <a:off x="19494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69596</xdr:rowOff>
    </xdr:from>
    <xdr:to>
      <xdr:col>98</xdr:col>
      <xdr:colOff>38100</xdr:colOff>
      <xdr:row>61</xdr:row>
      <xdr:rowOff>171196</xdr:rowOff>
    </xdr:to>
    <xdr:sp macro="" textlink="">
      <xdr:nvSpPr>
        <xdr:cNvPr id="601" name="フローチャート: 判断 600">
          <a:extLst>
            <a:ext uri="{FF2B5EF4-FFF2-40B4-BE49-F238E27FC236}">
              <a16:creationId xmlns:a16="http://schemas.microsoft.com/office/drawing/2014/main" id="{CCD36F8C-8249-40E0-B538-FFFC7CDD7FA2}"/>
            </a:ext>
          </a:extLst>
        </xdr:cNvPr>
        <xdr:cNvSpPr/>
      </xdr:nvSpPr>
      <xdr:spPr>
        <a:xfrm>
          <a:off x="18605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56E63D-7C44-429B-B48C-C49B9AC4EA1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E1A2857F-9833-45F8-AF6D-AF624076F99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8A65D13-49BC-4B85-A24B-502D3135750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FC8AF2E-F93D-425E-B33F-2873687EDEA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638E996-F976-4ECC-A00C-265F296DBF7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607" name="楕円 606">
          <a:extLst>
            <a:ext uri="{FF2B5EF4-FFF2-40B4-BE49-F238E27FC236}">
              <a16:creationId xmlns:a16="http://schemas.microsoft.com/office/drawing/2014/main" id="{DEB2A95B-9571-4EE1-8CDB-F270C7BB6FEE}"/>
            </a:ext>
          </a:extLst>
        </xdr:cNvPr>
        <xdr:cNvSpPr/>
      </xdr:nvSpPr>
      <xdr:spPr>
        <a:xfrm>
          <a:off x="22110700" y="105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127906</xdr:rowOff>
    </xdr:from>
    <xdr:ext cx="469744" cy="259045"/>
    <xdr:sp macro="" textlink="">
      <xdr:nvSpPr>
        <xdr:cNvPr id="608" name="【学校施設】&#10;一人当たり面積該当値テキスト">
          <a:extLst>
            <a:ext uri="{FF2B5EF4-FFF2-40B4-BE49-F238E27FC236}">
              <a16:creationId xmlns:a16="http://schemas.microsoft.com/office/drawing/2014/main" id="{5EBFD1BC-09CA-44E7-BB71-C7C8150BF0F9}"/>
            </a:ext>
          </a:extLst>
        </xdr:cNvPr>
        <xdr:cNvSpPr txBox="1"/>
      </xdr:nvSpPr>
      <xdr:spPr>
        <a:xfrm>
          <a:off x="22199600" y="1041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609" name="楕円 608">
          <a:extLst>
            <a:ext uri="{FF2B5EF4-FFF2-40B4-BE49-F238E27FC236}">
              <a16:creationId xmlns:a16="http://schemas.microsoft.com/office/drawing/2014/main" id="{264CCDB8-E4D0-4865-BC6E-5CDD3ED2103E}"/>
            </a:ext>
          </a:extLst>
        </xdr:cNvPr>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155829</xdr:rowOff>
    </xdr:from>
    <xdr:to>
      <xdr:col>116</xdr:col>
      <xdr:colOff>63500</xdr:colOff>
      <xdr:row>61</xdr:row>
      <xdr:rowOff>169164</xdr:rowOff>
    </xdr:to>
    <xdr:cxnSp macro="">
      <xdr:nvCxnSpPr>
        <xdr:cNvPr id="610" name="直線コネクタ 609">
          <a:extLst>
            <a:ext uri="{FF2B5EF4-FFF2-40B4-BE49-F238E27FC236}">
              <a16:creationId xmlns:a16="http://schemas.microsoft.com/office/drawing/2014/main" id="{A3E0BCCB-AC8B-4C70-8948-C371436D1B4C}"/>
            </a:ext>
          </a:extLst>
        </xdr:cNvPr>
        <xdr:cNvCxnSpPr/>
      </xdr:nvCxnSpPr>
      <xdr:spPr>
        <a:xfrm flipV="1">
          <a:off x="21323300" y="1061427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130175</xdr:rowOff>
    </xdr:from>
    <xdr:to>
      <xdr:col>107</xdr:col>
      <xdr:colOff>101600</xdr:colOff>
      <xdr:row>62</xdr:row>
      <xdr:rowOff>60325</xdr:rowOff>
    </xdr:to>
    <xdr:sp macro="" textlink="">
      <xdr:nvSpPr>
        <xdr:cNvPr id="611" name="楕円 610">
          <a:extLst>
            <a:ext uri="{FF2B5EF4-FFF2-40B4-BE49-F238E27FC236}">
              <a16:creationId xmlns:a16="http://schemas.microsoft.com/office/drawing/2014/main" id="{BC4C9C43-2643-404B-A8A4-341B3FE5DA33}"/>
            </a:ext>
          </a:extLst>
        </xdr:cNvPr>
        <xdr:cNvSpPr/>
      </xdr:nvSpPr>
      <xdr:spPr>
        <a:xfrm>
          <a:off x="203835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9525</xdr:rowOff>
    </xdr:to>
    <xdr:cxnSp macro="">
      <xdr:nvCxnSpPr>
        <xdr:cNvPr id="612" name="直線コネクタ 611">
          <a:extLst>
            <a:ext uri="{FF2B5EF4-FFF2-40B4-BE49-F238E27FC236}">
              <a16:creationId xmlns:a16="http://schemas.microsoft.com/office/drawing/2014/main" id="{387F0B0E-1B5D-49AD-82B2-ED5BF36E32BD}"/>
            </a:ext>
          </a:extLst>
        </xdr:cNvPr>
        <xdr:cNvCxnSpPr/>
      </xdr:nvCxnSpPr>
      <xdr:spPr>
        <a:xfrm flipV="1">
          <a:off x="20434300" y="1062761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144272</xdr:rowOff>
    </xdr:from>
    <xdr:to>
      <xdr:col>102</xdr:col>
      <xdr:colOff>165100</xdr:colOff>
      <xdr:row>62</xdr:row>
      <xdr:rowOff>74422</xdr:rowOff>
    </xdr:to>
    <xdr:sp macro="" textlink="">
      <xdr:nvSpPr>
        <xdr:cNvPr id="613" name="楕円 612">
          <a:extLst>
            <a:ext uri="{FF2B5EF4-FFF2-40B4-BE49-F238E27FC236}">
              <a16:creationId xmlns:a16="http://schemas.microsoft.com/office/drawing/2014/main" id="{CC37533D-5153-4F5C-B82E-71AD155BC244}"/>
            </a:ext>
          </a:extLst>
        </xdr:cNvPr>
        <xdr:cNvSpPr/>
      </xdr:nvSpPr>
      <xdr:spPr>
        <a:xfrm>
          <a:off x="19494500" y="1060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9525</xdr:rowOff>
    </xdr:from>
    <xdr:to>
      <xdr:col>107</xdr:col>
      <xdr:colOff>50800</xdr:colOff>
      <xdr:row>62</xdr:row>
      <xdr:rowOff>23622</xdr:rowOff>
    </xdr:to>
    <xdr:cxnSp macro="">
      <xdr:nvCxnSpPr>
        <xdr:cNvPr id="614" name="直線コネクタ 613">
          <a:extLst>
            <a:ext uri="{FF2B5EF4-FFF2-40B4-BE49-F238E27FC236}">
              <a16:creationId xmlns:a16="http://schemas.microsoft.com/office/drawing/2014/main" id="{3BDE12B8-DA61-4B1A-B235-1B9171BC0B48}"/>
            </a:ext>
          </a:extLst>
        </xdr:cNvPr>
        <xdr:cNvCxnSpPr/>
      </xdr:nvCxnSpPr>
      <xdr:spPr>
        <a:xfrm flipV="1">
          <a:off x="19545300" y="10639425"/>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124079</xdr:rowOff>
    </xdr:from>
    <xdr:to>
      <xdr:col>98</xdr:col>
      <xdr:colOff>38100</xdr:colOff>
      <xdr:row>62</xdr:row>
      <xdr:rowOff>54229</xdr:rowOff>
    </xdr:to>
    <xdr:sp macro="" textlink="">
      <xdr:nvSpPr>
        <xdr:cNvPr id="615" name="楕円 614">
          <a:extLst>
            <a:ext uri="{FF2B5EF4-FFF2-40B4-BE49-F238E27FC236}">
              <a16:creationId xmlns:a16="http://schemas.microsoft.com/office/drawing/2014/main" id="{85A319CE-0250-4F4F-B7D6-7578ACD9E124}"/>
            </a:ext>
          </a:extLst>
        </xdr:cNvPr>
        <xdr:cNvSpPr/>
      </xdr:nvSpPr>
      <xdr:spPr>
        <a:xfrm>
          <a:off x="18605500" y="105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3429</xdr:rowOff>
    </xdr:from>
    <xdr:to>
      <xdr:col>102</xdr:col>
      <xdr:colOff>114300</xdr:colOff>
      <xdr:row>62</xdr:row>
      <xdr:rowOff>23622</xdr:rowOff>
    </xdr:to>
    <xdr:cxnSp macro="">
      <xdr:nvCxnSpPr>
        <xdr:cNvPr id="616" name="直線コネクタ 615">
          <a:extLst>
            <a:ext uri="{FF2B5EF4-FFF2-40B4-BE49-F238E27FC236}">
              <a16:creationId xmlns:a16="http://schemas.microsoft.com/office/drawing/2014/main" id="{CA232641-C861-41A0-A021-C15CE4F579BE}"/>
            </a:ext>
          </a:extLst>
        </xdr:cNvPr>
        <xdr:cNvCxnSpPr/>
      </xdr:nvCxnSpPr>
      <xdr:spPr>
        <a:xfrm>
          <a:off x="18656300" y="10633329"/>
          <a:ext cx="8890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119270</xdr:rowOff>
    </xdr:from>
    <xdr:ext cx="469744" cy="259045"/>
    <xdr:sp macro="" textlink="">
      <xdr:nvSpPr>
        <xdr:cNvPr id="617" name="n_1aveValue【学校施設】&#10;一人当たり面積">
          <a:extLst>
            <a:ext uri="{FF2B5EF4-FFF2-40B4-BE49-F238E27FC236}">
              <a16:creationId xmlns:a16="http://schemas.microsoft.com/office/drawing/2014/main" id="{D8E7B051-69C9-49FF-87C0-85155650B764}"/>
            </a:ext>
          </a:extLst>
        </xdr:cNvPr>
        <xdr:cNvSpPr txBox="1"/>
      </xdr:nvSpPr>
      <xdr:spPr>
        <a:xfrm>
          <a:off x="210757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126890</xdr:rowOff>
    </xdr:from>
    <xdr:ext cx="469744" cy="259045"/>
    <xdr:sp macro="" textlink="">
      <xdr:nvSpPr>
        <xdr:cNvPr id="618" name="n_2aveValue【学校施設】&#10;一人当たり面積">
          <a:extLst>
            <a:ext uri="{FF2B5EF4-FFF2-40B4-BE49-F238E27FC236}">
              <a16:creationId xmlns:a16="http://schemas.microsoft.com/office/drawing/2014/main" id="{ED412F6F-96EF-40B0-94FE-9615131F596C}"/>
            </a:ext>
          </a:extLst>
        </xdr:cNvPr>
        <xdr:cNvSpPr txBox="1"/>
      </xdr:nvSpPr>
      <xdr:spPr>
        <a:xfrm>
          <a:off x="20199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130700</xdr:rowOff>
    </xdr:from>
    <xdr:ext cx="469744" cy="259045"/>
    <xdr:sp macro="" textlink="">
      <xdr:nvSpPr>
        <xdr:cNvPr id="619" name="n_3aveValue【学校施設】&#10;一人当たり面積">
          <a:extLst>
            <a:ext uri="{FF2B5EF4-FFF2-40B4-BE49-F238E27FC236}">
              <a16:creationId xmlns:a16="http://schemas.microsoft.com/office/drawing/2014/main" id="{9A3E97B8-FA9B-4CA9-9937-9666340A7DE1}"/>
            </a:ext>
          </a:extLst>
        </xdr:cNvPr>
        <xdr:cNvSpPr txBox="1"/>
      </xdr:nvSpPr>
      <xdr:spPr>
        <a:xfrm>
          <a:off x="19310427" y="1076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16273</xdr:rowOff>
    </xdr:from>
    <xdr:ext cx="469744" cy="259045"/>
    <xdr:sp macro="" textlink="">
      <xdr:nvSpPr>
        <xdr:cNvPr id="620" name="n_4aveValue【学校施設】&#10;一人当たり面積">
          <a:extLst>
            <a:ext uri="{FF2B5EF4-FFF2-40B4-BE49-F238E27FC236}">
              <a16:creationId xmlns:a16="http://schemas.microsoft.com/office/drawing/2014/main" id="{9923A2F4-EA6D-4A19-9E4C-A7516AAE014D}"/>
            </a:ext>
          </a:extLst>
        </xdr:cNvPr>
        <xdr:cNvSpPr txBox="1"/>
      </xdr:nvSpPr>
      <xdr:spPr>
        <a:xfrm>
          <a:off x="18421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65041</xdr:rowOff>
    </xdr:from>
    <xdr:ext cx="469744" cy="259045"/>
    <xdr:sp macro="" textlink="">
      <xdr:nvSpPr>
        <xdr:cNvPr id="621" name="n_1mainValue【学校施設】&#10;一人当たり面積">
          <a:extLst>
            <a:ext uri="{FF2B5EF4-FFF2-40B4-BE49-F238E27FC236}">
              <a16:creationId xmlns:a16="http://schemas.microsoft.com/office/drawing/2014/main" id="{DBFA854C-9DC0-4DDB-97B1-DF037D235BDE}"/>
            </a:ext>
          </a:extLst>
        </xdr:cNvPr>
        <xdr:cNvSpPr txBox="1"/>
      </xdr:nvSpPr>
      <xdr:spPr>
        <a:xfrm>
          <a:off x="21075727" y="103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76852</xdr:rowOff>
    </xdr:from>
    <xdr:ext cx="469744" cy="259045"/>
    <xdr:sp macro="" textlink="">
      <xdr:nvSpPr>
        <xdr:cNvPr id="622" name="n_2mainValue【学校施設】&#10;一人当たり面積">
          <a:extLst>
            <a:ext uri="{FF2B5EF4-FFF2-40B4-BE49-F238E27FC236}">
              <a16:creationId xmlns:a16="http://schemas.microsoft.com/office/drawing/2014/main" id="{E1AEBC7F-ED97-4C63-95E3-0462C80C6E4E}"/>
            </a:ext>
          </a:extLst>
        </xdr:cNvPr>
        <xdr:cNvSpPr txBox="1"/>
      </xdr:nvSpPr>
      <xdr:spPr>
        <a:xfrm>
          <a:off x="20199427" y="1036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90949</xdr:rowOff>
    </xdr:from>
    <xdr:ext cx="469744" cy="259045"/>
    <xdr:sp macro="" textlink="">
      <xdr:nvSpPr>
        <xdr:cNvPr id="623" name="n_3mainValue【学校施設】&#10;一人当たり面積">
          <a:extLst>
            <a:ext uri="{FF2B5EF4-FFF2-40B4-BE49-F238E27FC236}">
              <a16:creationId xmlns:a16="http://schemas.microsoft.com/office/drawing/2014/main" id="{5EC70A11-4517-4207-A120-561A2E9490AE}"/>
            </a:ext>
          </a:extLst>
        </xdr:cNvPr>
        <xdr:cNvSpPr txBox="1"/>
      </xdr:nvSpPr>
      <xdr:spPr>
        <a:xfrm>
          <a:off x="19310427"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45356</xdr:rowOff>
    </xdr:from>
    <xdr:ext cx="469744" cy="259045"/>
    <xdr:sp macro="" textlink="">
      <xdr:nvSpPr>
        <xdr:cNvPr id="624" name="n_4mainValue【学校施設】&#10;一人当たり面積">
          <a:extLst>
            <a:ext uri="{FF2B5EF4-FFF2-40B4-BE49-F238E27FC236}">
              <a16:creationId xmlns:a16="http://schemas.microsoft.com/office/drawing/2014/main" id="{103812C7-93F0-497C-BBA6-31C56A261C45}"/>
            </a:ext>
          </a:extLst>
        </xdr:cNvPr>
        <xdr:cNvSpPr txBox="1"/>
      </xdr:nvSpPr>
      <xdr:spPr>
        <a:xfrm>
          <a:off x="18421427" y="1067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596C79FE-02A2-42BA-91ED-FED0398690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7596FC14-AAFA-4405-901F-326254A0E7A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845414E0-6AD4-4E94-A745-FFD39EDE53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8D4E765-F33E-489D-9A90-CAC9107F2E1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48B31F2F-F50F-4525-8919-E934C3E6164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4C61EB3-45F8-4C32-9F40-6F5A0DBCF03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DB1EC95C-2FB1-47E7-B0EE-A5159BD872E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65E121D7-415D-45E1-8FE0-645D2E5158D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1DB13F33-C692-410C-8DD8-8A8F6673170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EE483542-9E5B-47F2-A454-0BCD4F564F6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ECC5D80-91C9-4027-A94A-16583CC7A96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94D69DA0-C211-4F71-A714-AFE6B1C6E50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9FFF8BAA-E62A-4282-B529-2F2D0E676061}"/>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3BB74C0E-FA3F-4546-96A1-A277390CB18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1CDB18BD-7ACF-4128-A56C-B77B4EF3A49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DF290F13-9191-4D0A-9415-3A60B9F5F2C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13982AC-C08D-4D47-8D2C-5B32FD16B95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677F2A80-9EE1-4F2E-9D6E-091ABBDB95F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CCC3AA65-997C-413A-84AB-BD38FB221F9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137A580E-BFC5-4330-A393-3042E5B6C6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D9C0229E-CDF7-497C-B8FB-299F57CC376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CCF251B2-7393-4A18-842F-73BB58D1833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5CCA6237-9538-4CDF-8369-916CC6BD1A7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B94E15BD-EA2C-40A1-B076-E86D5274D74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85DEEC4A-CF29-4611-8F38-46C6CFC3911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75656</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A302E420-7804-466E-BB7D-3C29BDC977C3}"/>
            </a:ext>
          </a:extLst>
        </xdr:cNvPr>
        <xdr:cNvCxnSpPr/>
      </xdr:nvCxnSpPr>
      <xdr:spPr>
        <a:xfrm flipV="1">
          <a:off x="16318864" y="13448756"/>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81F0F1B8-37EE-421D-A961-61E3447FB3A5}"/>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E2B9339E-CAF4-4F32-ACF2-CE3EA0F8B54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22333</xdr:rowOff>
    </xdr:from>
    <xdr:ext cx="405111" cy="259045"/>
    <xdr:sp macro="" textlink="">
      <xdr:nvSpPr>
        <xdr:cNvPr id="653" name="【児童館】&#10;有形固定資産減価償却率最大値テキスト">
          <a:extLst>
            <a:ext uri="{FF2B5EF4-FFF2-40B4-BE49-F238E27FC236}">
              <a16:creationId xmlns:a16="http://schemas.microsoft.com/office/drawing/2014/main" id="{EA360B53-410E-4A4B-88F8-96F5A7A620A2}"/>
            </a:ext>
          </a:extLst>
        </xdr:cNvPr>
        <xdr:cNvSpPr txBox="1"/>
      </xdr:nvSpPr>
      <xdr:spPr>
        <a:xfrm>
          <a:off x="16357600" y="132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75656</xdr:rowOff>
    </xdr:from>
    <xdr:to>
      <xdr:col>86</xdr:col>
      <xdr:colOff>25400</xdr:colOff>
      <xdr:row>78</xdr:row>
      <xdr:rowOff>75656</xdr:rowOff>
    </xdr:to>
    <xdr:cxnSp macro="">
      <xdr:nvCxnSpPr>
        <xdr:cNvPr id="654" name="直線コネクタ 653">
          <a:extLst>
            <a:ext uri="{FF2B5EF4-FFF2-40B4-BE49-F238E27FC236}">
              <a16:creationId xmlns:a16="http://schemas.microsoft.com/office/drawing/2014/main" id="{4B215B27-4F4D-42EE-AF56-418D2FF5617F}"/>
            </a:ext>
          </a:extLst>
        </xdr:cNvPr>
        <xdr:cNvCxnSpPr/>
      </xdr:nvCxnSpPr>
      <xdr:spPr>
        <a:xfrm>
          <a:off x="16230600" y="1344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xdr:rowOff>
    </xdr:from>
    <xdr:ext cx="405111" cy="259045"/>
    <xdr:sp macro="" textlink="">
      <xdr:nvSpPr>
        <xdr:cNvPr id="655" name="【児童館】&#10;有形固定資産減価償却率平均値テキスト">
          <a:extLst>
            <a:ext uri="{FF2B5EF4-FFF2-40B4-BE49-F238E27FC236}">
              <a16:creationId xmlns:a16="http://schemas.microsoft.com/office/drawing/2014/main" id="{42A9926A-180A-4655-92D5-7590FB7F8EFD}"/>
            </a:ext>
          </a:extLst>
        </xdr:cNvPr>
        <xdr:cNvSpPr txBox="1"/>
      </xdr:nvSpPr>
      <xdr:spPr>
        <a:xfrm>
          <a:off x="16357600" y="14230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21589</xdr:rowOff>
    </xdr:from>
    <xdr:to>
      <xdr:col>85</xdr:col>
      <xdr:colOff>177800</xdr:colOff>
      <xdr:row>83</xdr:row>
      <xdr:rowOff>123189</xdr:rowOff>
    </xdr:to>
    <xdr:sp macro="" textlink="">
      <xdr:nvSpPr>
        <xdr:cNvPr id="656" name="フローチャート: 判断 655">
          <a:extLst>
            <a:ext uri="{FF2B5EF4-FFF2-40B4-BE49-F238E27FC236}">
              <a16:creationId xmlns:a16="http://schemas.microsoft.com/office/drawing/2014/main" id="{1B688545-511C-4ED0-B78F-F87F03A6F5BB}"/>
            </a:ext>
          </a:extLst>
        </xdr:cNvPr>
        <xdr:cNvSpPr/>
      </xdr:nvSpPr>
      <xdr:spPr>
        <a:xfrm>
          <a:off x="16268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132624</xdr:rowOff>
    </xdr:from>
    <xdr:to>
      <xdr:col>81</xdr:col>
      <xdr:colOff>101600</xdr:colOff>
      <xdr:row>83</xdr:row>
      <xdr:rowOff>62774</xdr:rowOff>
    </xdr:to>
    <xdr:sp macro="" textlink="">
      <xdr:nvSpPr>
        <xdr:cNvPr id="657" name="フローチャート: 判断 656">
          <a:extLst>
            <a:ext uri="{FF2B5EF4-FFF2-40B4-BE49-F238E27FC236}">
              <a16:creationId xmlns:a16="http://schemas.microsoft.com/office/drawing/2014/main" id="{45945DF4-FC8F-4E6A-8C0B-6C766190651C}"/>
            </a:ext>
          </a:extLst>
        </xdr:cNvPr>
        <xdr:cNvSpPr/>
      </xdr:nvSpPr>
      <xdr:spPr>
        <a:xfrm>
          <a:off x="15430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103232</xdr:rowOff>
    </xdr:from>
    <xdr:to>
      <xdr:col>76</xdr:col>
      <xdr:colOff>165100</xdr:colOff>
      <xdr:row>83</xdr:row>
      <xdr:rowOff>33382</xdr:rowOff>
    </xdr:to>
    <xdr:sp macro="" textlink="">
      <xdr:nvSpPr>
        <xdr:cNvPr id="658" name="フローチャート: 判断 657">
          <a:extLst>
            <a:ext uri="{FF2B5EF4-FFF2-40B4-BE49-F238E27FC236}">
              <a16:creationId xmlns:a16="http://schemas.microsoft.com/office/drawing/2014/main" id="{33FF27E4-D1D7-4884-8385-BF211ECC6948}"/>
            </a:ext>
          </a:extLst>
        </xdr:cNvPr>
        <xdr:cNvSpPr/>
      </xdr:nvSpPr>
      <xdr:spPr>
        <a:xfrm>
          <a:off x="14541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21589</xdr:rowOff>
    </xdr:from>
    <xdr:to>
      <xdr:col>72</xdr:col>
      <xdr:colOff>38100</xdr:colOff>
      <xdr:row>82</xdr:row>
      <xdr:rowOff>123189</xdr:rowOff>
    </xdr:to>
    <xdr:sp macro="" textlink="">
      <xdr:nvSpPr>
        <xdr:cNvPr id="659" name="フローチャート: 判断 658">
          <a:extLst>
            <a:ext uri="{FF2B5EF4-FFF2-40B4-BE49-F238E27FC236}">
              <a16:creationId xmlns:a16="http://schemas.microsoft.com/office/drawing/2014/main" id="{289D2401-9B68-4238-811D-30AFDC21646E}"/>
            </a:ext>
          </a:extLst>
        </xdr:cNvPr>
        <xdr:cNvSpPr/>
      </xdr:nvSpPr>
      <xdr:spPr>
        <a:xfrm>
          <a:off x="13652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11793</xdr:rowOff>
    </xdr:from>
    <xdr:to>
      <xdr:col>67</xdr:col>
      <xdr:colOff>101600</xdr:colOff>
      <xdr:row>83</xdr:row>
      <xdr:rowOff>113393</xdr:rowOff>
    </xdr:to>
    <xdr:sp macro="" textlink="">
      <xdr:nvSpPr>
        <xdr:cNvPr id="660" name="フローチャート: 判断 659">
          <a:extLst>
            <a:ext uri="{FF2B5EF4-FFF2-40B4-BE49-F238E27FC236}">
              <a16:creationId xmlns:a16="http://schemas.microsoft.com/office/drawing/2014/main" id="{DDEBC178-9B66-4E26-9FD0-4C6EFD21A4CF}"/>
            </a:ext>
          </a:extLst>
        </xdr:cNvPr>
        <xdr:cNvSpPr/>
      </xdr:nvSpPr>
      <xdr:spPr>
        <a:xfrm>
          <a:off x="12763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2EB1FA5E-1D80-4793-A259-B37408E17F1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94C16FEF-92E9-478A-B101-320B2FA27B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CCB0D764-5A0C-4A32-AEC2-5009F49C06D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15D14386-0353-4996-B6F2-2816BCE2AB9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846625B-4748-468C-A210-912B130E55E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666" name="楕円 665">
          <a:extLst>
            <a:ext uri="{FF2B5EF4-FFF2-40B4-BE49-F238E27FC236}">
              <a16:creationId xmlns:a16="http://schemas.microsoft.com/office/drawing/2014/main" id="{779D3C7C-B702-4771-8520-7635B80FFA6D}"/>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124477</xdr:rowOff>
    </xdr:from>
    <xdr:ext cx="405111" cy="259045"/>
    <xdr:sp macro="" textlink="">
      <xdr:nvSpPr>
        <xdr:cNvPr id="667" name="【児童館】&#10;有形固定資産減価償却率該当値テキスト">
          <a:extLst>
            <a:ext uri="{FF2B5EF4-FFF2-40B4-BE49-F238E27FC236}">
              <a16:creationId xmlns:a16="http://schemas.microsoft.com/office/drawing/2014/main" id="{2A5202F7-48EF-40CD-9B2E-A85E2DCA3E08}"/>
            </a:ext>
          </a:extLst>
        </xdr:cNvPr>
        <xdr:cNvSpPr txBox="1"/>
      </xdr:nvSpPr>
      <xdr:spPr>
        <a:xfrm>
          <a:off x="163576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668" name="楕円 667">
          <a:extLst>
            <a:ext uri="{FF2B5EF4-FFF2-40B4-BE49-F238E27FC236}">
              <a16:creationId xmlns:a16="http://schemas.microsoft.com/office/drawing/2014/main" id="{EB7EEBF5-2C72-476D-A39A-AAC5170B3A8D}"/>
            </a:ext>
          </a:extLst>
        </xdr:cNvPr>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152400</xdr:rowOff>
    </xdr:to>
    <xdr:cxnSp macro="">
      <xdr:nvCxnSpPr>
        <xdr:cNvPr id="669" name="直線コネクタ 668">
          <a:extLst>
            <a:ext uri="{FF2B5EF4-FFF2-40B4-BE49-F238E27FC236}">
              <a16:creationId xmlns:a16="http://schemas.microsoft.com/office/drawing/2014/main" id="{CBF42251-C00F-4C60-8B9E-2C53DD5831E1}"/>
            </a:ext>
          </a:extLst>
        </xdr:cNvPr>
        <xdr:cNvCxnSpPr/>
      </xdr:nvCxnSpPr>
      <xdr:spPr>
        <a:xfrm>
          <a:off x="15481300" y="1416231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53901</xdr:rowOff>
    </xdr:from>
    <xdr:ext cx="405111" cy="259045"/>
    <xdr:sp macro="" textlink="">
      <xdr:nvSpPr>
        <xdr:cNvPr id="670" name="n_1aveValue【児童館】&#10;有形固定資産減価償却率">
          <a:extLst>
            <a:ext uri="{FF2B5EF4-FFF2-40B4-BE49-F238E27FC236}">
              <a16:creationId xmlns:a16="http://schemas.microsoft.com/office/drawing/2014/main" id="{E4516569-86D7-4246-B76E-5E2351F2A90E}"/>
            </a:ext>
          </a:extLst>
        </xdr:cNvPr>
        <xdr:cNvSpPr txBox="1"/>
      </xdr:nvSpPr>
      <xdr:spPr>
        <a:xfrm>
          <a:off x="152660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49909</xdr:rowOff>
    </xdr:from>
    <xdr:ext cx="405111" cy="259045"/>
    <xdr:sp macro="" textlink="">
      <xdr:nvSpPr>
        <xdr:cNvPr id="671" name="n_2aveValue【児童館】&#10;有形固定資産減価償却率">
          <a:extLst>
            <a:ext uri="{FF2B5EF4-FFF2-40B4-BE49-F238E27FC236}">
              <a16:creationId xmlns:a16="http://schemas.microsoft.com/office/drawing/2014/main" id="{40207C50-BDCB-489A-A49E-7924BE239423}"/>
            </a:ext>
          </a:extLst>
        </xdr:cNvPr>
        <xdr:cNvSpPr txBox="1"/>
      </xdr:nvSpPr>
      <xdr:spPr>
        <a:xfrm>
          <a:off x="14389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139716</xdr:rowOff>
    </xdr:from>
    <xdr:ext cx="405111" cy="259045"/>
    <xdr:sp macro="" textlink="">
      <xdr:nvSpPr>
        <xdr:cNvPr id="672" name="n_3aveValue【児童館】&#10;有形固定資産減価償却率">
          <a:extLst>
            <a:ext uri="{FF2B5EF4-FFF2-40B4-BE49-F238E27FC236}">
              <a16:creationId xmlns:a16="http://schemas.microsoft.com/office/drawing/2014/main" id="{A25DF02C-EA60-4BA1-9793-1BC914CAC594}"/>
            </a:ext>
          </a:extLst>
        </xdr:cNvPr>
        <xdr:cNvSpPr txBox="1"/>
      </xdr:nvSpPr>
      <xdr:spPr>
        <a:xfrm>
          <a:off x="13500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129920</xdr:rowOff>
    </xdr:from>
    <xdr:ext cx="405111" cy="259045"/>
    <xdr:sp macro="" textlink="">
      <xdr:nvSpPr>
        <xdr:cNvPr id="673" name="n_4aveValue【児童館】&#10;有形固定資産減価償却率">
          <a:extLst>
            <a:ext uri="{FF2B5EF4-FFF2-40B4-BE49-F238E27FC236}">
              <a16:creationId xmlns:a16="http://schemas.microsoft.com/office/drawing/2014/main" id="{95712572-5151-4B9D-B35E-79E6F7E9CB4D}"/>
            </a:ext>
          </a:extLst>
        </xdr:cNvPr>
        <xdr:cNvSpPr txBox="1"/>
      </xdr:nvSpPr>
      <xdr:spPr>
        <a:xfrm>
          <a:off x="12611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674" name="n_1mainValue【児童館】&#10;有形固定資産減価償却率">
          <a:extLst>
            <a:ext uri="{FF2B5EF4-FFF2-40B4-BE49-F238E27FC236}">
              <a16:creationId xmlns:a16="http://schemas.microsoft.com/office/drawing/2014/main" id="{23FB352A-5E5C-4B01-BF3B-14FA3F059C1B}"/>
            </a:ext>
          </a:extLst>
        </xdr:cNvPr>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CCF48EC0-AE20-4F8E-B97B-FFF433C6C5A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EED7E880-5763-4C2B-982E-5068805D392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495D20D9-356F-4C98-A787-D9574EA17B2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3DD5C386-640F-4497-BE69-3E4885B117B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3881B713-615E-48BC-A056-74D0E3E3C7F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B80D7393-78B4-44E8-B98B-A01634486B8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BFDE223E-C80D-4EBB-B00F-2156FBCF8C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C5C65140-249C-4C99-9700-902DFE986D4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B69E26CE-4056-41AD-91C8-AD867F26650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F6427A8F-EC5F-473D-9EAE-E50B0EE2483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85" name="テキスト ボックス 684">
          <a:extLst>
            <a:ext uri="{FF2B5EF4-FFF2-40B4-BE49-F238E27FC236}">
              <a16:creationId xmlns:a16="http://schemas.microsoft.com/office/drawing/2014/main" id="{C1791813-C0A7-48C6-9291-859FEC85CEBD}"/>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686" name="直線コネクタ 685">
          <a:extLst>
            <a:ext uri="{FF2B5EF4-FFF2-40B4-BE49-F238E27FC236}">
              <a16:creationId xmlns:a16="http://schemas.microsoft.com/office/drawing/2014/main" id="{69D6EBCB-2A7D-4F84-B764-B5814CA1C3C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7" name="テキスト ボックス 686">
          <a:extLst>
            <a:ext uri="{FF2B5EF4-FFF2-40B4-BE49-F238E27FC236}">
              <a16:creationId xmlns:a16="http://schemas.microsoft.com/office/drawing/2014/main" id="{BF329BB3-8EC6-43C3-9A47-C4CC4949FB2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8" name="直線コネクタ 687">
          <a:extLst>
            <a:ext uri="{FF2B5EF4-FFF2-40B4-BE49-F238E27FC236}">
              <a16:creationId xmlns:a16="http://schemas.microsoft.com/office/drawing/2014/main" id="{511D5B4A-EDDB-45E6-AA97-F88D9CE0A73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9" name="テキスト ボックス 688">
          <a:extLst>
            <a:ext uri="{FF2B5EF4-FFF2-40B4-BE49-F238E27FC236}">
              <a16:creationId xmlns:a16="http://schemas.microsoft.com/office/drawing/2014/main" id="{05A66442-A50B-41D0-AB94-777949D8C2E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0" name="直線コネクタ 689">
          <a:extLst>
            <a:ext uri="{FF2B5EF4-FFF2-40B4-BE49-F238E27FC236}">
              <a16:creationId xmlns:a16="http://schemas.microsoft.com/office/drawing/2014/main" id="{B01D302E-84B5-4E00-A7B3-F2C2CEBC45C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1" name="テキスト ボックス 690">
          <a:extLst>
            <a:ext uri="{FF2B5EF4-FFF2-40B4-BE49-F238E27FC236}">
              <a16:creationId xmlns:a16="http://schemas.microsoft.com/office/drawing/2014/main" id="{CD191716-89AF-41E4-B149-968705F7323E}"/>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2" name="直線コネクタ 691">
          <a:extLst>
            <a:ext uri="{FF2B5EF4-FFF2-40B4-BE49-F238E27FC236}">
              <a16:creationId xmlns:a16="http://schemas.microsoft.com/office/drawing/2014/main" id="{9EBE4A1C-73F8-4369-AEB1-90D8295A529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3" name="テキスト ボックス 692">
          <a:extLst>
            <a:ext uri="{FF2B5EF4-FFF2-40B4-BE49-F238E27FC236}">
              <a16:creationId xmlns:a16="http://schemas.microsoft.com/office/drawing/2014/main" id="{DA290217-2E88-4CF8-A2B3-06FF120E20D3}"/>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4" name="直線コネクタ 693">
          <a:extLst>
            <a:ext uri="{FF2B5EF4-FFF2-40B4-BE49-F238E27FC236}">
              <a16:creationId xmlns:a16="http://schemas.microsoft.com/office/drawing/2014/main" id="{70BB35A0-8A48-4941-B12B-632ED4707911}"/>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5" name="テキスト ボックス 694">
          <a:extLst>
            <a:ext uri="{FF2B5EF4-FFF2-40B4-BE49-F238E27FC236}">
              <a16:creationId xmlns:a16="http://schemas.microsoft.com/office/drawing/2014/main" id="{C3795FC3-F23C-4EEB-8C13-3246270043D3}"/>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6" name="直線コネクタ 695">
          <a:extLst>
            <a:ext uri="{FF2B5EF4-FFF2-40B4-BE49-F238E27FC236}">
              <a16:creationId xmlns:a16="http://schemas.microsoft.com/office/drawing/2014/main" id="{34823123-DC14-4832-8AFF-5E906310C591}"/>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7" name="テキスト ボックス 696">
          <a:extLst>
            <a:ext uri="{FF2B5EF4-FFF2-40B4-BE49-F238E27FC236}">
              <a16:creationId xmlns:a16="http://schemas.microsoft.com/office/drawing/2014/main" id="{73362DBF-B756-433E-9921-07556D49B19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5B4EAD99-80DC-4D45-B074-410BAD89836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4F6E588A-9449-4775-A58D-B597B003557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9D3CF51A-6DC7-4FB9-BA7A-304CB06E67C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87</xdr:row>
      <xdr:rowOff>46264</xdr:rowOff>
    </xdr:to>
    <xdr:cxnSp macro="">
      <xdr:nvCxnSpPr>
        <xdr:cNvPr id="701" name="直線コネクタ 700">
          <a:extLst>
            <a:ext uri="{FF2B5EF4-FFF2-40B4-BE49-F238E27FC236}">
              <a16:creationId xmlns:a16="http://schemas.microsoft.com/office/drawing/2014/main" id="{F14F7FCC-C8B7-40C9-9345-0B9E941173C3}"/>
            </a:ext>
          </a:extLst>
        </xdr:cNvPr>
        <xdr:cNvCxnSpPr/>
      </xdr:nvCxnSpPr>
      <xdr:spPr>
        <a:xfrm flipV="1">
          <a:off x="22160864" y="13378543"/>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50091</xdr:rowOff>
    </xdr:from>
    <xdr:ext cx="469744" cy="259045"/>
    <xdr:sp macro="" textlink="">
      <xdr:nvSpPr>
        <xdr:cNvPr id="702" name="【児童館】&#10;一人当たり面積最小値テキスト">
          <a:extLst>
            <a:ext uri="{FF2B5EF4-FFF2-40B4-BE49-F238E27FC236}">
              <a16:creationId xmlns:a16="http://schemas.microsoft.com/office/drawing/2014/main" id="{36743FF7-644B-4E0F-B13D-2FCE664E8CF3}"/>
            </a:ext>
          </a:extLst>
        </xdr:cNvPr>
        <xdr:cNvSpPr txBox="1"/>
      </xdr:nvSpPr>
      <xdr:spPr>
        <a:xfrm>
          <a:off x="22199600" y="1496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46264</xdr:rowOff>
    </xdr:from>
    <xdr:to>
      <xdr:col>116</xdr:col>
      <xdr:colOff>152400</xdr:colOff>
      <xdr:row>87</xdr:row>
      <xdr:rowOff>46264</xdr:rowOff>
    </xdr:to>
    <xdr:cxnSp macro="">
      <xdr:nvCxnSpPr>
        <xdr:cNvPr id="703" name="直線コネクタ 702">
          <a:extLst>
            <a:ext uri="{FF2B5EF4-FFF2-40B4-BE49-F238E27FC236}">
              <a16:creationId xmlns:a16="http://schemas.microsoft.com/office/drawing/2014/main" id="{58A8C510-B4E5-421A-8315-11F3C15C45DD}"/>
            </a:ext>
          </a:extLst>
        </xdr:cNvPr>
        <xdr:cNvCxnSpPr/>
      </xdr:nvCxnSpPr>
      <xdr:spPr>
        <a:xfrm>
          <a:off x="22072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704" name="【児童館】&#10;一人当たり面積最大値テキスト">
          <a:extLst>
            <a:ext uri="{FF2B5EF4-FFF2-40B4-BE49-F238E27FC236}">
              <a16:creationId xmlns:a16="http://schemas.microsoft.com/office/drawing/2014/main" id="{B7053181-A2C8-4490-99EF-3AC3EF0B4F28}"/>
            </a:ext>
          </a:extLst>
        </xdr:cNvPr>
        <xdr:cNvSpPr txBox="1"/>
      </xdr:nvSpPr>
      <xdr:spPr>
        <a:xfrm>
          <a:off x="22199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705" name="直線コネクタ 704">
          <a:extLst>
            <a:ext uri="{FF2B5EF4-FFF2-40B4-BE49-F238E27FC236}">
              <a16:creationId xmlns:a16="http://schemas.microsoft.com/office/drawing/2014/main" id="{C5B26A43-D05B-47B0-8E5F-7AA1F3B2EB5B}"/>
            </a:ext>
          </a:extLst>
        </xdr:cNvPr>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55534</xdr:rowOff>
    </xdr:from>
    <xdr:ext cx="469744" cy="259045"/>
    <xdr:sp macro="" textlink="">
      <xdr:nvSpPr>
        <xdr:cNvPr id="706" name="【児童館】&#10;一人当たり面積平均値テキスト">
          <a:extLst>
            <a:ext uri="{FF2B5EF4-FFF2-40B4-BE49-F238E27FC236}">
              <a16:creationId xmlns:a16="http://schemas.microsoft.com/office/drawing/2014/main" id="{414E74DF-C0C6-4230-A7B8-7090C20C9962}"/>
            </a:ext>
          </a:extLst>
        </xdr:cNvPr>
        <xdr:cNvSpPr txBox="1"/>
      </xdr:nvSpPr>
      <xdr:spPr>
        <a:xfrm>
          <a:off x="22199600" y="1428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77107</xdr:rowOff>
    </xdr:from>
    <xdr:to>
      <xdr:col>116</xdr:col>
      <xdr:colOff>114300</xdr:colOff>
      <xdr:row>84</xdr:row>
      <xdr:rowOff>7257</xdr:rowOff>
    </xdr:to>
    <xdr:sp macro="" textlink="">
      <xdr:nvSpPr>
        <xdr:cNvPr id="707" name="フローチャート: 判断 706">
          <a:extLst>
            <a:ext uri="{FF2B5EF4-FFF2-40B4-BE49-F238E27FC236}">
              <a16:creationId xmlns:a16="http://schemas.microsoft.com/office/drawing/2014/main" id="{C530FD11-6C05-4473-B896-A824C1222AEF}"/>
            </a:ext>
          </a:extLst>
        </xdr:cNvPr>
        <xdr:cNvSpPr/>
      </xdr:nvSpPr>
      <xdr:spPr>
        <a:xfrm>
          <a:off x="22110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126093</xdr:rowOff>
    </xdr:from>
    <xdr:to>
      <xdr:col>112</xdr:col>
      <xdr:colOff>38100</xdr:colOff>
      <xdr:row>84</xdr:row>
      <xdr:rowOff>56243</xdr:rowOff>
    </xdr:to>
    <xdr:sp macro="" textlink="">
      <xdr:nvSpPr>
        <xdr:cNvPr id="708" name="フローチャート: 判断 707">
          <a:extLst>
            <a:ext uri="{FF2B5EF4-FFF2-40B4-BE49-F238E27FC236}">
              <a16:creationId xmlns:a16="http://schemas.microsoft.com/office/drawing/2014/main" id="{68F11169-D1A7-4585-A58A-2D5546BCBD38}"/>
            </a:ext>
          </a:extLst>
        </xdr:cNvPr>
        <xdr:cNvSpPr/>
      </xdr:nvSpPr>
      <xdr:spPr>
        <a:xfrm>
          <a:off x="212725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36286</xdr:rowOff>
    </xdr:from>
    <xdr:to>
      <xdr:col>107</xdr:col>
      <xdr:colOff>101600</xdr:colOff>
      <xdr:row>84</xdr:row>
      <xdr:rowOff>137886</xdr:rowOff>
    </xdr:to>
    <xdr:sp macro="" textlink="">
      <xdr:nvSpPr>
        <xdr:cNvPr id="709" name="フローチャート: 判断 708">
          <a:extLst>
            <a:ext uri="{FF2B5EF4-FFF2-40B4-BE49-F238E27FC236}">
              <a16:creationId xmlns:a16="http://schemas.microsoft.com/office/drawing/2014/main" id="{2B8D28C6-03B3-44E8-A446-F730EEB9BAA3}"/>
            </a:ext>
          </a:extLst>
        </xdr:cNvPr>
        <xdr:cNvSpPr/>
      </xdr:nvSpPr>
      <xdr:spPr>
        <a:xfrm>
          <a:off x="20383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10" name="フローチャート: 判断 709">
          <a:extLst>
            <a:ext uri="{FF2B5EF4-FFF2-40B4-BE49-F238E27FC236}">
              <a16:creationId xmlns:a16="http://schemas.microsoft.com/office/drawing/2014/main" id="{1F480420-2A11-48EF-A74A-F71D16383AB7}"/>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134257</xdr:rowOff>
    </xdr:from>
    <xdr:to>
      <xdr:col>98</xdr:col>
      <xdr:colOff>38100</xdr:colOff>
      <xdr:row>85</xdr:row>
      <xdr:rowOff>64407</xdr:rowOff>
    </xdr:to>
    <xdr:sp macro="" textlink="">
      <xdr:nvSpPr>
        <xdr:cNvPr id="711" name="フローチャート: 判断 710">
          <a:extLst>
            <a:ext uri="{FF2B5EF4-FFF2-40B4-BE49-F238E27FC236}">
              <a16:creationId xmlns:a16="http://schemas.microsoft.com/office/drawing/2014/main" id="{3EF62788-B126-4B1E-B980-9B1323D76E78}"/>
            </a:ext>
          </a:extLst>
        </xdr:cNvPr>
        <xdr:cNvSpPr/>
      </xdr:nvSpPr>
      <xdr:spPr>
        <a:xfrm>
          <a:off x="18605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BF3E1585-EE42-4F74-88EB-FD00E5ACA9D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1C92745C-70A9-43D7-8E7E-E731ADCC3BB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B9ECE1E-40B0-4C1A-920F-1D567B1E322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8313E3E-FA8B-4252-A47C-2F4E63E4A4B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2A582C59-44B3-4516-A803-6930D32247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717" name="楕円 716">
          <a:extLst>
            <a:ext uri="{FF2B5EF4-FFF2-40B4-BE49-F238E27FC236}">
              <a16:creationId xmlns:a16="http://schemas.microsoft.com/office/drawing/2014/main" id="{3A22904C-0F91-4229-99D0-A5D44847F3EF}"/>
            </a:ext>
          </a:extLst>
        </xdr:cNvPr>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59163</xdr:rowOff>
    </xdr:from>
    <xdr:ext cx="469744" cy="259045"/>
    <xdr:sp macro="" textlink="">
      <xdr:nvSpPr>
        <xdr:cNvPr id="718" name="【児童館】&#10;一人当たり面積該当値テキスト">
          <a:extLst>
            <a:ext uri="{FF2B5EF4-FFF2-40B4-BE49-F238E27FC236}">
              <a16:creationId xmlns:a16="http://schemas.microsoft.com/office/drawing/2014/main" id="{ABC4A5C8-2706-4E3D-A1FF-E87DAA8D4139}"/>
            </a:ext>
          </a:extLst>
        </xdr:cNvPr>
        <xdr:cNvSpPr txBox="1"/>
      </xdr:nvSpPr>
      <xdr:spPr>
        <a:xfrm>
          <a:off x="22199600" y="139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52614</xdr:rowOff>
    </xdr:from>
    <xdr:to>
      <xdr:col>112</xdr:col>
      <xdr:colOff>38100</xdr:colOff>
      <xdr:row>82</xdr:row>
      <xdr:rowOff>154214</xdr:rowOff>
    </xdr:to>
    <xdr:sp macro="" textlink="">
      <xdr:nvSpPr>
        <xdr:cNvPr id="719" name="楕円 718">
          <a:extLst>
            <a:ext uri="{FF2B5EF4-FFF2-40B4-BE49-F238E27FC236}">
              <a16:creationId xmlns:a16="http://schemas.microsoft.com/office/drawing/2014/main" id="{D6079BFA-6664-4173-B866-BCB974E39687}"/>
            </a:ext>
          </a:extLst>
        </xdr:cNvPr>
        <xdr:cNvSpPr/>
      </xdr:nvSpPr>
      <xdr:spPr>
        <a:xfrm>
          <a:off x="21272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87086</xdr:rowOff>
    </xdr:from>
    <xdr:to>
      <xdr:col>116</xdr:col>
      <xdr:colOff>63500</xdr:colOff>
      <xdr:row>82</xdr:row>
      <xdr:rowOff>103414</xdr:rowOff>
    </xdr:to>
    <xdr:cxnSp macro="">
      <xdr:nvCxnSpPr>
        <xdr:cNvPr id="720" name="直線コネクタ 719">
          <a:extLst>
            <a:ext uri="{FF2B5EF4-FFF2-40B4-BE49-F238E27FC236}">
              <a16:creationId xmlns:a16="http://schemas.microsoft.com/office/drawing/2014/main" id="{70D9C2C1-B3F0-44D1-BD33-DFC61F063A66}"/>
            </a:ext>
          </a:extLst>
        </xdr:cNvPr>
        <xdr:cNvCxnSpPr/>
      </xdr:nvCxnSpPr>
      <xdr:spPr>
        <a:xfrm flipV="1">
          <a:off x="21323300" y="141459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47370</xdr:rowOff>
    </xdr:from>
    <xdr:ext cx="469744" cy="259045"/>
    <xdr:sp macro="" textlink="">
      <xdr:nvSpPr>
        <xdr:cNvPr id="721" name="n_1aveValue【児童館】&#10;一人当たり面積">
          <a:extLst>
            <a:ext uri="{FF2B5EF4-FFF2-40B4-BE49-F238E27FC236}">
              <a16:creationId xmlns:a16="http://schemas.microsoft.com/office/drawing/2014/main" id="{71F3D9CD-7657-487F-BC0B-BB1DA82AFF6A}"/>
            </a:ext>
          </a:extLst>
        </xdr:cNvPr>
        <xdr:cNvSpPr txBox="1"/>
      </xdr:nvSpPr>
      <xdr:spPr>
        <a:xfrm>
          <a:off x="21075727" y="144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154413</xdr:rowOff>
    </xdr:from>
    <xdr:ext cx="469744" cy="259045"/>
    <xdr:sp macro="" textlink="">
      <xdr:nvSpPr>
        <xdr:cNvPr id="722" name="n_2aveValue【児童館】&#10;一人当たり面積">
          <a:extLst>
            <a:ext uri="{FF2B5EF4-FFF2-40B4-BE49-F238E27FC236}">
              <a16:creationId xmlns:a16="http://schemas.microsoft.com/office/drawing/2014/main" id="{17F168B3-6238-4D16-972D-932850595349}"/>
            </a:ext>
          </a:extLst>
        </xdr:cNvPr>
        <xdr:cNvSpPr txBox="1"/>
      </xdr:nvSpPr>
      <xdr:spPr>
        <a:xfrm>
          <a:off x="201994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23" name="n_3aveValue【児童館】&#10;一人当たり面積">
          <a:extLst>
            <a:ext uri="{FF2B5EF4-FFF2-40B4-BE49-F238E27FC236}">
              <a16:creationId xmlns:a16="http://schemas.microsoft.com/office/drawing/2014/main" id="{F556492D-27A7-44B9-9D2F-99DD20DED331}"/>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724" name="n_4aveValue【児童館】&#10;一人当たり面積">
          <a:extLst>
            <a:ext uri="{FF2B5EF4-FFF2-40B4-BE49-F238E27FC236}">
              <a16:creationId xmlns:a16="http://schemas.microsoft.com/office/drawing/2014/main" id="{F9A43DBD-F0D7-4406-BE3C-A2AFFE2E64E8}"/>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170741</xdr:rowOff>
    </xdr:from>
    <xdr:ext cx="469744" cy="259045"/>
    <xdr:sp macro="" textlink="">
      <xdr:nvSpPr>
        <xdr:cNvPr id="725" name="n_1mainValue【児童館】&#10;一人当たり面積">
          <a:extLst>
            <a:ext uri="{FF2B5EF4-FFF2-40B4-BE49-F238E27FC236}">
              <a16:creationId xmlns:a16="http://schemas.microsoft.com/office/drawing/2014/main" id="{6090D4B4-4B65-457A-883E-370D8E237E4B}"/>
            </a:ext>
          </a:extLst>
        </xdr:cNvPr>
        <xdr:cNvSpPr txBox="1"/>
      </xdr:nvSpPr>
      <xdr:spPr>
        <a:xfrm>
          <a:off x="210757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B3492026-66CB-47C8-838B-26C03574883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ED4D0835-1186-4482-BB6A-B2E5080D20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9725ED53-4397-475F-BA94-07CA021D531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4CCC666A-A540-4E11-A5CC-5DD0C077F6D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8584B2C8-CC0C-4924-BC21-0EBE211329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0E05377E-659E-4078-84A5-30053880D2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2B4A88D9-EBC9-448B-876C-B47325F80A3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B03596E0-2799-4C81-BE6C-2EF7B617143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4D8124E0-F611-4E2F-8749-94284EB5AD2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39CB5B26-D2D7-4512-B7C6-9EA4A68724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7C5AF390-8D70-4CC3-864E-466CCEA649B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73AA1E77-DC41-4B41-84F8-A8EEECEE219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23EAD10F-A415-4EA9-87DB-00045F5C8A67}"/>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69567F3F-5DA7-41FB-B555-5BF51589BF8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4FDD8180-1D03-4DE1-BF3A-E2DD4E7ACD2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057F03D7-7861-4A77-917E-3313354E18AC}"/>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25396258-CC6D-4B9E-A77A-1B312F1BC7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A98CA9BF-E4D9-410D-B6B5-1C534C2A921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914C235A-C07C-414F-80DF-ED60BF2F7F11}"/>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1B2FA7D2-D0F6-4643-B32B-E64E09FC155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7439F1F0-BDE9-4DA4-8456-0A7C4218EC8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CA4CB368-4E0F-4964-A2C5-DCB4583D015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FE288A40-FD86-4C50-A21A-56DC75670C5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0157EEF9-B0C4-45BC-A7AD-BEB7A47660A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99061</xdr:rowOff>
    </xdr:from>
    <xdr:to>
      <xdr:col>85</xdr:col>
      <xdr:colOff>126364</xdr:colOff>
      <xdr:row>108</xdr:row>
      <xdr:rowOff>152400</xdr:rowOff>
    </xdr:to>
    <xdr:cxnSp macro="">
      <xdr:nvCxnSpPr>
        <xdr:cNvPr id="750" name="直線コネクタ 749">
          <a:extLst>
            <a:ext uri="{FF2B5EF4-FFF2-40B4-BE49-F238E27FC236}">
              <a16:creationId xmlns:a16="http://schemas.microsoft.com/office/drawing/2014/main" id="{F7F22ADA-FA5C-4F78-93B7-4851581F64E3}"/>
            </a:ext>
          </a:extLst>
        </xdr:cNvPr>
        <xdr:cNvCxnSpPr/>
      </xdr:nvCxnSpPr>
      <xdr:spPr>
        <a:xfrm flipV="1">
          <a:off x="16318864" y="1707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51" name="【公民館】&#10;有形固定資産減価償却率最小値テキスト">
          <a:extLst>
            <a:ext uri="{FF2B5EF4-FFF2-40B4-BE49-F238E27FC236}">
              <a16:creationId xmlns:a16="http://schemas.microsoft.com/office/drawing/2014/main" id="{FD530E14-27E1-4332-9136-4D6C4D58F4F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52" name="直線コネクタ 751">
          <a:extLst>
            <a:ext uri="{FF2B5EF4-FFF2-40B4-BE49-F238E27FC236}">
              <a16:creationId xmlns:a16="http://schemas.microsoft.com/office/drawing/2014/main" id="{1124A807-8453-4CCC-9587-E23252E8E34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45738</xdr:rowOff>
    </xdr:from>
    <xdr:ext cx="405111" cy="259045"/>
    <xdr:sp macro="" textlink="">
      <xdr:nvSpPr>
        <xdr:cNvPr id="753" name="【公民館】&#10;有形固定資産減価償却率最大値テキスト">
          <a:extLst>
            <a:ext uri="{FF2B5EF4-FFF2-40B4-BE49-F238E27FC236}">
              <a16:creationId xmlns:a16="http://schemas.microsoft.com/office/drawing/2014/main" id="{EAF809BF-3C68-47CE-B1BB-043846DE4B7A}"/>
            </a:ext>
          </a:extLst>
        </xdr:cNvPr>
        <xdr:cNvSpPr txBox="1"/>
      </xdr:nvSpPr>
      <xdr:spPr>
        <a:xfrm>
          <a:off x="163576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99061</xdr:rowOff>
    </xdr:from>
    <xdr:to>
      <xdr:col>86</xdr:col>
      <xdr:colOff>25400</xdr:colOff>
      <xdr:row>99</xdr:row>
      <xdr:rowOff>99061</xdr:rowOff>
    </xdr:to>
    <xdr:cxnSp macro="">
      <xdr:nvCxnSpPr>
        <xdr:cNvPr id="754" name="直線コネクタ 753">
          <a:extLst>
            <a:ext uri="{FF2B5EF4-FFF2-40B4-BE49-F238E27FC236}">
              <a16:creationId xmlns:a16="http://schemas.microsoft.com/office/drawing/2014/main" id="{7860B547-8B99-482E-BC8E-D20E8C8DD15B}"/>
            </a:ext>
          </a:extLst>
        </xdr:cNvPr>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755" name="【公民館】&#10;有形固定資産減価償却率平均値テキスト">
          <a:extLst>
            <a:ext uri="{FF2B5EF4-FFF2-40B4-BE49-F238E27FC236}">
              <a16:creationId xmlns:a16="http://schemas.microsoft.com/office/drawing/2014/main" id="{6EB21ADD-5F3D-4DD2-A41E-56B8BE8E0D8D}"/>
            </a:ext>
          </a:extLst>
        </xdr:cNvPr>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756" name="フローチャート: 判断 755">
          <a:extLst>
            <a:ext uri="{FF2B5EF4-FFF2-40B4-BE49-F238E27FC236}">
              <a16:creationId xmlns:a16="http://schemas.microsoft.com/office/drawing/2014/main" id="{A1759A3C-9F9B-44BF-A74B-DE5F96F24659}"/>
            </a:ext>
          </a:extLst>
        </xdr:cNvPr>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57" name="フローチャート: 判断 756">
          <a:extLst>
            <a:ext uri="{FF2B5EF4-FFF2-40B4-BE49-F238E27FC236}">
              <a16:creationId xmlns:a16="http://schemas.microsoft.com/office/drawing/2014/main" id="{C65E8588-FC75-4999-AF44-E673DB290B57}"/>
            </a:ext>
          </a:extLst>
        </xdr:cNvPr>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58" name="フローチャート: 判断 757">
          <a:extLst>
            <a:ext uri="{FF2B5EF4-FFF2-40B4-BE49-F238E27FC236}">
              <a16:creationId xmlns:a16="http://schemas.microsoft.com/office/drawing/2014/main" id="{5443D793-A427-44D0-9385-F99BE519739C}"/>
            </a:ext>
          </a:extLst>
        </xdr:cNvPr>
        <xdr:cNvSpPr/>
      </xdr:nvSpPr>
      <xdr:spPr>
        <a:xfrm>
          <a:off x="14541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19686</xdr:rowOff>
    </xdr:from>
    <xdr:to>
      <xdr:col>72</xdr:col>
      <xdr:colOff>38100</xdr:colOff>
      <xdr:row>104</xdr:row>
      <xdr:rowOff>121286</xdr:rowOff>
    </xdr:to>
    <xdr:sp macro="" textlink="">
      <xdr:nvSpPr>
        <xdr:cNvPr id="759" name="フローチャート: 判断 758">
          <a:extLst>
            <a:ext uri="{FF2B5EF4-FFF2-40B4-BE49-F238E27FC236}">
              <a16:creationId xmlns:a16="http://schemas.microsoft.com/office/drawing/2014/main" id="{2875A014-ADC5-460E-9967-E111B7B35052}"/>
            </a:ext>
          </a:extLst>
        </xdr:cNvPr>
        <xdr:cNvSpPr/>
      </xdr:nvSpPr>
      <xdr:spPr>
        <a:xfrm>
          <a:off x="13652500" y="1785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60" name="フローチャート: 判断 759">
          <a:extLst>
            <a:ext uri="{FF2B5EF4-FFF2-40B4-BE49-F238E27FC236}">
              <a16:creationId xmlns:a16="http://schemas.microsoft.com/office/drawing/2014/main" id="{E3A34A42-077E-4875-ACC3-8A08314A6EAB}"/>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FAC81E9C-C09C-465C-9B69-095C53B61D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516F39EE-46BB-4CD7-B128-DFDDCDBC0D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4773B029-6547-4FCF-91E3-A16946EDF45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A22DF1BF-5983-4043-9F88-B79C9DE870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0A702B1-E9A3-42E7-A528-3A49D3915B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170180</xdr:rowOff>
    </xdr:from>
    <xdr:to>
      <xdr:col>85</xdr:col>
      <xdr:colOff>177800</xdr:colOff>
      <xdr:row>104</xdr:row>
      <xdr:rowOff>100330</xdr:rowOff>
    </xdr:to>
    <xdr:sp macro="" textlink="">
      <xdr:nvSpPr>
        <xdr:cNvPr id="766" name="楕円 765">
          <a:extLst>
            <a:ext uri="{FF2B5EF4-FFF2-40B4-BE49-F238E27FC236}">
              <a16:creationId xmlns:a16="http://schemas.microsoft.com/office/drawing/2014/main" id="{D6651E5B-3929-4ED8-9A7A-536E56D99D2F}"/>
            </a:ext>
          </a:extLst>
        </xdr:cNvPr>
        <xdr:cNvSpPr/>
      </xdr:nvSpPr>
      <xdr:spPr>
        <a:xfrm>
          <a:off x="162687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21607</xdr:rowOff>
    </xdr:from>
    <xdr:ext cx="405111" cy="259045"/>
    <xdr:sp macro="" textlink="">
      <xdr:nvSpPr>
        <xdr:cNvPr id="767" name="【公民館】&#10;有形固定資産減価償却率該当値テキスト">
          <a:extLst>
            <a:ext uri="{FF2B5EF4-FFF2-40B4-BE49-F238E27FC236}">
              <a16:creationId xmlns:a16="http://schemas.microsoft.com/office/drawing/2014/main" id="{539CC35F-14F2-4EB4-A78F-EC114D560DD0}"/>
            </a:ext>
          </a:extLst>
        </xdr:cNvPr>
        <xdr:cNvSpPr txBox="1"/>
      </xdr:nvSpPr>
      <xdr:spPr>
        <a:xfrm>
          <a:off x="16357600"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57786</xdr:rowOff>
    </xdr:from>
    <xdr:to>
      <xdr:col>81</xdr:col>
      <xdr:colOff>101600</xdr:colOff>
      <xdr:row>103</xdr:row>
      <xdr:rowOff>159386</xdr:rowOff>
    </xdr:to>
    <xdr:sp macro="" textlink="">
      <xdr:nvSpPr>
        <xdr:cNvPr id="768" name="楕円 767">
          <a:extLst>
            <a:ext uri="{FF2B5EF4-FFF2-40B4-BE49-F238E27FC236}">
              <a16:creationId xmlns:a16="http://schemas.microsoft.com/office/drawing/2014/main" id="{2B50F8F7-5244-47EB-B436-233AE3CF16D5}"/>
            </a:ext>
          </a:extLst>
        </xdr:cNvPr>
        <xdr:cNvSpPr/>
      </xdr:nvSpPr>
      <xdr:spPr>
        <a:xfrm>
          <a:off x="154305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108586</xdr:rowOff>
    </xdr:from>
    <xdr:to>
      <xdr:col>85</xdr:col>
      <xdr:colOff>127000</xdr:colOff>
      <xdr:row>104</xdr:row>
      <xdr:rowOff>49530</xdr:rowOff>
    </xdr:to>
    <xdr:cxnSp macro="">
      <xdr:nvCxnSpPr>
        <xdr:cNvPr id="769" name="直線コネクタ 768">
          <a:extLst>
            <a:ext uri="{FF2B5EF4-FFF2-40B4-BE49-F238E27FC236}">
              <a16:creationId xmlns:a16="http://schemas.microsoft.com/office/drawing/2014/main" id="{E5FAEDCA-FD54-438E-9624-E53D5F7C00BF}"/>
            </a:ext>
          </a:extLst>
        </xdr:cNvPr>
        <xdr:cNvCxnSpPr/>
      </xdr:nvCxnSpPr>
      <xdr:spPr>
        <a:xfrm>
          <a:off x="15481300" y="17767936"/>
          <a:ext cx="8382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0" name="楕円 769">
          <a:extLst>
            <a:ext uri="{FF2B5EF4-FFF2-40B4-BE49-F238E27FC236}">
              <a16:creationId xmlns:a16="http://schemas.microsoft.com/office/drawing/2014/main" id="{87ED1ECF-982E-48A6-B63F-F793FEA1BCE2}"/>
            </a:ext>
          </a:extLst>
        </xdr:cNvPr>
        <xdr:cNvSpPr/>
      </xdr:nvSpPr>
      <xdr:spPr>
        <a:xfrm>
          <a:off x="14541500" y="1776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108586</xdr:rowOff>
    </xdr:from>
    <xdr:to>
      <xdr:col>81</xdr:col>
      <xdr:colOff>50800</xdr:colOff>
      <xdr:row>103</xdr:row>
      <xdr:rowOff>154305</xdr:rowOff>
    </xdr:to>
    <xdr:cxnSp macro="">
      <xdr:nvCxnSpPr>
        <xdr:cNvPr id="771" name="直線コネクタ 770">
          <a:extLst>
            <a:ext uri="{FF2B5EF4-FFF2-40B4-BE49-F238E27FC236}">
              <a16:creationId xmlns:a16="http://schemas.microsoft.com/office/drawing/2014/main" id="{F320C05B-8698-4D83-A229-C55A25A79F73}"/>
            </a:ext>
          </a:extLst>
        </xdr:cNvPr>
        <xdr:cNvCxnSpPr/>
      </xdr:nvCxnSpPr>
      <xdr:spPr>
        <a:xfrm flipV="1">
          <a:off x="14592300" y="17767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67311</xdr:rowOff>
    </xdr:from>
    <xdr:to>
      <xdr:col>72</xdr:col>
      <xdr:colOff>38100</xdr:colOff>
      <xdr:row>103</xdr:row>
      <xdr:rowOff>168911</xdr:rowOff>
    </xdr:to>
    <xdr:sp macro="" textlink="">
      <xdr:nvSpPr>
        <xdr:cNvPr id="772" name="楕円 771">
          <a:extLst>
            <a:ext uri="{FF2B5EF4-FFF2-40B4-BE49-F238E27FC236}">
              <a16:creationId xmlns:a16="http://schemas.microsoft.com/office/drawing/2014/main" id="{FAF41A7A-9F6B-4FFE-943C-19642DF52C59}"/>
            </a:ext>
          </a:extLst>
        </xdr:cNvPr>
        <xdr:cNvSpPr/>
      </xdr:nvSpPr>
      <xdr:spPr>
        <a:xfrm>
          <a:off x="13652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103</xdr:row>
      <xdr:rowOff>154305</xdr:rowOff>
    </xdr:to>
    <xdr:cxnSp macro="">
      <xdr:nvCxnSpPr>
        <xdr:cNvPr id="773" name="直線コネクタ 772">
          <a:extLst>
            <a:ext uri="{FF2B5EF4-FFF2-40B4-BE49-F238E27FC236}">
              <a16:creationId xmlns:a16="http://schemas.microsoft.com/office/drawing/2014/main" id="{CE2901A5-512A-4B35-A24D-86D78BE14F70}"/>
            </a:ext>
          </a:extLst>
        </xdr:cNvPr>
        <xdr:cNvCxnSpPr/>
      </xdr:nvCxnSpPr>
      <xdr:spPr>
        <a:xfrm>
          <a:off x="13703300" y="177774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29211</xdr:rowOff>
    </xdr:from>
    <xdr:to>
      <xdr:col>67</xdr:col>
      <xdr:colOff>101600</xdr:colOff>
      <xdr:row>103</xdr:row>
      <xdr:rowOff>130811</xdr:rowOff>
    </xdr:to>
    <xdr:sp macro="" textlink="">
      <xdr:nvSpPr>
        <xdr:cNvPr id="774" name="楕円 773">
          <a:extLst>
            <a:ext uri="{FF2B5EF4-FFF2-40B4-BE49-F238E27FC236}">
              <a16:creationId xmlns:a16="http://schemas.microsoft.com/office/drawing/2014/main" id="{CEDB4ADF-88CE-4B51-ADBC-844CD54B1E6E}"/>
            </a:ext>
          </a:extLst>
        </xdr:cNvPr>
        <xdr:cNvSpPr/>
      </xdr:nvSpPr>
      <xdr:spPr>
        <a:xfrm>
          <a:off x="12763500" y="1768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80011</xdr:rowOff>
    </xdr:from>
    <xdr:to>
      <xdr:col>71</xdr:col>
      <xdr:colOff>177800</xdr:colOff>
      <xdr:row>103</xdr:row>
      <xdr:rowOff>118111</xdr:rowOff>
    </xdr:to>
    <xdr:cxnSp macro="">
      <xdr:nvCxnSpPr>
        <xdr:cNvPr id="775" name="直線コネクタ 774">
          <a:extLst>
            <a:ext uri="{FF2B5EF4-FFF2-40B4-BE49-F238E27FC236}">
              <a16:creationId xmlns:a16="http://schemas.microsoft.com/office/drawing/2014/main" id="{99DBAFF9-EDF1-4DE1-86D4-3B9BED6FEBAB}"/>
            </a:ext>
          </a:extLst>
        </xdr:cNvPr>
        <xdr:cNvCxnSpPr/>
      </xdr:nvCxnSpPr>
      <xdr:spPr>
        <a:xfrm>
          <a:off x="12814300" y="177393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127652</xdr:rowOff>
    </xdr:from>
    <xdr:ext cx="405111" cy="259045"/>
    <xdr:sp macro="" textlink="">
      <xdr:nvSpPr>
        <xdr:cNvPr id="776" name="n_1aveValue【公民館】&#10;有形固定資産減価償却率">
          <a:extLst>
            <a:ext uri="{FF2B5EF4-FFF2-40B4-BE49-F238E27FC236}">
              <a16:creationId xmlns:a16="http://schemas.microsoft.com/office/drawing/2014/main" id="{1F7BA8FA-EF3B-49C9-B4C4-1E6E81D60A8D}"/>
            </a:ext>
          </a:extLst>
        </xdr:cNvPr>
        <xdr:cNvSpPr txBox="1"/>
      </xdr:nvSpPr>
      <xdr:spPr>
        <a:xfrm>
          <a:off x="15266044" y="1795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114316</xdr:rowOff>
    </xdr:from>
    <xdr:ext cx="405111" cy="259045"/>
    <xdr:sp macro="" textlink="">
      <xdr:nvSpPr>
        <xdr:cNvPr id="777" name="n_2aveValue【公民館】&#10;有形固定資産減価償却率">
          <a:extLst>
            <a:ext uri="{FF2B5EF4-FFF2-40B4-BE49-F238E27FC236}">
              <a16:creationId xmlns:a16="http://schemas.microsoft.com/office/drawing/2014/main" id="{9C079385-1615-4EC7-93FD-C75683647F27}"/>
            </a:ext>
          </a:extLst>
        </xdr:cNvPr>
        <xdr:cNvSpPr txBox="1"/>
      </xdr:nvSpPr>
      <xdr:spPr>
        <a:xfrm>
          <a:off x="14389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112413</xdr:rowOff>
    </xdr:from>
    <xdr:ext cx="405111" cy="259045"/>
    <xdr:sp macro="" textlink="">
      <xdr:nvSpPr>
        <xdr:cNvPr id="778" name="n_3aveValue【公民館】&#10;有形固定資産減価償却率">
          <a:extLst>
            <a:ext uri="{FF2B5EF4-FFF2-40B4-BE49-F238E27FC236}">
              <a16:creationId xmlns:a16="http://schemas.microsoft.com/office/drawing/2014/main" id="{B09600DB-03DE-42F4-B3DE-5F542B1974A6}"/>
            </a:ext>
          </a:extLst>
        </xdr:cNvPr>
        <xdr:cNvSpPr txBox="1"/>
      </xdr:nvSpPr>
      <xdr:spPr>
        <a:xfrm>
          <a:off x="13500744" y="1794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53357</xdr:rowOff>
    </xdr:from>
    <xdr:ext cx="405111" cy="259045"/>
    <xdr:sp macro="" textlink="">
      <xdr:nvSpPr>
        <xdr:cNvPr id="779" name="n_4aveValue【公民館】&#10;有形固定資産減価償却率">
          <a:extLst>
            <a:ext uri="{FF2B5EF4-FFF2-40B4-BE49-F238E27FC236}">
              <a16:creationId xmlns:a16="http://schemas.microsoft.com/office/drawing/2014/main" id="{E27789B1-27E2-4772-9E32-0EEDD03DEFD5}"/>
            </a:ext>
          </a:extLst>
        </xdr:cNvPr>
        <xdr:cNvSpPr txBox="1"/>
      </xdr:nvSpPr>
      <xdr:spPr>
        <a:xfrm>
          <a:off x="126117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4463</xdr:rowOff>
    </xdr:from>
    <xdr:ext cx="405111" cy="259045"/>
    <xdr:sp macro="" textlink="">
      <xdr:nvSpPr>
        <xdr:cNvPr id="780" name="n_1mainValue【公民館】&#10;有形固定資産減価償却率">
          <a:extLst>
            <a:ext uri="{FF2B5EF4-FFF2-40B4-BE49-F238E27FC236}">
              <a16:creationId xmlns:a16="http://schemas.microsoft.com/office/drawing/2014/main" id="{9A9CD6D4-944B-4D30-A409-2EAA44A147E8}"/>
            </a:ext>
          </a:extLst>
        </xdr:cNvPr>
        <xdr:cNvSpPr txBox="1"/>
      </xdr:nvSpPr>
      <xdr:spPr>
        <a:xfrm>
          <a:off x="15266044"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781" name="n_2mainValue【公民館】&#10;有形固定資産減価償却率">
          <a:extLst>
            <a:ext uri="{FF2B5EF4-FFF2-40B4-BE49-F238E27FC236}">
              <a16:creationId xmlns:a16="http://schemas.microsoft.com/office/drawing/2014/main" id="{9DE80139-FA87-46A8-90D0-8322DDA29332}"/>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13988</xdr:rowOff>
    </xdr:from>
    <xdr:ext cx="405111" cy="259045"/>
    <xdr:sp macro="" textlink="">
      <xdr:nvSpPr>
        <xdr:cNvPr id="782" name="n_3mainValue【公民館】&#10;有形固定資産減価償却率">
          <a:extLst>
            <a:ext uri="{FF2B5EF4-FFF2-40B4-BE49-F238E27FC236}">
              <a16:creationId xmlns:a16="http://schemas.microsoft.com/office/drawing/2014/main" id="{EAFE407F-26CA-4EBA-9D90-3BCA2FF9A710}"/>
            </a:ext>
          </a:extLst>
        </xdr:cNvPr>
        <xdr:cNvSpPr txBox="1"/>
      </xdr:nvSpPr>
      <xdr:spPr>
        <a:xfrm>
          <a:off x="13500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147338</xdr:rowOff>
    </xdr:from>
    <xdr:ext cx="405111" cy="259045"/>
    <xdr:sp macro="" textlink="">
      <xdr:nvSpPr>
        <xdr:cNvPr id="783" name="n_4mainValue【公民館】&#10;有形固定資産減価償却率">
          <a:extLst>
            <a:ext uri="{FF2B5EF4-FFF2-40B4-BE49-F238E27FC236}">
              <a16:creationId xmlns:a16="http://schemas.microsoft.com/office/drawing/2014/main" id="{38A66474-C0E2-4AB0-889B-50327D43D63D}"/>
            </a:ext>
          </a:extLst>
        </xdr:cNvPr>
        <xdr:cNvSpPr txBox="1"/>
      </xdr:nvSpPr>
      <xdr:spPr>
        <a:xfrm>
          <a:off x="12611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879AE7F2-DB7D-4272-9E11-88B3E87FAB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C3E325D4-6B55-4AE6-A525-B76C4F070D6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ADEFDE79-726C-4841-9DBF-C0FA056950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6C9098C1-F08D-490A-8741-274A17EA9D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D067C5A9-3680-4BA6-A62B-5C17252B537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4CCA1808-CC9C-4586-AC7F-852051BD9D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FFFD4B25-B928-4E6F-9C16-903AAE9041C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A6F014B4-56CB-402E-8A44-B31F7BD87F9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D7B3172C-5A00-4FDF-81DC-1027BACE553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156BE483-853F-480E-963C-B15F8ED3CA8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4" name="直線コネクタ 793">
          <a:extLst>
            <a:ext uri="{FF2B5EF4-FFF2-40B4-BE49-F238E27FC236}">
              <a16:creationId xmlns:a16="http://schemas.microsoft.com/office/drawing/2014/main" id="{A81A04D0-8B03-4A98-9BBA-519715E830C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5" name="テキスト ボックス 794">
          <a:extLst>
            <a:ext uri="{FF2B5EF4-FFF2-40B4-BE49-F238E27FC236}">
              <a16:creationId xmlns:a16="http://schemas.microsoft.com/office/drawing/2014/main" id="{CC3AE9E0-FEB1-4A16-8935-5CB56F51ED2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6" name="直線コネクタ 795">
          <a:extLst>
            <a:ext uri="{FF2B5EF4-FFF2-40B4-BE49-F238E27FC236}">
              <a16:creationId xmlns:a16="http://schemas.microsoft.com/office/drawing/2014/main" id="{F1768D1B-44EF-4FFC-A970-F0C7136F24B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7" name="テキスト ボックス 796">
          <a:extLst>
            <a:ext uri="{FF2B5EF4-FFF2-40B4-BE49-F238E27FC236}">
              <a16:creationId xmlns:a16="http://schemas.microsoft.com/office/drawing/2014/main" id="{698A5CA5-C172-4D70-8439-49FE9ACBB13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8" name="直線コネクタ 797">
          <a:extLst>
            <a:ext uri="{FF2B5EF4-FFF2-40B4-BE49-F238E27FC236}">
              <a16:creationId xmlns:a16="http://schemas.microsoft.com/office/drawing/2014/main" id="{19D5DCC3-5072-42B9-AB89-60445395A21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9" name="テキスト ボックス 798">
          <a:extLst>
            <a:ext uri="{FF2B5EF4-FFF2-40B4-BE49-F238E27FC236}">
              <a16:creationId xmlns:a16="http://schemas.microsoft.com/office/drawing/2014/main" id="{DB31E68E-D58B-4331-907B-B6C8BB348B8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0" name="直線コネクタ 799">
          <a:extLst>
            <a:ext uri="{FF2B5EF4-FFF2-40B4-BE49-F238E27FC236}">
              <a16:creationId xmlns:a16="http://schemas.microsoft.com/office/drawing/2014/main" id="{0B17DB84-2545-4A86-ABE6-474BD8DF60A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1" name="テキスト ボックス 800">
          <a:extLst>
            <a:ext uri="{FF2B5EF4-FFF2-40B4-BE49-F238E27FC236}">
              <a16:creationId xmlns:a16="http://schemas.microsoft.com/office/drawing/2014/main" id="{5274ADCE-7DEA-4BEF-A7E5-B20CA54EDA0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2" name="直線コネクタ 801">
          <a:extLst>
            <a:ext uri="{FF2B5EF4-FFF2-40B4-BE49-F238E27FC236}">
              <a16:creationId xmlns:a16="http://schemas.microsoft.com/office/drawing/2014/main" id="{3861B922-B778-4FAA-A4F5-AD1B9545F39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3" name="テキスト ボックス 802">
          <a:extLst>
            <a:ext uri="{FF2B5EF4-FFF2-40B4-BE49-F238E27FC236}">
              <a16:creationId xmlns:a16="http://schemas.microsoft.com/office/drawing/2014/main" id="{A88BC157-908B-48B3-838F-48B88AEF074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143D8CAF-2001-45CC-82E5-C044E22E85D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CCC634AA-5C64-4F73-A06A-D1B92C7A82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a:extLst>
            <a:ext uri="{FF2B5EF4-FFF2-40B4-BE49-F238E27FC236}">
              <a16:creationId xmlns:a16="http://schemas.microsoft.com/office/drawing/2014/main" id="{976D0FEB-9349-43DF-9B6D-BB6FAE9D317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07" name="直線コネクタ 806">
          <a:extLst>
            <a:ext uri="{FF2B5EF4-FFF2-40B4-BE49-F238E27FC236}">
              <a16:creationId xmlns:a16="http://schemas.microsoft.com/office/drawing/2014/main" id="{76E77C80-D95C-4B67-AEA3-128770AD2BA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08" name="【公民館】&#10;一人当たり面積最小値テキスト">
          <a:extLst>
            <a:ext uri="{FF2B5EF4-FFF2-40B4-BE49-F238E27FC236}">
              <a16:creationId xmlns:a16="http://schemas.microsoft.com/office/drawing/2014/main" id="{E5BD4197-F90C-40F9-9AFC-5ADA1A10A34E}"/>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09" name="直線コネクタ 808">
          <a:extLst>
            <a:ext uri="{FF2B5EF4-FFF2-40B4-BE49-F238E27FC236}">
              <a16:creationId xmlns:a16="http://schemas.microsoft.com/office/drawing/2014/main" id="{3A8A0782-5BBC-4641-94C7-5D55560534FB}"/>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10" name="【公民館】&#10;一人当たり面積最大値テキスト">
          <a:extLst>
            <a:ext uri="{FF2B5EF4-FFF2-40B4-BE49-F238E27FC236}">
              <a16:creationId xmlns:a16="http://schemas.microsoft.com/office/drawing/2014/main" id="{E57DE22E-0808-47B4-A771-421DE2457B3C}"/>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11" name="直線コネクタ 810">
          <a:extLst>
            <a:ext uri="{FF2B5EF4-FFF2-40B4-BE49-F238E27FC236}">
              <a16:creationId xmlns:a16="http://schemas.microsoft.com/office/drawing/2014/main" id="{5B018645-E8CB-40FA-9925-B2202615B9B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73677</xdr:rowOff>
    </xdr:from>
    <xdr:ext cx="469744" cy="259045"/>
    <xdr:sp macro="" textlink="">
      <xdr:nvSpPr>
        <xdr:cNvPr id="812" name="【公民館】&#10;一人当たり面積平均値テキスト">
          <a:extLst>
            <a:ext uri="{FF2B5EF4-FFF2-40B4-BE49-F238E27FC236}">
              <a16:creationId xmlns:a16="http://schemas.microsoft.com/office/drawing/2014/main" id="{0FB6A55F-D30F-48EA-821D-5D8737ABBB06}"/>
            </a:ext>
          </a:extLst>
        </xdr:cNvPr>
        <xdr:cNvSpPr txBox="1"/>
      </xdr:nvSpPr>
      <xdr:spPr>
        <a:xfrm>
          <a:off x="22199600" y="18247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95250</xdr:rowOff>
    </xdr:from>
    <xdr:to>
      <xdr:col>116</xdr:col>
      <xdr:colOff>114300</xdr:colOff>
      <xdr:row>107</xdr:row>
      <xdr:rowOff>25400</xdr:rowOff>
    </xdr:to>
    <xdr:sp macro="" textlink="">
      <xdr:nvSpPr>
        <xdr:cNvPr id="813" name="フローチャート: 判断 812">
          <a:extLst>
            <a:ext uri="{FF2B5EF4-FFF2-40B4-BE49-F238E27FC236}">
              <a16:creationId xmlns:a16="http://schemas.microsoft.com/office/drawing/2014/main" id="{B443B9A9-6F31-4481-95E8-5653FCCDAC0B}"/>
            </a:ext>
          </a:extLst>
        </xdr:cNvPr>
        <xdr:cNvSpPr/>
      </xdr:nvSpPr>
      <xdr:spPr>
        <a:xfrm>
          <a:off x="22110700" y="1826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106680</xdr:rowOff>
    </xdr:from>
    <xdr:to>
      <xdr:col>112</xdr:col>
      <xdr:colOff>38100</xdr:colOff>
      <xdr:row>107</xdr:row>
      <xdr:rowOff>36830</xdr:rowOff>
    </xdr:to>
    <xdr:sp macro="" textlink="">
      <xdr:nvSpPr>
        <xdr:cNvPr id="814" name="フローチャート: 判断 813">
          <a:extLst>
            <a:ext uri="{FF2B5EF4-FFF2-40B4-BE49-F238E27FC236}">
              <a16:creationId xmlns:a16="http://schemas.microsoft.com/office/drawing/2014/main" id="{AFC7243C-A869-4B34-A056-CFA06D26EF38}"/>
            </a:ext>
          </a:extLst>
        </xdr:cNvPr>
        <xdr:cNvSpPr/>
      </xdr:nvSpPr>
      <xdr:spPr>
        <a:xfrm>
          <a:off x="21272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143511</xdr:rowOff>
    </xdr:from>
    <xdr:to>
      <xdr:col>107</xdr:col>
      <xdr:colOff>101600</xdr:colOff>
      <xdr:row>107</xdr:row>
      <xdr:rowOff>73661</xdr:rowOff>
    </xdr:to>
    <xdr:sp macro="" textlink="">
      <xdr:nvSpPr>
        <xdr:cNvPr id="815" name="フローチャート: 判断 814">
          <a:extLst>
            <a:ext uri="{FF2B5EF4-FFF2-40B4-BE49-F238E27FC236}">
              <a16:creationId xmlns:a16="http://schemas.microsoft.com/office/drawing/2014/main" id="{6293F1A8-BEEB-4F22-90F5-7FEE67C5330B}"/>
            </a:ext>
          </a:extLst>
        </xdr:cNvPr>
        <xdr:cNvSpPr/>
      </xdr:nvSpPr>
      <xdr:spPr>
        <a:xfrm>
          <a:off x="20383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119380</xdr:rowOff>
    </xdr:from>
    <xdr:to>
      <xdr:col>102</xdr:col>
      <xdr:colOff>165100</xdr:colOff>
      <xdr:row>107</xdr:row>
      <xdr:rowOff>49530</xdr:rowOff>
    </xdr:to>
    <xdr:sp macro="" textlink="">
      <xdr:nvSpPr>
        <xdr:cNvPr id="816" name="フローチャート: 判断 815">
          <a:extLst>
            <a:ext uri="{FF2B5EF4-FFF2-40B4-BE49-F238E27FC236}">
              <a16:creationId xmlns:a16="http://schemas.microsoft.com/office/drawing/2014/main" id="{1368F056-6781-429C-B2ED-5A22996167CA}"/>
            </a:ext>
          </a:extLst>
        </xdr:cNvPr>
        <xdr:cNvSpPr/>
      </xdr:nvSpPr>
      <xdr:spPr>
        <a:xfrm>
          <a:off x="19494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109220</xdr:rowOff>
    </xdr:from>
    <xdr:to>
      <xdr:col>98</xdr:col>
      <xdr:colOff>38100</xdr:colOff>
      <xdr:row>107</xdr:row>
      <xdr:rowOff>39370</xdr:rowOff>
    </xdr:to>
    <xdr:sp macro="" textlink="">
      <xdr:nvSpPr>
        <xdr:cNvPr id="817" name="フローチャート: 判断 816">
          <a:extLst>
            <a:ext uri="{FF2B5EF4-FFF2-40B4-BE49-F238E27FC236}">
              <a16:creationId xmlns:a16="http://schemas.microsoft.com/office/drawing/2014/main" id="{FF498E7B-31AD-4A21-AF30-C421634E626D}"/>
            </a:ext>
          </a:extLst>
        </xdr:cNvPr>
        <xdr:cNvSpPr/>
      </xdr:nvSpPr>
      <xdr:spPr>
        <a:xfrm>
          <a:off x="18605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4ADC9262-2251-4616-A9F4-BF56B3FF68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80AFC88E-7CFE-41B7-8597-861C690613B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6525F9C9-B277-409C-9B65-187FDFF44B4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4B880727-3BC3-4EFF-A5A3-48370104045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4B16C02E-4A42-4E6D-9135-10DBB41758D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137161</xdr:rowOff>
    </xdr:from>
    <xdr:to>
      <xdr:col>116</xdr:col>
      <xdr:colOff>114300</xdr:colOff>
      <xdr:row>106</xdr:row>
      <xdr:rowOff>67311</xdr:rowOff>
    </xdr:to>
    <xdr:sp macro="" textlink="">
      <xdr:nvSpPr>
        <xdr:cNvPr id="823" name="楕円 822">
          <a:extLst>
            <a:ext uri="{FF2B5EF4-FFF2-40B4-BE49-F238E27FC236}">
              <a16:creationId xmlns:a16="http://schemas.microsoft.com/office/drawing/2014/main" id="{722F87D3-4BE2-4486-9657-AE29765BEE5C}"/>
            </a:ext>
          </a:extLst>
        </xdr:cNvPr>
        <xdr:cNvSpPr/>
      </xdr:nvSpPr>
      <xdr:spPr>
        <a:xfrm>
          <a:off x="22110700" y="1813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160038</xdr:rowOff>
    </xdr:from>
    <xdr:ext cx="469744" cy="259045"/>
    <xdr:sp macro="" textlink="">
      <xdr:nvSpPr>
        <xdr:cNvPr id="824" name="【公民館】&#10;一人当たり面積該当値テキスト">
          <a:extLst>
            <a:ext uri="{FF2B5EF4-FFF2-40B4-BE49-F238E27FC236}">
              <a16:creationId xmlns:a16="http://schemas.microsoft.com/office/drawing/2014/main" id="{3D5D58AD-A03E-43FB-B0DE-0FF9BDA1DDCD}"/>
            </a:ext>
          </a:extLst>
        </xdr:cNvPr>
        <xdr:cNvSpPr txBox="1"/>
      </xdr:nvSpPr>
      <xdr:spPr>
        <a:xfrm>
          <a:off x="22199600" y="1799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144780</xdr:rowOff>
    </xdr:from>
    <xdr:to>
      <xdr:col>112</xdr:col>
      <xdr:colOff>38100</xdr:colOff>
      <xdr:row>106</xdr:row>
      <xdr:rowOff>74930</xdr:rowOff>
    </xdr:to>
    <xdr:sp macro="" textlink="">
      <xdr:nvSpPr>
        <xdr:cNvPr id="825" name="楕円 824">
          <a:extLst>
            <a:ext uri="{FF2B5EF4-FFF2-40B4-BE49-F238E27FC236}">
              <a16:creationId xmlns:a16="http://schemas.microsoft.com/office/drawing/2014/main" id="{1ACE5815-0EF7-43C0-9B23-9BFD46E7421C}"/>
            </a:ext>
          </a:extLst>
        </xdr:cNvPr>
        <xdr:cNvSpPr/>
      </xdr:nvSpPr>
      <xdr:spPr>
        <a:xfrm>
          <a:off x="21272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16511</xdr:rowOff>
    </xdr:from>
    <xdr:to>
      <xdr:col>116</xdr:col>
      <xdr:colOff>63500</xdr:colOff>
      <xdr:row>106</xdr:row>
      <xdr:rowOff>24130</xdr:rowOff>
    </xdr:to>
    <xdr:cxnSp macro="">
      <xdr:nvCxnSpPr>
        <xdr:cNvPr id="826" name="直線コネクタ 825">
          <a:extLst>
            <a:ext uri="{FF2B5EF4-FFF2-40B4-BE49-F238E27FC236}">
              <a16:creationId xmlns:a16="http://schemas.microsoft.com/office/drawing/2014/main" id="{7C279838-3947-4E46-9B59-76B199C345AE}"/>
            </a:ext>
          </a:extLst>
        </xdr:cNvPr>
        <xdr:cNvCxnSpPr/>
      </xdr:nvCxnSpPr>
      <xdr:spPr>
        <a:xfrm flipV="1">
          <a:off x="21323300" y="181902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151130</xdr:rowOff>
    </xdr:from>
    <xdr:to>
      <xdr:col>107</xdr:col>
      <xdr:colOff>101600</xdr:colOff>
      <xdr:row>106</xdr:row>
      <xdr:rowOff>81280</xdr:rowOff>
    </xdr:to>
    <xdr:sp macro="" textlink="">
      <xdr:nvSpPr>
        <xdr:cNvPr id="827" name="楕円 826">
          <a:extLst>
            <a:ext uri="{FF2B5EF4-FFF2-40B4-BE49-F238E27FC236}">
              <a16:creationId xmlns:a16="http://schemas.microsoft.com/office/drawing/2014/main" id="{EDD8446C-EB85-49A4-8EC1-3A4DCA7FFD82}"/>
            </a:ext>
          </a:extLst>
        </xdr:cNvPr>
        <xdr:cNvSpPr/>
      </xdr:nvSpPr>
      <xdr:spPr>
        <a:xfrm>
          <a:off x="20383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24130</xdr:rowOff>
    </xdr:from>
    <xdr:to>
      <xdr:col>111</xdr:col>
      <xdr:colOff>177800</xdr:colOff>
      <xdr:row>106</xdr:row>
      <xdr:rowOff>30480</xdr:rowOff>
    </xdr:to>
    <xdr:cxnSp macro="">
      <xdr:nvCxnSpPr>
        <xdr:cNvPr id="828" name="直線コネクタ 827">
          <a:extLst>
            <a:ext uri="{FF2B5EF4-FFF2-40B4-BE49-F238E27FC236}">
              <a16:creationId xmlns:a16="http://schemas.microsoft.com/office/drawing/2014/main" id="{91CFE477-1EEC-47C8-B246-C03B5F7B7213}"/>
            </a:ext>
          </a:extLst>
        </xdr:cNvPr>
        <xdr:cNvCxnSpPr/>
      </xdr:nvCxnSpPr>
      <xdr:spPr>
        <a:xfrm flipV="1">
          <a:off x="20434300" y="18197830"/>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160020</xdr:rowOff>
    </xdr:from>
    <xdr:to>
      <xdr:col>102</xdr:col>
      <xdr:colOff>165100</xdr:colOff>
      <xdr:row>106</xdr:row>
      <xdr:rowOff>90170</xdr:rowOff>
    </xdr:to>
    <xdr:sp macro="" textlink="">
      <xdr:nvSpPr>
        <xdr:cNvPr id="829" name="楕円 828">
          <a:extLst>
            <a:ext uri="{FF2B5EF4-FFF2-40B4-BE49-F238E27FC236}">
              <a16:creationId xmlns:a16="http://schemas.microsoft.com/office/drawing/2014/main" id="{F1769B4F-8E3C-460D-8B3F-7C614F172BE8}"/>
            </a:ext>
          </a:extLst>
        </xdr:cNvPr>
        <xdr:cNvSpPr/>
      </xdr:nvSpPr>
      <xdr:spPr>
        <a:xfrm>
          <a:off x="19494500" y="1816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30480</xdr:rowOff>
    </xdr:from>
    <xdr:to>
      <xdr:col>107</xdr:col>
      <xdr:colOff>50800</xdr:colOff>
      <xdr:row>106</xdr:row>
      <xdr:rowOff>39370</xdr:rowOff>
    </xdr:to>
    <xdr:cxnSp macro="">
      <xdr:nvCxnSpPr>
        <xdr:cNvPr id="830" name="直線コネクタ 829">
          <a:extLst>
            <a:ext uri="{FF2B5EF4-FFF2-40B4-BE49-F238E27FC236}">
              <a16:creationId xmlns:a16="http://schemas.microsoft.com/office/drawing/2014/main" id="{9D12777C-FEC7-404D-A22D-18EE554EF6E1}"/>
            </a:ext>
          </a:extLst>
        </xdr:cNvPr>
        <xdr:cNvCxnSpPr/>
      </xdr:nvCxnSpPr>
      <xdr:spPr>
        <a:xfrm flipV="1">
          <a:off x="19545300" y="1820418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163830</xdr:rowOff>
    </xdr:from>
    <xdr:to>
      <xdr:col>98</xdr:col>
      <xdr:colOff>38100</xdr:colOff>
      <xdr:row>106</xdr:row>
      <xdr:rowOff>93980</xdr:rowOff>
    </xdr:to>
    <xdr:sp macro="" textlink="">
      <xdr:nvSpPr>
        <xdr:cNvPr id="831" name="楕円 830">
          <a:extLst>
            <a:ext uri="{FF2B5EF4-FFF2-40B4-BE49-F238E27FC236}">
              <a16:creationId xmlns:a16="http://schemas.microsoft.com/office/drawing/2014/main" id="{85A17D33-D333-43C7-AF7E-AB5E9DD8DFB0}"/>
            </a:ext>
          </a:extLst>
        </xdr:cNvPr>
        <xdr:cNvSpPr/>
      </xdr:nvSpPr>
      <xdr:spPr>
        <a:xfrm>
          <a:off x="18605500" y="1816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39370</xdr:rowOff>
    </xdr:from>
    <xdr:to>
      <xdr:col>102</xdr:col>
      <xdr:colOff>114300</xdr:colOff>
      <xdr:row>106</xdr:row>
      <xdr:rowOff>43180</xdr:rowOff>
    </xdr:to>
    <xdr:cxnSp macro="">
      <xdr:nvCxnSpPr>
        <xdr:cNvPr id="832" name="直線コネクタ 831">
          <a:extLst>
            <a:ext uri="{FF2B5EF4-FFF2-40B4-BE49-F238E27FC236}">
              <a16:creationId xmlns:a16="http://schemas.microsoft.com/office/drawing/2014/main" id="{F5E35F2D-4E9E-43C2-976D-850ABEEFB561}"/>
            </a:ext>
          </a:extLst>
        </xdr:cNvPr>
        <xdr:cNvCxnSpPr/>
      </xdr:nvCxnSpPr>
      <xdr:spPr>
        <a:xfrm flipV="1">
          <a:off x="18656300" y="18213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27957</xdr:rowOff>
    </xdr:from>
    <xdr:ext cx="469744" cy="259045"/>
    <xdr:sp macro="" textlink="">
      <xdr:nvSpPr>
        <xdr:cNvPr id="833" name="n_1aveValue【公民館】&#10;一人当たり面積">
          <a:extLst>
            <a:ext uri="{FF2B5EF4-FFF2-40B4-BE49-F238E27FC236}">
              <a16:creationId xmlns:a16="http://schemas.microsoft.com/office/drawing/2014/main" id="{ACD2F912-F5D1-443D-ADF6-0A8082B2257B}"/>
            </a:ext>
          </a:extLst>
        </xdr:cNvPr>
        <xdr:cNvSpPr txBox="1"/>
      </xdr:nvSpPr>
      <xdr:spPr>
        <a:xfrm>
          <a:off x="210757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64788</xdr:rowOff>
    </xdr:from>
    <xdr:ext cx="469744" cy="259045"/>
    <xdr:sp macro="" textlink="">
      <xdr:nvSpPr>
        <xdr:cNvPr id="834" name="n_2aveValue【公民館】&#10;一人当たり面積">
          <a:extLst>
            <a:ext uri="{FF2B5EF4-FFF2-40B4-BE49-F238E27FC236}">
              <a16:creationId xmlns:a16="http://schemas.microsoft.com/office/drawing/2014/main" id="{4B3BBF2C-CA46-4EA9-823F-7435439ADD88}"/>
            </a:ext>
          </a:extLst>
        </xdr:cNvPr>
        <xdr:cNvSpPr txBox="1"/>
      </xdr:nvSpPr>
      <xdr:spPr>
        <a:xfrm>
          <a:off x="20199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40657</xdr:rowOff>
    </xdr:from>
    <xdr:ext cx="469744" cy="259045"/>
    <xdr:sp macro="" textlink="">
      <xdr:nvSpPr>
        <xdr:cNvPr id="835" name="n_3aveValue【公民館】&#10;一人当たり面積">
          <a:extLst>
            <a:ext uri="{FF2B5EF4-FFF2-40B4-BE49-F238E27FC236}">
              <a16:creationId xmlns:a16="http://schemas.microsoft.com/office/drawing/2014/main" id="{127F9B59-7A7E-4BD1-B817-35F890E9A1F9}"/>
            </a:ext>
          </a:extLst>
        </xdr:cNvPr>
        <xdr:cNvSpPr txBox="1"/>
      </xdr:nvSpPr>
      <xdr:spPr>
        <a:xfrm>
          <a:off x="19310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30497</xdr:rowOff>
    </xdr:from>
    <xdr:ext cx="469744" cy="259045"/>
    <xdr:sp macro="" textlink="">
      <xdr:nvSpPr>
        <xdr:cNvPr id="836" name="n_4aveValue【公民館】&#10;一人当たり面積">
          <a:extLst>
            <a:ext uri="{FF2B5EF4-FFF2-40B4-BE49-F238E27FC236}">
              <a16:creationId xmlns:a16="http://schemas.microsoft.com/office/drawing/2014/main" id="{7BDFDFE0-6432-4DAA-9A0A-19499DFAAC7E}"/>
            </a:ext>
          </a:extLst>
        </xdr:cNvPr>
        <xdr:cNvSpPr txBox="1"/>
      </xdr:nvSpPr>
      <xdr:spPr>
        <a:xfrm>
          <a:off x="18421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91457</xdr:rowOff>
    </xdr:from>
    <xdr:ext cx="469744" cy="259045"/>
    <xdr:sp macro="" textlink="">
      <xdr:nvSpPr>
        <xdr:cNvPr id="837" name="n_1mainValue【公民館】&#10;一人当たり面積">
          <a:extLst>
            <a:ext uri="{FF2B5EF4-FFF2-40B4-BE49-F238E27FC236}">
              <a16:creationId xmlns:a16="http://schemas.microsoft.com/office/drawing/2014/main" id="{FA50FFCA-C890-445A-B30C-D57C435E3FB5}"/>
            </a:ext>
          </a:extLst>
        </xdr:cNvPr>
        <xdr:cNvSpPr txBox="1"/>
      </xdr:nvSpPr>
      <xdr:spPr>
        <a:xfrm>
          <a:off x="21075727" y="1792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838" name="n_2mainValue【公民館】&#10;一人当たり面積">
          <a:extLst>
            <a:ext uri="{FF2B5EF4-FFF2-40B4-BE49-F238E27FC236}">
              <a16:creationId xmlns:a16="http://schemas.microsoft.com/office/drawing/2014/main" id="{3C90AFEB-A22F-4BCE-AA28-E93203AC7F9B}"/>
            </a:ext>
          </a:extLst>
        </xdr:cNvPr>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106697</xdr:rowOff>
    </xdr:from>
    <xdr:ext cx="469744" cy="259045"/>
    <xdr:sp macro="" textlink="">
      <xdr:nvSpPr>
        <xdr:cNvPr id="839" name="n_3mainValue【公民館】&#10;一人当たり面積">
          <a:extLst>
            <a:ext uri="{FF2B5EF4-FFF2-40B4-BE49-F238E27FC236}">
              <a16:creationId xmlns:a16="http://schemas.microsoft.com/office/drawing/2014/main" id="{187656AB-1552-438E-8FF9-3E862F2A46F6}"/>
            </a:ext>
          </a:extLst>
        </xdr:cNvPr>
        <xdr:cNvSpPr txBox="1"/>
      </xdr:nvSpPr>
      <xdr:spPr>
        <a:xfrm>
          <a:off x="19310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110507</xdr:rowOff>
    </xdr:from>
    <xdr:ext cx="469744" cy="259045"/>
    <xdr:sp macro="" textlink="">
      <xdr:nvSpPr>
        <xdr:cNvPr id="840" name="n_4mainValue【公民館】&#10;一人当たり面積">
          <a:extLst>
            <a:ext uri="{FF2B5EF4-FFF2-40B4-BE49-F238E27FC236}">
              <a16:creationId xmlns:a16="http://schemas.microsoft.com/office/drawing/2014/main" id="{0FB16B22-0E7F-4E9D-9DD6-C82EF9B86642}"/>
            </a:ext>
          </a:extLst>
        </xdr:cNvPr>
        <xdr:cNvSpPr txBox="1"/>
      </xdr:nvSpPr>
      <xdr:spPr>
        <a:xfrm>
          <a:off x="18421427" y="1794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1" name="正方形/長方形 840">
          <a:extLst>
            <a:ext uri="{FF2B5EF4-FFF2-40B4-BE49-F238E27FC236}">
              <a16:creationId xmlns:a16="http://schemas.microsoft.com/office/drawing/2014/main" id="{4A0DA62E-76E6-42CD-A666-8BC6D69438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2" name="正方形/長方形 841">
          <a:extLst>
            <a:ext uri="{FF2B5EF4-FFF2-40B4-BE49-F238E27FC236}">
              <a16:creationId xmlns:a16="http://schemas.microsoft.com/office/drawing/2014/main" id="{A11F771B-1F59-449C-8845-404B1E7C9B6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3" name="テキスト ボックス 842">
          <a:extLst>
            <a:ext uri="{FF2B5EF4-FFF2-40B4-BE49-F238E27FC236}">
              <a16:creationId xmlns:a16="http://schemas.microsoft.com/office/drawing/2014/main" id="{7E19E697-8ADB-4E9B-A2DF-77C9D7E7CE8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ほとんどの施設において、有形固定資産減価償却率は県平均、類似団体を下回っている。道路・橋りょうは</a:t>
          </a:r>
          <a:r>
            <a:rPr kumimoji="1" lang="ja-JP" altLang="en-US" sz="1100">
              <a:solidFill>
                <a:sysClr val="windowText" lastClr="000000"/>
              </a:solidFill>
              <a:effectLst/>
              <a:latin typeface="+mn-lt"/>
              <a:ea typeface="+mn-ea"/>
              <a:cs typeface="+mn-cs"/>
            </a:rPr>
            <a:t>特に減価償却率が低いが、これは資産の取得時期を、合併により本町が誕生した平成</a:t>
          </a: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effectLst/>
              <a:latin typeface="+mn-lt"/>
              <a:ea typeface="+mn-ea"/>
              <a:cs typeface="+mn-cs"/>
            </a:rPr>
            <a:t>年度以降として評価しているため、経過年数が他自治体よりも低いことが影響している。また、</a:t>
          </a:r>
          <a:r>
            <a:rPr kumimoji="1" lang="ja-JP" altLang="ja-JP" sz="1100">
              <a:solidFill>
                <a:sysClr val="windowText" lastClr="000000"/>
              </a:solidFill>
              <a:effectLst/>
              <a:latin typeface="+mn-lt"/>
              <a:ea typeface="+mn-ea"/>
              <a:cs typeface="+mn-cs"/>
            </a:rPr>
            <a:t>過疎債や辺地債を活用して改良事業や長寿命化事業を実施してきたこと</a:t>
          </a:r>
          <a:r>
            <a:rPr kumimoji="1" lang="ja-JP" altLang="en-US" sz="1100">
              <a:solidFill>
                <a:sysClr val="windowText" lastClr="000000"/>
              </a:solidFill>
              <a:effectLst/>
              <a:latin typeface="+mn-lt"/>
              <a:ea typeface="+mn-ea"/>
              <a:cs typeface="+mn-cs"/>
            </a:rPr>
            <a:t>も要因として挙げられる。</a:t>
          </a:r>
          <a:r>
            <a:rPr kumimoji="1" lang="ja-JP" altLang="ja-JP" sz="1100">
              <a:solidFill>
                <a:sysClr val="windowText" lastClr="000000"/>
              </a:solidFill>
              <a:effectLst/>
              <a:latin typeface="+mn-lt"/>
              <a:ea typeface="+mn-ea"/>
              <a:cs typeface="+mn-cs"/>
            </a:rPr>
            <a:t>公営住宅については一部建て替え、学校施設については、統廃合による</a:t>
          </a:r>
          <a:r>
            <a:rPr kumimoji="1" lang="ja-JP" altLang="en-US" sz="1100">
              <a:solidFill>
                <a:sysClr val="windowText" lastClr="000000"/>
              </a:solidFill>
              <a:effectLst/>
              <a:latin typeface="+mn-lt"/>
              <a:ea typeface="+mn-ea"/>
              <a:cs typeface="+mn-cs"/>
            </a:rPr>
            <a:t>施設再整備を進めた結果、減価償却率も低く一人当たりの施設面積も適正水準で推移している。</a:t>
          </a:r>
          <a:r>
            <a:rPr kumimoji="1" lang="ja-JP" altLang="ja-JP" sz="1100">
              <a:solidFill>
                <a:sysClr val="windowText" lastClr="000000"/>
              </a:solidFill>
              <a:effectLst/>
              <a:latin typeface="+mn-lt"/>
              <a:ea typeface="+mn-ea"/>
              <a:cs typeface="+mn-cs"/>
            </a:rPr>
            <a:t>今後は、橋梁長寿命化修繕計画、公共施設総合管理計画に基づき、財政負担の軽減、平準化を図るとともに</a:t>
          </a:r>
          <a:r>
            <a:rPr kumimoji="1" lang="ja-JP" altLang="en-US" sz="1100">
              <a:solidFill>
                <a:sysClr val="windowText" lastClr="000000"/>
              </a:solidFill>
              <a:effectLst/>
              <a:latin typeface="+mn-lt"/>
              <a:ea typeface="+mn-ea"/>
              <a:cs typeface="+mn-cs"/>
            </a:rPr>
            <a:t>人口推移に沿った公共施設の整備を検討・推進してゆく。</a:t>
          </a:r>
          <a:endParaRPr lang="ja-JP" altLang="ja-JP" sz="1400" strike="sngStrike" baseline="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7B60C8-14A7-4D90-9569-B14276DF6CC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A5E79DB-5711-47F2-8FE5-44D1EA84C2E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BA4715-A6DE-4D3C-AAEE-17A553340DF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F0B4743-107A-4C45-AC8C-28575DE80B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515B66B-5C35-4BB3-8D35-3EF01C8726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75DC25F-EB5A-4500-A36A-04BE80C2ABA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7B15415-4E38-48E2-8E43-A7230EC1AA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EA7E3E4-F7B7-4C51-B91B-17AF3569B6D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B3364C3-5B8F-43B4-8539-0C29E79D751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4E621B-4353-422E-BF7F-FF2A9BA24A9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11,286
11,222
202.23
9,031,242
8,878,205
142,572
5,004,958
13,305,896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6A0E03-17DC-4676-AA8C-17EC0925A64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3DFBD4-EC79-4FAE-B205-AE2EE84BDF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0B39BF-F7BE-4577-8F89-1BF30D7C15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97B6F47-5D99-4D93-ABCD-747A46FD46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FEF576-3548-4CD2-BB71-2DC1B7F1240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4A696DA-146A-4C97-9F67-5B1DBF2F7F9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33AB3A0-C06D-4D12-B1D9-ED44F4B3D30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2358C0-DA66-4153-9981-0C509443ACA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2642170-04D8-4A41-9DF3-C36AF07A77E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D692E7-4DC2-4BD4-AE66-06AE80B534C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3D64913-7BA2-4030-95F7-DAB6C5985C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1AD06C7-ECEF-46EC-A6FE-FB848A1CB7A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AF00FC-EDBB-4E57-8E00-9C0DD254EC9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02EB920-E4CA-45BE-8366-055FABE6428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E5908C-8CBD-4298-AE8D-F39599519E8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8C5E8D-C21D-468B-91CC-E092F836CA6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590510-33B0-4F19-AEEC-0A57115571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B23D683-B6DE-492D-B860-7F3BFAE9756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948CE8E-B5AD-43EC-A3EA-F866C0372FB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7B526E-2FBD-4416-8560-5F93123533D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F40333-9238-4EF6-A140-6AA9D28AA4F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A9B5B5F-B6C2-41AA-8136-6A7B186B2F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38CFACB-92AF-43D1-8968-A8325CC8BA9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7DB5080-61C4-479E-A544-072F0FC6E0B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964B70-F504-481D-956A-201FFE7662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154171-6457-4265-8E81-94CDC0B773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8E9DAB-BCB1-48F8-A40A-F3B48F19423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0731E42-8C34-4877-ADC2-6DC6A36DCC1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818DF96-7877-486E-AE7D-8A0C5DBE1EE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2EAF6484-C78B-4ED2-9527-3D37BD23852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EB45C4CE-969F-4DE1-B9B0-B9C0677CF15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8E8FBCC-DE70-4776-8DE2-417F62F9029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545FFD9-896F-4F9F-B974-23861AE5373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7DB888B9-F322-48EC-9CA8-EF9BF6B4EF1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FB9AC3D-C3A6-4CF1-B9AF-2100F41EA06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EDEE23A-F305-4013-90DB-9CBA63DE18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3FDD9C2-F43C-44AB-B81F-720889FFEB9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C2624C3-8AAE-410E-9228-9F9A209342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0FCD30D-41DB-4CBF-BDA2-43A5D0A4D4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AD8FD5CB-3801-4E67-A3E1-51DA772C2D95}"/>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DD2EACFB-670A-4F56-B72F-3EFB3F10334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6CA3DD2A-EA06-4EC4-9B78-F16C2FF2AD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E6007019-966E-4A2D-B151-DCE0FCF5110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E18D5ED-D225-410E-A8DD-ABDB37BA549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DD8B617-1B4F-4B7D-8D3F-6C3C71B4893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2719A3EF-74A0-448A-B09E-0324AB59363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C0158E8-461B-415A-B57B-22EC49CA878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D5B83D52-274E-4315-A9E9-73797A0B5DE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EAE5D4EA-98B9-4411-BAEB-CFBA164E16F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C2597FAB-F776-4496-BD37-53D7C428D6EE}"/>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5CFBF055-DF90-40C3-B3E5-FEE9002413D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1B17D42A-BA90-4123-8747-0E74A6299F04}"/>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ECFF7A7F-A0E9-44AF-8081-5B080DF893A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584A1967-5908-486D-851A-A671BB142A1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E897E63-29E6-4487-9069-16429915F90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2E59E40-3A0C-49D4-A0CC-1CD38AFBD6F3}"/>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5165425-D502-43F2-A74B-72379CBC1A5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78A2876E-74FF-49D9-AD26-5E441A6ED92B}"/>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2CAFE34-CF06-4446-99B1-F7ADCB9C633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49BB944-EE28-40CA-B930-9A24105FD43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969B9E2C-D6A2-4E69-A1BB-FCA83F1C65E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169545</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250158DD-81F5-47AA-A6CC-5C541C88FCB8}"/>
            </a:ext>
          </a:extLst>
        </xdr:cNvPr>
        <xdr:cNvCxnSpPr/>
      </xdr:nvCxnSpPr>
      <xdr:spPr>
        <a:xfrm flipV="1">
          <a:off x="4634865" y="9599295"/>
          <a:ext cx="0" cy="1449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E2036625-3DF5-4994-924C-A4AA4EEBF9CA}"/>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FE499FD9-5ECD-4D0A-9963-9C08FF8681A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116222</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E327D5D1-3811-4165-AE92-C0D692AE32DF}"/>
            </a:ext>
          </a:extLst>
        </xdr:cNvPr>
        <xdr:cNvSpPr txBox="1"/>
      </xdr:nvSpPr>
      <xdr:spPr>
        <a:xfrm>
          <a:off x="4673600" y="937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169545</xdr:rowOff>
    </xdr:from>
    <xdr:to>
      <xdr:col>24</xdr:col>
      <xdr:colOff>152400</xdr:colOff>
      <xdr:row>55</xdr:row>
      <xdr:rowOff>169545</xdr:rowOff>
    </xdr:to>
    <xdr:cxnSp macro="">
      <xdr:nvCxnSpPr>
        <xdr:cNvPr id="77" name="直線コネクタ 76">
          <a:extLst>
            <a:ext uri="{FF2B5EF4-FFF2-40B4-BE49-F238E27FC236}">
              <a16:creationId xmlns:a16="http://schemas.microsoft.com/office/drawing/2014/main" id="{28410F1C-04D5-4E08-80AB-ED71A58A9D25}"/>
            </a:ext>
          </a:extLst>
        </xdr:cNvPr>
        <xdr:cNvCxnSpPr/>
      </xdr:nvCxnSpPr>
      <xdr:spPr>
        <a:xfrm>
          <a:off x="4546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B351896-F1A3-49D6-AFC7-6B484BC48486}"/>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79" name="フローチャート: 判断 78">
          <a:extLst>
            <a:ext uri="{FF2B5EF4-FFF2-40B4-BE49-F238E27FC236}">
              <a16:creationId xmlns:a16="http://schemas.microsoft.com/office/drawing/2014/main" id="{5801D264-0CDF-4488-A283-698378F3E68B}"/>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153035</xdr:rowOff>
    </xdr:from>
    <xdr:to>
      <xdr:col>20</xdr:col>
      <xdr:colOff>38100</xdr:colOff>
      <xdr:row>60</xdr:row>
      <xdr:rowOff>83185</xdr:rowOff>
    </xdr:to>
    <xdr:sp macro="" textlink="">
      <xdr:nvSpPr>
        <xdr:cNvPr id="80" name="フローチャート: 判断 79">
          <a:extLst>
            <a:ext uri="{FF2B5EF4-FFF2-40B4-BE49-F238E27FC236}">
              <a16:creationId xmlns:a16="http://schemas.microsoft.com/office/drawing/2014/main" id="{AA4335AC-02F7-49F7-8CA8-6157CD548F9C}"/>
            </a:ext>
          </a:extLst>
        </xdr:cNvPr>
        <xdr:cNvSpPr/>
      </xdr:nvSpPr>
      <xdr:spPr>
        <a:xfrm>
          <a:off x="3746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81" name="フローチャート: 判断 80">
          <a:extLst>
            <a:ext uri="{FF2B5EF4-FFF2-40B4-BE49-F238E27FC236}">
              <a16:creationId xmlns:a16="http://schemas.microsoft.com/office/drawing/2014/main" id="{55BC1689-296D-42A2-BC38-23AFA30DEE31}"/>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133985</xdr:rowOff>
    </xdr:from>
    <xdr:to>
      <xdr:col>10</xdr:col>
      <xdr:colOff>165100</xdr:colOff>
      <xdr:row>60</xdr:row>
      <xdr:rowOff>64135</xdr:rowOff>
    </xdr:to>
    <xdr:sp macro="" textlink="">
      <xdr:nvSpPr>
        <xdr:cNvPr id="82" name="フローチャート: 判断 81">
          <a:extLst>
            <a:ext uri="{FF2B5EF4-FFF2-40B4-BE49-F238E27FC236}">
              <a16:creationId xmlns:a16="http://schemas.microsoft.com/office/drawing/2014/main" id="{7EEB3747-8F9F-4909-8C17-6AA7731D4579}"/>
            </a:ext>
          </a:extLst>
        </xdr:cNvPr>
        <xdr:cNvSpPr/>
      </xdr:nvSpPr>
      <xdr:spPr>
        <a:xfrm>
          <a:off x="1968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83" name="フローチャート: 判断 82">
          <a:extLst>
            <a:ext uri="{FF2B5EF4-FFF2-40B4-BE49-F238E27FC236}">
              <a16:creationId xmlns:a16="http://schemas.microsoft.com/office/drawing/2014/main" id="{B60C9C1D-2C16-4D64-835E-49982B173952}"/>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AD89A444-2BDF-4F38-9E3C-9329BB811DB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8C84286-EDD6-460A-95AC-1EE05F709C6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40AA50B-0030-46DA-8907-CF9F7ED6B34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F9200A69-FF17-48A1-BC7F-E8D724404E0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FF59EA37-96F4-4AD3-99B3-6010C93D951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89" name="楕円 88">
          <a:extLst>
            <a:ext uri="{FF2B5EF4-FFF2-40B4-BE49-F238E27FC236}">
              <a16:creationId xmlns:a16="http://schemas.microsoft.com/office/drawing/2014/main" id="{5BD2FAE1-159E-4577-9882-29C88ACBF67A}"/>
            </a:ext>
          </a:extLst>
        </xdr:cNvPr>
        <xdr:cNvSpPr/>
      </xdr:nvSpPr>
      <xdr:spPr>
        <a:xfrm>
          <a:off x="45847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89552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73F2F18-53A9-4A41-8719-3B2C954C812A}"/>
            </a:ext>
          </a:extLst>
        </xdr:cNvPr>
        <xdr:cNvSpPr txBox="1"/>
      </xdr:nvSpPr>
      <xdr:spPr>
        <a:xfrm>
          <a:off x="4673600"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65405</xdr:rowOff>
    </xdr:from>
    <xdr:to>
      <xdr:col>20</xdr:col>
      <xdr:colOff>38100</xdr:colOff>
      <xdr:row>60</xdr:row>
      <xdr:rowOff>167005</xdr:rowOff>
    </xdr:to>
    <xdr:sp macro="" textlink="">
      <xdr:nvSpPr>
        <xdr:cNvPr id="91" name="楕円 90">
          <a:extLst>
            <a:ext uri="{FF2B5EF4-FFF2-40B4-BE49-F238E27FC236}">
              <a16:creationId xmlns:a16="http://schemas.microsoft.com/office/drawing/2014/main" id="{D5928298-DD05-4A26-A6C2-8B00F3F4BDDE}"/>
            </a:ext>
          </a:extLst>
        </xdr:cNvPr>
        <xdr:cNvSpPr/>
      </xdr:nvSpPr>
      <xdr:spPr>
        <a:xfrm>
          <a:off x="3746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116205</xdr:rowOff>
    </xdr:from>
    <xdr:to>
      <xdr:col>24</xdr:col>
      <xdr:colOff>63500</xdr:colOff>
      <xdr:row>60</xdr:row>
      <xdr:rowOff>161925</xdr:rowOff>
    </xdr:to>
    <xdr:cxnSp macro="">
      <xdr:nvCxnSpPr>
        <xdr:cNvPr id="92" name="直線コネクタ 91">
          <a:extLst>
            <a:ext uri="{FF2B5EF4-FFF2-40B4-BE49-F238E27FC236}">
              <a16:creationId xmlns:a16="http://schemas.microsoft.com/office/drawing/2014/main" id="{17265577-BB72-485F-B533-F6C425693EC9}"/>
            </a:ext>
          </a:extLst>
        </xdr:cNvPr>
        <xdr:cNvCxnSpPr/>
      </xdr:nvCxnSpPr>
      <xdr:spPr>
        <a:xfrm>
          <a:off x="3797300" y="104032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25400</xdr:rowOff>
    </xdr:from>
    <xdr:to>
      <xdr:col>15</xdr:col>
      <xdr:colOff>101600</xdr:colOff>
      <xdr:row>60</xdr:row>
      <xdr:rowOff>127000</xdr:rowOff>
    </xdr:to>
    <xdr:sp macro="" textlink="">
      <xdr:nvSpPr>
        <xdr:cNvPr id="93" name="楕円 92">
          <a:extLst>
            <a:ext uri="{FF2B5EF4-FFF2-40B4-BE49-F238E27FC236}">
              <a16:creationId xmlns:a16="http://schemas.microsoft.com/office/drawing/2014/main" id="{061B99B0-68FD-4816-A631-33AE3EE9F86E}"/>
            </a:ext>
          </a:extLst>
        </xdr:cNvPr>
        <xdr:cNvSpPr/>
      </xdr:nvSpPr>
      <xdr:spPr>
        <a:xfrm>
          <a:off x="2857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76200</xdr:rowOff>
    </xdr:from>
    <xdr:to>
      <xdr:col>19</xdr:col>
      <xdr:colOff>177800</xdr:colOff>
      <xdr:row>60</xdr:row>
      <xdr:rowOff>116205</xdr:rowOff>
    </xdr:to>
    <xdr:cxnSp macro="">
      <xdr:nvCxnSpPr>
        <xdr:cNvPr id="94" name="直線コネクタ 93">
          <a:extLst>
            <a:ext uri="{FF2B5EF4-FFF2-40B4-BE49-F238E27FC236}">
              <a16:creationId xmlns:a16="http://schemas.microsoft.com/office/drawing/2014/main" id="{22301181-7682-4FDA-81E5-821A7E3D91F7}"/>
            </a:ext>
          </a:extLst>
        </xdr:cNvPr>
        <xdr:cNvCxnSpPr/>
      </xdr:nvCxnSpPr>
      <xdr:spPr>
        <a:xfrm>
          <a:off x="2908300" y="10363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95" name="楕円 94">
          <a:extLst>
            <a:ext uri="{FF2B5EF4-FFF2-40B4-BE49-F238E27FC236}">
              <a16:creationId xmlns:a16="http://schemas.microsoft.com/office/drawing/2014/main" id="{5CA1BF2A-AD9B-4ED8-BF4C-62FEE9BF323A}"/>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76200</xdr:rowOff>
    </xdr:to>
    <xdr:cxnSp macro="">
      <xdr:nvCxnSpPr>
        <xdr:cNvPr id="96" name="直線コネクタ 95">
          <a:extLst>
            <a:ext uri="{FF2B5EF4-FFF2-40B4-BE49-F238E27FC236}">
              <a16:creationId xmlns:a16="http://schemas.microsoft.com/office/drawing/2014/main" id="{66758F17-1FCB-45F9-8CFE-E34895B49166}"/>
            </a:ext>
          </a:extLst>
        </xdr:cNvPr>
        <xdr:cNvCxnSpPr/>
      </xdr:nvCxnSpPr>
      <xdr:spPr>
        <a:xfrm>
          <a:off x="2019300" y="103212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105410</xdr:rowOff>
    </xdr:from>
    <xdr:to>
      <xdr:col>6</xdr:col>
      <xdr:colOff>38100</xdr:colOff>
      <xdr:row>60</xdr:row>
      <xdr:rowOff>35560</xdr:rowOff>
    </xdr:to>
    <xdr:sp macro="" textlink="">
      <xdr:nvSpPr>
        <xdr:cNvPr id="97" name="楕円 96">
          <a:extLst>
            <a:ext uri="{FF2B5EF4-FFF2-40B4-BE49-F238E27FC236}">
              <a16:creationId xmlns:a16="http://schemas.microsoft.com/office/drawing/2014/main" id="{A9A84AA5-F1D4-48BB-B776-EE6892041718}"/>
            </a:ext>
          </a:extLst>
        </xdr:cNvPr>
        <xdr:cNvSpPr/>
      </xdr:nvSpPr>
      <xdr:spPr>
        <a:xfrm>
          <a:off x="1079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156210</xdr:rowOff>
    </xdr:from>
    <xdr:to>
      <xdr:col>10</xdr:col>
      <xdr:colOff>114300</xdr:colOff>
      <xdr:row>60</xdr:row>
      <xdr:rowOff>34290</xdr:rowOff>
    </xdr:to>
    <xdr:cxnSp macro="">
      <xdr:nvCxnSpPr>
        <xdr:cNvPr id="98" name="直線コネクタ 97">
          <a:extLst>
            <a:ext uri="{FF2B5EF4-FFF2-40B4-BE49-F238E27FC236}">
              <a16:creationId xmlns:a16="http://schemas.microsoft.com/office/drawing/2014/main" id="{D78AFFE6-BF4B-46DB-A78B-987072CBF3AE}"/>
            </a:ext>
          </a:extLst>
        </xdr:cNvPr>
        <xdr:cNvCxnSpPr/>
      </xdr:nvCxnSpPr>
      <xdr:spPr>
        <a:xfrm>
          <a:off x="1130300" y="102717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99712</xdr:rowOff>
    </xdr:from>
    <xdr:ext cx="405111" cy="259045"/>
    <xdr:sp macro="" textlink="">
      <xdr:nvSpPr>
        <xdr:cNvPr id="99" name="n_1aveValue【体育館・プール】&#10;有形固定資産減価償却率">
          <a:extLst>
            <a:ext uri="{FF2B5EF4-FFF2-40B4-BE49-F238E27FC236}">
              <a16:creationId xmlns:a16="http://schemas.microsoft.com/office/drawing/2014/main" id="{7FCD2915-36E5-466A-8DE5-941751FDE322}"/>
            </a:ext>
          </a:extLst>
        </xdr:cNvPr>
        <xdr:cNvSpPr txBox="1"/>
      </xdr:nvSpPr>
      <xdr:spPr>
        <a:xfrm>
          <a:off x="35820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00" name="n_2aveValue【体育館・プール】&#10;有形固定資産減価償却率">
          <a:extLst>
            <a:ext uri="{FF2B5EF4-FFF2-40B4-BE49-F238E27FC236}">
              <a16:creationId xmlns:a16="http://schemas.microsoft.com/office/drawing/2014/main" id="{824B3F02-7036-40CD-8D69-774D529E1D86}"/>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80662</xdr:rowOff>
    </xdr:from>
    <xdr:ext cx="405111" cy="259045"/>
    <xdr:sp macro="" textlink="">
      <xdr:nvSpPr>
        <xdr:cNvPr id="101" name="n_3aveValue【体育館・プール】&#10;有形固定資産減価償却率">
          <a:extLst>
            <a:ext uri="{FF2B5EF4-FFF2-40B4-BE49-F238E27FC236}">
              <a16:creationId xmlns:a16="http://schemas.microsoft.com/office/drawing/2014/main" id="{19531278-A572-452D-B8AD-0CEBAA3FC6C4}"/>
            </a:ext>
          </a:extLst>
        </xdr:cNvPr>
        <xdr:cNvSpPr txBox="1"/>
      </xdr:nvSpPr>
      <xdr:spPr>
        <a:xfrm>
          <a:off x="1816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102" name="n_4aveValue【体育館・プール】&#10;有形固定資産減価償却率">
          <a:extLst>
            <a:ext uri="{FF2B5EF4-FFF2-40B4-BE49-F238E27FC236}">
              <a16:creationId xmlns:a16="http://schemas.microsoft.com/office/drawing/2014/main" id="{0888E8B4-CD0C-4AF3-9715-5EA32E586F13}"/>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158132</xdr:rowOff>
    </xdr:from>
    <xdr:ext cx="405111" cy="259045"/>
    <xdr:sp macro="" textlink="">
      <xdr:nvSpPr>
        <xdr:cNvPr id="103" name="n_1mainValue【体育館・プール】&#10;有形固定資産減価償却率">
          <a:extLst>
            <a:ext uri="{FF2B5EF4-FFF2-40B4-BE49-F238E27FC236}">
              <a16:creationId xmlns:a16="http://schemas.microsoft.com/office/drawing/2014/main" id="{C5586915-7985-4C6E-B5BD-2C33AAE441EA}"/>
            </a:ext>
          </a:extLst>
        </xdr:cNvPr>
        <xdr:cNvSpPr txBox="1"/>
      </xdr:nvSpPr>
      <xdr:spPr>
        <a:xfrm>
          <a:off x="3582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04" name="n_2mainValue【体育館・プール】&#10;有形固定資産減価償却率">
          <a:extLst>
            <a:ext uri="{FF2B5EF4-FFF2-40B4-BE49-F238E27FC236}">
              <a16:creationId xmlns:a16="http://schemas.microsoft.com/office/drawing/2014/main" id="{840CFB7F-7E2A-4DF3-9345-BE8C248FAA82}"/>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105" name="n_3mainValue【体育館・プール】&#10;有形固定資産減価償却率">
          <a:extLst>
            <a:ext uri="{FF2B5EF4-FFF2-40B4-BE49-F238E27FC236}">
              <a16:creationId xmlns:a16="http://schemas.microsoft.com/office/drawing/2014/main" id="{30C9A240-7CB3-4441-BA1A-C92CC71F1AB9}"/>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52087</xdr:rowOff>
    </xdr:from>
    <xdr:ext cx="405111" cy="259045"/>
    <xdr:sp macro="" textlink="">
      <xdr:nvSpPr>
        <xdr:cNvPr id="106" name="n_4mainValue【体育館・プール】&#10;有形固定資産減価償却率">
          <a:extLst>
            <a:ext uri="{FF2B5EF4-FFF2-40B4-BE49-F238E27FC236}">
              <a16:creationId xmlns:a16="http://schemas.microsoft.com/office/drawing/2014/main" id="{6741663A-DFD8-44EA-BD70-6FD311F892B6}"/>
            </a:ext>
          </a:extLst>
        </xdr:cNvPr>
        <xdr:cNvSpPr txBox="1"/>
      </xdr:nvSpPr>
      <xdr:spPr>
        <a:xfrm>
          <a:off x="927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B697F8E8-3F7B-47A3-BDA9-A33E8A00DA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AC86DD22-6DA3-4CF7-BB2F-27F3BA16DAE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8B9DA371-4D98-40C7-8CD0-20D7503582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E3C6183A-5867-450E-876C-2540FC8F482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973E5701-C369-451F-B2B5-29E5969F679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16FF9F8F-6F63-4A29-9022-022C930A322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85AC25FE-8AB3-4A8D-8CB3-4442104536E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5950CE11-C9F9-44F8-B1CF-1ADE08AD04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DCA26B27-77BE-4AC7-A855-7DBA285A074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F820492F-468C-4422-BEB5-F1A8EB4FD91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3B2E48D8-4C7A-46F7-9CD6-0F5CAC60994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3C297476-C9DC-4C46-A743-D765FF1458A1}"/>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B19EC11A-B338-42A6-BCE6-84B04AEB3BF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CC9E4FF6-4F9E-47EB-ADDE-8201FEC91322}"/>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7EFE697-DDAE-4EC5-BFF9-5CFBBD99DAD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E315D4DF-8615-43C4-997A-AE910C49F45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BC65BBA8-07C4-472E-8530-9AF1D4F54B1F}"/>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3C272CE9-EC62-4693-BF5C-647DAE9D4EC3}"/>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33C210FD-C9D6-40E5-B141-95EF9846146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A81ABC86-0934-4B43-A7B1-DB519F787D29}"/>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585265CA-1153-4350-8CBB-4483DF4A8D3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406ED968-844B-441B-BBD2-A5963680E0E3}"/>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CC5AB8F6-B079-489A-A051-1CD00497F2D1}"/>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893C5EEF-E644-48B7-BFD0-99976EA10D5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C32911DA-A60A-4561-81E8-9DFB7416FE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66947</xdr:rowOff>
    </xdr:from>
    <xdr:to>
      <xdr:col>54</xdr:col>
      <xdr:colOff>189865</xdr:colOff>
      <xdr:row>64</xdr:row>
      <xdr:rowOff>114300</xdr:rowOff>
    </xdr:to>
    <xdr:cxnSp macro="">
      <xdr:nvCxnSpPr>
        <xdr:cNvPr id="132" name="直線コネクタ 131">
          <a:extLst>
            <a:ext uri="{FF2B5EF4-FFF2-40B4-BE49-F238E27FC236}">
              <a16:creationId xmlns:a16="http://schemas.microsoft.com/office/drawing/2014/main" id="{5BE9ADB5-845F-45D2-AEB8-761E43AA3480}"/>
            </a:ext>
          </a:extLst>
        </xdr:cNvPr>
        <xdr:cNvCxnSpPr/>
      </xdr:nvCxnSpPr>
      <xdr:spPr>
        <a:xfrm flipV="1">
          <a:off x="10476865" y="9496697"/>
          <a:ext cx="0" cy="159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133" name="【体育館・プール】&#10;一人当たり面積最小値テキスト">
          <a:extLst>
            <a:ext uri="{FF2B5EF4-FFF2-40B4-BE49-F238E27FC236}">
              <a16:creationId xmlns:a16="http://schemas.microsoft.com/office/drawing/2014/main" id="{2C2717D9-788E-461C-ACAA-FF01747F0B8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134" name="直線コネクタ 133">
          <a:extLst>
            <a:ext uri="{FF2B5EF4-FFF2-40B4-BE49-F238E27FC236}">
              <a16:creationId xmlns:a16="http://schemas.microsoft.com/office/drawing/2014/main" id="{854DD3EB-E192-4A48-9E4A-C2651026BB7C}"/>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13624</xdr:rowOff>
    </xdr:from>
    <xdr:ext cx="469744" cy="259045"/>
    <xdr:sp macro="" textlink="">
      <xdr:nvSpPr>
        <xdr:cNvPr id="135" name="【体育館・プール】&#10;一人当たり面積最大値テキスト">
          <a:extLst>
            <a:ext uri="{FF2B5EF4-FFF2-40B4-BE49-F238E27FC236}">
              <a16:creationId xmlns:a16="http://schemas.microsoft.com/office/drawing/2014/main" id="{F3E6F81A-FDF3-4E0F-BFE7-09AE8A697265}"/>
            </a:ext>
          </a:extLst>
        </xdr:cNvPr>
        <xdr:cNvSpPr txBox="1"/>
      </xdr:nvSpPr>
      <xdr:spPr>
        <a:xfrm>
          <a:off x="10515600" y="927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66947</xdr:rowOff>
    </xdr:from>
    <xdr:to>
      <xdr:col>55</xdr:col>
      <xdr:colOff>88900</xdr:colOff>
      <xdr:row>55</xdr:row>
      <xdr:rowOff>66947</xdr:rowOff>
    </xdr:to>
    <xdr:cxnSp macro="">
      <xdr:nvCxnSpPr>
        <xdr:cNvPr id="136" name="直線コネクタ 135">
          <a:extLst>
            <a:ext uri="{FF2B5EF4-FFF2-40B4-BE49-F238E27FC236}">
              <a16:creationId xmlns:a16="http://schemas.microsoft.com/office/drawing/2014/main" id="{2F544AB7-6B87-4494-ABA9-17DE78175D0A}"/>
            </a:ext>
          </a:extLst>
        </xdr:cNvPr>
        <xdr:cNvCxnSpPr/>
      </xdr:nvCxnSpPr>
      <xdr:spPr>
        <a:xfrm>
          <a:off x="10388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86014</xdr:rowOff>
    </xdr:from>
    <xdr:ext cx="469744" cy="259045"/>
    <xdr:sp macro="" textlink="">
      <xdr:nvSpPr>
        <xdr:cNvPr id="137" name="【体育館・プール】&#10;一人当たり面積平均値テキスト">
          <a:extLst>
            <a:ext uri="{FF2B5EF4-FFF2-40B4-BE49-F238E27FC236}">
              <a16:creationId xmlns:a16="http://schemas.microsoft.com/office/drawing/2014/main" id="{B4E178A6-DC18-40DC-9ADC-7D3ADA10BC9E}"/>
            </a:ext>
          </a:extLst>
        </xdr:cNvPr>
        <xdr:cNvSpPr txBox="1"/>
      </xdr:nvSpPr>
      <xdr:spPr>
        <a:xfrm>
          <a:off x="10515600" y="10373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107587</xdr:rowOff>
    </xdr:from>
    <xdr:to>
      <xdr:col>55</xdr:col>
      <xdr:colOff>50800</xdr:colOff>
      <xdr:row>61</xdr:row>
      <xdr:rowOff>37737</xdr:rowOff>
    </xdr:to>
    <xdr:sp macro="" textlink="">
      <xdr:nvSpPr>
        <xdr:cNvPr id="138" name="フローチャート: 判断 137">
          <a:extLst>
            <a:ext uri="{FF2B5EF4-FFF2-40B4-BE49-F238E27FC236}">
              <a16:creationId xmlns:a16="http://schemas.microsoft.com/office/drawing/2014/main" id="{889EFE64-D317-4E48-A73E-4066872E5CFD}"/>
            </a:ext>
          </a:extLst>
        </xdr:cNvPr>
        <xdr:cNvSpPr/>
      </xdr:nvSpPr>
      <xdr:spPr>
        <a:xfrm>
          <a:off x="104267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150041</xdr:rowOff>
    </xdr:from>
    <xdr:to>
      <xdr:col>50</xdr:col>
      <xdr:colOff>165100</xdr:colOff>
      <xdr:row>61</xdr:row>
      <xdr:rowOff>80191</xdr:rowOff>
    </xdr:to>
    <xdr:sp macro="" textlink="">
      <xdr:nvSpPr>
        <xdr:cNvPr id="139" name="フローチャート: 判断 138">
          <a:extLst>
            <a:ext uri="{FF2B5EF4-FFF2-40B4-BE49-F238E27FC236}">
              <a16:creationId xmlns:a16="http://schemas.microsoft.com/office/drawing/2014/main" id="{3F8FCA13-8EBA-4BF8-9A74-B9E3A66077ED}"/>
            </a:ext>
          </a:extLst>
        </xdr:cNvPr>
        <xdr:cNvSpPr/>
      </xdr:nvSpPr>
      <xdr:spPr>
        <a:xfrm>
          <a:off x="958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9616</xdr:rowOff>
    </xdr:from>
    <xdr:to>
      <xdr:col>46</xdr:col>
      <xdr:colOff>38100</xdr:colOff>
      <xdr:row>61</xdr:row>
      <xdr:rowOff>111216</xdr:rowOff>
    </xdr:to>
    <xdr:sp macro="" textlink="">
      <xdr:nvSpPr>
        <xdr:cNvPr id="140" name="フローチャート: 判断 139">
          <a:extLst>
            <a:ext uri="{FF2B5EF4-FFF2-40B4-BE49-F238E27FC236}">
              <a16:creationId xmlns:a16="http://schemas.microsoft.com/office/drawing/2014/main" id="{77A1C5AF-5A40-4FC4-9B9E-7D41CEACC201}"/>
            </a:ext>
          </a:extLst>
        </xdr:cNvPr>
        <xdr:cNvSpPr/>
      </xdr:nvSpPr>
      <xdr:spPr>
        <a:xfrm>
          <a:off x="8699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104322</xdr:rowOff>
    </xdr:from>
    <xdr:to>
      <xdr:col>41</xdr:col>
      <xdr:colOff>101600</xdr:colOff>
      <xdr:row>61</xdr:row>
      <xdr:rowOff>34472</xdr:rowOff>
    </xdr:to>
    <xdr:sp macro="" textlink="">
      <xdr:nvSpPr>
        <xdr:cNvPr id="141" name="フローチャート: 判断 140">
          <a:extLst>
            <a:ext uri="{FF2B5EF4-FFF2-40B4-BE49-F238E27FC236}">
              <a16:creationId xmlns:a16="http://schemas.microsoft.com/office/drawing/2014/main" id="{1B8E5789-84AC-407D-8201-0A828B154974}"/>
            </a:ext>
          </a:extLst>
        </xdr:cNvPr>
        <xdr:cNvSpPr/>
      </xdr:nvSpPr>
      <xdr:spPr>
        <a:xfrm>
          <a:off x="7810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19413</xdr:rowOff>
    </xdr:from>
    <xdr:to>
      <xdr:col>36</xdr:col>
      <xdr:colOff>165100</xdr:colOff>
      <xdr:row>61</xdr:row>
      <xdr:rowOff>121013</xdr:rowOff>
    </xdr:to>
    <xdr:sp macro="" textlink="">
      <xdr:nvSpPr>
        <xdr:cNvPr id="142" name="フローチャート: 判断 141">
          <a:extLst>
            <a:ext uri="{FF2B5EF4-FFF2-40B4-BE49-F238E27FC236}">
              <a16:creationId xmlns:a16="http://schemas.microsoft.com/office/drawing/2014/main" id="{A999B082-8BF7-47A4-BC36-DC40AB3EF6EA}"/>
            </a:ext>
          </a:extLst>
        </xdr:cNvPr>
        <xdr:cNvSpPr/>
      </xdr:nvSpPr>
      <xdr:spPr>
        <a:xfrm>
          <a:off x="6921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2581B08-E49B-4F82-BCD3-FB7F1479F9A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816AEA27-AC24-42B4-89BE-FA71D7767B9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97CB8136-30A4-4328-804C-8F412676710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E74725C5-687F-4BCC-BB2F-D52E2B9A3EC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16410828-6A09-4A58-B791-BA3018F3B2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122283</xdr:rowOff>
    </xdr:from>
    <xdr:to>
      <xdr:col>55</xdr:col>
      <xdr:colOff>50800</xdr:colOff>
      <xdr:row>59</xdr:row>
      <xdr:rowOff>52433</xdr:rowOff>
    </xdr:to>
    <xdr:sp macro="" textlink="">
      <xdr:nvSpPr>
        <xdr:cNvPr id="148" name="楕円 147">
          <a:extLst>
            <a:ext uri="{FF2B5EF4-FFF2-40B4-BE49-F238E27FC236}">
              <a16:creationId xmlns:a16="http://schemas.microsoft.com/office/drawing/2014/main" id="{0E3186DC-3364-484F-9CE8-20D6DE808614}"/>
            </a:ext>
          </a:extLst>
        </xdr:cNvPr>
        <xdr:cNvSpPr/>
      </xdr:nvSpPr>
      <xdr:spPr>
        <a:xfrm>
          <a:off x="10426700" y="100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145160</xdr:rowOff>
    </xdr:from>
    <xdr:ext cx="469744" cy="259045"/>
    <xdr:sp macro="" textlink="">
      <xdr:nvSpPr>
        <xdr:cNvPr id="149" name="【体育館・プール】&#10;一人当たり面積該当値テキスト">
          <a:extLst>
            <a:ext uri="{FF2B5EF4-FFF2-40B4-BE49-F238E27FC236}">
              <a16:creationId xmlns:a16="http://schemas.microsoft.com/office/drawing/2014/main" id="{CB03CC9D-8457-4C6C-B770-0FFFB456647D}"/>
            </a:ext>
          </a:extLst>
        </xdr:cNvPr>
        <xdr:cNvSpPr txBox="1"/>
      </xdr:nvSpPr>
      <xdr:spPr>
        <a:xfrm>
          <a:off x="10515600" y="99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138612</xdr:rowOff>
    </xdr:from>
    <xdr:to>
      <xdr:col>50</xdr:col>
      <xdr:colOff>165100</xdr:colOff>
      <xdr:row>59</xdr:row>
      <xdr:rowOff>68762</xdr:rowOff>
    </xdr:to>
    <xdr:sp macro="" textlink="">
      <xdr:nvSpPr>
        <xdr:cNvPr id="150" name="楕円 149">
          <a:extLst>
            <a:ext uri="{FF2B5EF4-FFF2-40B4-BE49-F238E27FC236}">
              <a16:creationId xmlns:a16="http://schemas.microsoft.com/office/drawing/2014/main" id="{6FFA1313-990E-4B38-A50F-E0ABDC503DDC}"/>
            </a:ext>
          </a:extLst>
        </xdr:cNvPr>
        <xdr:cNvSpPr/>
      </xdr:nvSpPr>
      <xdr:spPr>
        <a:xfrm>
          <a:off x="9588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1633</xdr:rowOff>
    </xdr:from>
    <xdr:to>
      <xdr:col>55</xdr:col>
      <xdr:colOff>0</xdr:colOff>
      <xdr:row>59</xdr:row>
      <xdr:rowOff>17962</xdr:rowOff>
    </xdr:to>
    <xdr:cxnSp macro="">
      <xdr:nvCxnSpPr>
        <xdr:cNvPr id="151" name="直線コネクタ 150">
          <a:extLst>
            <a:ext uri="{FF2B5EF4-FFF2-40B4-BE49-F238E27FC236}">
              <a16:creationId xmlns:a16="http://schemas.microsoft.com/office/drawing/2014/main" id="{8C79B0F9-70A4-4D71-A3FA-7CF4AB679E98}"/>
            </a:ext>
          </a:extLst>
        </xdr:cNvPr>
        <xdr:cNvCxnSpPr/>
      </xdr:nvCxnSpPr>
      <xdr:spPr>
        <a:xfrm flipV="1">
          <a:off x="9639300" y="1011718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153307</xdr:rowOff>
    </xdr:from>
    <xdr:to>
      <xdr:col>46</xdr:col>
      <xdr:colOff>38100</xdr:colOff>
      <xdr:row>59</xdr:row>
      <xdr:rowOff>83457</xdr:rowOff>
    </xdr:to>
    <xdr:sp macro="" textlink="">
      <xdr:nvSpPr>
        <xdr:cNvPr id="152" name="楕円 151">
          <a:extLst>
            <a:ext uri="{FF2B5EF4-FFF2-40B4-BE49-F238E27FC236}">
              <a16:creationId xmlns:a16="http://schemas.microsoft.com/office/drawing/2014/main" id="{89F56E6D-938E-4F78-B8E8-05A61D0AB4B3}"/>
            </a:ext>
          </a:extLst>
        </xdr:cNvPr>
        <xdr:cNvSpPr/>
      </xdr:nvSpPr>
      <xdr:spPr>
        <a:xfrm>
          <a:off x="8699500" y="100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17962</xdr:rowOff>
    </xdr:from>
    <xdr:to>
      <xdr:col>50</xdr:col>
      <xdr:colOff>114300</xdr:colOff>
      <xdr:row>59</xdr:row>
      <xdr:rowOff>32657</xdr:rowOff>
    </xdr:to>
    <xdr:cxnSp macro="">
      <xdr:nvCxnSpPr>
        <xdr:cNvPr id="153" name="直線コネクタ 152">
          <a:extLst>
            <a:ext uri="{FF2B5EF4-FFF2-40B4-BE49-F238E27FC236}">
              <a16:creationId xmlns:a16="http://schemas.microsoft.com/office/drawing/2014/main" id="{17DD199D-F7C6-4A56-8345-94AECEC73E9D}"/>
            </a:ext>
          </a:extLst>
        </xdr:cNvPr>
        <xdr:cNvCxnSpPr/>
      </xdr:nvCxnSpPr>
      <xdr:spPr>
        <a:xfrm flipV="1">
          <a:off x="8750300" y="1013351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169635</xdr:rowOff>
    </xdr:from>
    <xdr:to>
      <xdr:col>41</xdr:col>
      <xdr:colOff>101600</xdr:colOff>
      <xdr:row>59</xdr:row>
      <xdr:rowOff>99785</xdr:rowOff>
    </xdr:to>
    <xdr:sp macro="" textlink="">
      <xdr:nvSpPr>
        <xdr:cNvPr id="154" name="楕円 153">
          <a:extLst>
            <a:ext uri="{FF2B5EF4-FFF2-40B4-BE49-F238E27FC236}">
              <a16:creationId xmlns:a16="http://schemas.microsoft.com/office/drawing/2014/main" id="{1CD21998-B357-463F-A6EB-EDC33F956AF5}"/>
            </a:ext>
          </a:extLst>
        </xdr:cNvPr>
        <xdr:cNvSpPr/>
      </xdr:nvSpPr>
      <xdr:spPr>
        <a:xfrm>
          <a:off x="7810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32657</xdr:rowOff>
    </xdr:from>
    <xdr:to>
      <xdr:col>45</xdr:col>
      <xdr:colOff>177800</xdr:colOff>
      <xdr:row>59</xdr:row>
      <xdr:rowOff>48985</xdr:rowOff>
    </xdr:to>
    <xdr:cxnSp macro="">
      <xdr:nvCxnSpPr>
        <xdr:cNvPr id="155" name="直線コネクタ 154">
          <a:extLst>
            <a:ext uri="{FF2B5EF4-FFF2-40B4-BE49-F238E27FC236}">
              <a16:creationId xmlns:a16="http://schemas.microsoft.com/office/drawing/2014/main" id="{2A8D3CA8-BCA0-41BD-A6C2-3030D8B90AA6}"/>
            </a:ext>
          </a:extLst>
        </xdr:cNvPr>
        <xdr:cNvCxnSpPr/>
      </xdr:nvCxnSpPr>
      <xdr:spPr>
        <a:xfrm flipV="1">
          <a:off x="7861300" y="101482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138612</xdr:rowOff>
    </xdr:from>
    <xdr:to>
      <xdr:col>36</xdr:col>
      <xdr:colOff>165100</xdr:colOff>
      <xdr:row>60</xdr:row>
      <xdr:rowOff>68762</xdr:rowOff>
    </xdr:to>
    <xdr:sp macro="" textlink="">
      <xdr:nvSpPr>
        <xdr:cNvPr id="156" name="楕円 155">
          <a:extLst>
            <a:ext uri="{FF2B5EF4-FFF2-40B4-BE49-F238E27FC236}">
              <a16:creationId xmlns:a16="http://schemas.microsoft.com/office/drawing/2014/main" id="{10B45465-65DF-4668-A921-C64DDB017E68}"/>
            </a:ext>
          </a:extLst>
        </xdr:cNvPr>
        <xdr:cNvSpPr/>
      </xdr:nvSpPr>
      <xdr:spPr>
        <a:xfrm>
          <a:off x="6921500" y="1025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48985</xdr:rowOff>
    </xdr:from>
    <xdr:to>
      <xdr:col>41</xdr:col>
      <xdr:colOff>50800</xdr:colOff>
      <xdr:row>60</xdr:row>
      <xdr:rowOff>17962</xdr:rowOff>
    </xdr:to>
    <xdr:cxnSp macro="">
      <xdr:nvCxnSpPr>
        <xdr:cNvPr id="157" name="直線コネクタ 156">
          <a:extLst>
            <a:ext uri="{FF2B5EF4-FFF2-40B4-BE49-F238E27FC236}">
              <a16:creationId xmlns:a16="http://schemas.microsoft.com/office/drawing/2014/main" id="{951F1AD1-A7C7-48CE-BF60-0B7301AA2C4D}"/>
            </a:ext>
          </a:extLst>
        </xdr:cNvPr>
        <xdr:cNvCxnSpPr/>
      </xdr:nvCxnSpPr>
      <xdr:spPr>
        <a:xfrm flipV="1">
          <a:off x="6972300" y="10164535"/>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71318</xdr:rowOff>
    </xdr:from>
    <xdr:ext cx="469744" cy="259045"/>
    <xdr:sp macro="" textlink="">
      <xdr:nvSpPr>
        <xdr:cNvPr id="158" name="n_1aveValue【体育館・プール】&#10;一人当たり面積">
          <a:extLst>
            <a:ext uri="{FF2B5EF4-FFF2-40B4-BE49-F238E27FC236}">
              <a16:creationId xmlns:a16="http://schemas.microsoft.com/office/drawing/2014/main" id="{2392F0B3-EAE2-4BB7-8EC3-148DA48B085F}"/>
            </a:ext>
          </a:extLst>
        </xdr:cNvPr>
        <xdr:cNvSpPr txBox="1"/>
      </xdr:nvSpPr>
      <xdr:spPr>
        <a:xfrm>
          <a:off x="93917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102343</xdr:rowOff>
    </xdr:from>
    <xdr:ext cx="469744" cy="259045"/>
    <xdr:sp macro="" textlink="">
      <xdr:nvSpPr>
        <xdr:cNvPr id="159" name="n_2aveValue【体育館・プール】&#10;一人当たり面積">
          <a:extLst>
            <a:ext uri="{FF2B5EF4-FFF2-40B4-BE49-F238E27FC236}">
              <a16:creationId xmlns:a16="http://schemas.microsoft.com/office/drawing/2014/main" id="{5426301D-4D5D-4A2C-AF2F-95ADDA774F57}"/>
            </a:ext>
          </a:extLst>
        </xdr:cNvPr>
        <xdr:cNvSpPr txBox="1"/>
      </xdr:nvSpPr>
      <xdr:spPr>
        <a:xfrm>
          <a:off x="8515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25599</xdr:rowOff>
    </xdr:from>
    <xdr:ext cx="469744" cy="259045"/>
    <xdr:sp macro="" textlink="">
      <xdr:nvSpPr>
        <xdr:cNvPr id="160" name="n_3aveValue【体育館・プール】&#10;一人当たり面積">
          <a:extLst>
            <a:ext uri="{FF2B5EF4-FFF2-40B4-BE49-F238E27FC236}">
              <a16:creationId xmlns:a16="http://schemas.microsoft.com/office/drawing/2014/main" id="{C567451F-F998-4FB9-8814-A718765A60C7}"/>
            </a:ext>
          </a:extLst>
        </xdr:cNvPr>
        <xdr:cNvSpPr txBox="1"/>
      </xdr:nvSpPr>
      <xdr:spPr>
        <a:xfrm>
          <a:off x="7626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112140</xdr:rowOff>
    </xdr:from>
    <xdr:ext cx="469744" cy="259045"/>
    <xdr:sp macro="" textlink="">
      <xdr:nvSpPr>
        <xdr:cNvPr id="161" name="n_4aveValue【体育館・プール】&#10;一人当たり面積">
          <a:extLst>
            <a:ext uri="{FF2B5EF4-FFF2-40B4-BE49-F238E27FC236}">
              <a16:creationId xmlns:a16="http://schemas.microsoft.com/office/drawing/2014/main" id="{C9C223CE-324C-4486-9BF5-4465E6EB9475}"/>
            </a:ext>
          </a:extLst>
        </xdr:cNvPr>
        <xdr:cNvSpPr txBox="1"/>
      </xdr:nvSpPr>
      <xdr:spPr>
        <a:xfrm>
          <a:off x="6737427" y="1057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85289</xdr:rowOff>
    </xdr:from>
    <xdr:ext cx="469744" cy="259045"/>
    <xdr:sp macro="" textlink="">
      <xdr:nvSpPr>
        <xdr:cNvPr id="162" name="n_1mainValue【体育館・プール】&#10;一人当たり面積">
          <a:extLst>
            <a:ext uri="{FF2B5EF4-FFF2-40B4-BE49-F238E27FC236}">
              <a16:creationId xmlns:a16="http://schemas.microsoft.com/office/drawing/2014/main" id="{AF05AAB0-E0A6-40B9-BD44-6E286E2D7909}"/>
            </a:ext>
          </a:extLst>
        </xdr:cNvPr>
        <xdr:cNvSpPr txBox="1"/>
      </xdr:nvSpPr>
      <xdr:spPr>
        <a:xfrm>
          <a:off x="9391727" y="985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99984</xdr:rowOff>
    </xdr:from>
    <xdr:ext cx="469744" cy="259045"/>
    <xdr:sp macro="" textlink="">
      <xdr:nvSpPr>
        <xdr:cNvPr id="163" name="n_2mainValue【体育館・プール】&#10;一人当たり面積">
          <a:extLst>
            <a:ext uri="{FF2B5EF4-FFF2-40B4-BE49-F238E27FC236}">
              <a16:creationId xmlns:a16="http://schemas.microsoft.com/office/drawing/2014/main" id="{CA89AE04-0298-45FF-9219-BBE205D55DEF}"/>
            </a:ext>
          </a:extLst>
        </xdr:cNvPr>
        <xdr:cNvSpPr txBox="1"/>
      </xdr:nvSpPr>
      <xdr:spPr>
        <a:xfrm>
          <a:off x="8515427" y="987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116312</xdr:rowOff>
    </xdr:from>
    <xdr:ext cx="469744" cy="259045"/>
    <xdr:sp macro="" textlink="">
      <xdr:nvSpPr>
        <xdr:cNvPr id="164" name="n_3mainValue【体育館・プール】&#10;一人当たり面積">
          <a:extLst>
            <a:ext uri="{FF2B5EF4-FFF2-40B4-BE49-F238E27FC236}">
              <a16:creationId xmlns:a16="http://schemas.microsoft.com/office/drawing/2014/main" id="{B98030F5-F1B4-443C-B3E1-A3845C16240B}"/>
            </a:ext>
          </a:extLst>
        </xdr:cNvPr>
        <xdr:cNvSpPr txBox="1"/>
      </xdr:nvSpPr>
      <xdr:spPr>
        <a:xfrm>
          <a:off x="7626427" y="9888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85289</xdr:rowOff>
    </xdr:from>
    <xdr:ext cx="469744" cy="259045"/>
    <xdr:sp macro="" textlink="">
      <xdr:nvSpPr>
        <xdr:cNvPr id="165" name="n_4mainValue【体育館・プール】&#10;一人当たり面積">
          <a:extLst>
            <a:ext uri="{FF2B5EF4-FFF2-40B4-BE49-F238E27FC236}">
              <a16:creationId xmlns:a16="http://schemas.microsoft.com/office/drawing/2014/main" id="{6A17B47C-7C73-4E65-B936-E95F9B4F1980}"/>
            </a:ext>
          </a:extLst>
        </xdr:cNvPr>
        <xdr:cNvSpPr txBox="1"/>
      </xdr:nvSpPr>
      <xdr:spPr>
        <a:xfrm>
          <a:off x="6737427" y="1002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513690FC-B327-4E8D-9FC5-E5550460943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D578EE38-BDC7-484D-9B51-3D37BBFEDAF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6615F028-7DBE-499D-A883-0144BFDE29D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9BF2F896-6C76-40FD-94DC-149EDCF3BE4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58CAD98F-2D3F-4F9A-8057-A96CEA7D149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2EF581BE-078D-44D4-9786-EE36EA49F26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16FF8D63-ACC1-4EE2-B1BD-4419B83A4CC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EB5B9395-47BF-43D3-8105-54780A79B97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CD1D2FBE-63F7-4102-9748-5D1AAA20756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34A55141-B56D-4AE4-8FED-1CDAF27877F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D75EC61D-B68E-456B-ACA1-078BD9C63A4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7C2BA04A-F92C-49B7-8F0D-E0B2126BD5C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AD6D0878-80E3-4114-93BF-EC0FDD3B080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B5728A69-B7C2-4C60-9AA3-D92BF96E4D4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2812D4A8-A301-4EDD-9F8A-A425FB62BD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D5BA23CF-3236-4191-B082-EB1AA5D60C83}"/>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654AE106-C8A6-4434-9CA0-0F98684D24D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55E93F85-BB6E-41EF-AC40-EAD7A2225D3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0E827C28-3059-4F7C-8872-93BB64F41DC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29281036-7D3B-4EC0-A154-D94929847D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8EE23CEB-39E1-4638-AA14-F4610E0AE7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7B3EF285-D3F5-49BC-9E49-6748D7B942C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B0C855B8-2C9B-4CA8-ADC8-207E89067CB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B85EBE5E-0F8D-46D5-83A2-B0C418F7134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id="{E46A2359-B40C-4DFC-8B31-E2B7544673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id="{9FC88C51-142D-4A33-9BC5-E98282BC63E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id="{98EF8987-687A-4392-B183-07CC7488967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id="{6607E7CA-6437-45D3-835D-D020D22C9E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id="{7FC4FE27-6A81-4A6E-BD37-12CCCAB1777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id="{5A9E0564-C38E-4199-A24F-3B4EC5233A7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id="{1E7BDE3F-B306-4AD5-834B-9F2C3F1F2A5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id="{ED4B9C05-9795-494C-BD80-1F057BD2BF7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id="{856286DA-5324-403E-9000-E35663CD9B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id="{6F124C77-37E3-4445-A148-EB536B4C0A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id="{040EB5DB-9238-4958-A27C-054F32BD0F8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id="{2EFDF706-71F7-4194-9C5C-2A5A42BB645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id="{125A5B50-A74B-4DFA-8093-00C0662D15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id="{555F0139-E1FF-487A-BB2E-FF999B26970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id="{8F3AC25D-7078-4DF0-B49B-8D5C5F7BD76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id="{C602065C-336F-485D-88E8-04CC745F3CEA}"/>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06" name="正方形/長方形 205">
          <a:extLst>
            <a:ext uri="{FF2B5EF4-FFF2-40B4-BE49-F238E27FC236}">
              <a16:creationId xmlns:a16="http://schemas.microsoft.com/office/drawing/2014/main" id="{E13FF8B8-668B-460A-9C17-D30A68B957B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07" name="正方形/長方形 206">
          <a:extLst>
            <a:ext uri="{FF2B5EF4-FFF2-40B4-BE49-F238E27FC236}">
              <a16:creationId xmlns:a16="http://schemas.microsoft.com/office/drawing/2014/main" id="{2E64C480-5377-4975-86DF-16DDCFE3F56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08" name="正方形/長方形 207">
          <a:extLst>
            <a:ext uri="{FF2B5EF4-FFF2-40B4-BE49-F238E27FC236}">
              <a16:creationId xmlns:a16="http://schemas.microsoft.com/office/drawing/2014/main" id="{DCA83B56-4AB7-4A81-9981-ED1DE2A8CD3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09" name="正方形/長方形 208">
          <a:extLst>
            <a:ext uri="{FF2B5EF4-FFF2-40B4-BE49-F238E27FC236}">
              <a16:creationId xmlns:a16="http://schemas.microsoft.com/office/drawing/2014/main" id="{FFE78B16-55E6-476C-B165-8A4F6CA604C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10" name="正方形/長方形 209">
          <a:extLst>
            <a:ext uri="{FF2B5EF4-FFF2-40B4-BE49-F238E27FC236}">
              <a16:creationId xmlns:a16="http://schemas.microsoft.com/office/drawing/2014/main" id="{E2BAEACB-E38B-467E-ABA8-9B338B0B64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11" name="正方形/長方形 210">
          <a:extLst>
            <a:ext uri="{FF2B5EF4-FFF2-40B4-BE49-F238E27FC236}">
              <a16:creationId xmlns:a16="http://schemas.microsoft.com/office/drawing/2014/main" id="{54B49412-C8BA-4A01-BBFC-06C2D98C087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12" name="正方形/長方形 211">
          <a:extLst>
            <a:ext uri="{FF2B5EF4-FFF2-40B4-BE49-F238E27FC236}">
              <a16:creationId xmlns:a16="http://schemas.microsoft.com/office/drawing/2014/main" id="{5823EF33-991E-40AC-B6C8-4435BB57061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13" name="正方形/長方形 212">
          <a:extLst>
            <a:ext uri="{FF2B5EF4-FFF2-40B4-BE49-F238E27FC236}">
              <a16:creationId xmlns:a16="http://schemas.microsoft.com/office/drawing/2014/main" id="{E5D145A0-44C7-42F5-8942-9FB2AEF7CF4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14" name="正方形/長方形 213">
          <a:extLst>
            <a:ext uri="{FF2B5EF4-FFF2-40B4-BE49-F238E27FC236}">
              <a16:creationId xmlns:a16="http://schemas.microsoft.com/office/drawing/2014/main" id="{D8BD6F38-867C-4C7B-8D16-5FEF7732A68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5" name="正方形/長方形 214">
          <a:extLst>
            <a:ext uri="{FF2B5EF4-FFF2-40B4-BE49-F238E27FC236}">
              <a16:creationId xmlns:a16="http://schemas.microsoft.com/office/drawing/2014/main" id="{86CC3C30-7BB1-4D19-915C-530A686C060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6" name="正方形/長方形 215">
          <a:extLst>
            <a:ext uri="{FF2B5EF4-FFF2-40B4-BE49-F238E27FC236}">
              <a16:creationId xmlns:a16="http://schemas.microsoft.com/office/drawing/2014/main" id="{E9E69282-5273-4E0E-B89C-4EB8222D6AB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7" name="正方形/長方形 216">
          <a:extLst>
            <a:ext uri="{FF2B5EF4-FFF2-40B4-BE49-F238E27FC236}">
              <a16:creationId xmlns:a16="http://schemas.microsoft.com/office/drawing/2014/main" id="{0477E0B9-B5FD-40C1-9028-183B271EEE3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8" name="正方形/長方形 217">
          <a:extLst>
            <a:ext uri="{FF2B5EF4-FFF2-40B4-BE49-F238E27FC236}">
              <a16:creationId xmlns:a16="http://schemas.microsoft.com/office/drawing/2014/main" id="{5540517B-E15A-41B6-B802-4057BAE0882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9" name="正方形/長方形 218">
          <a:extLst>
            <a:ext uri="{FF2B5EF4-FFF2-40B4-BE49-F238E27FC236}">
              <a16:creationId xmlns:a16="http://schemas.microsoft.com/office/drawing/2014/main" id="{C80D7256-4A16-423D-8CD7-2ADE4863663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20" name="正方形/長方形 219">
          <a:extLst>
            <a:ext uri="{FF2B5EF4-FFF2-40B4-BE49-F238E27FC236}">
              <a16:creationId xmlns:a16="http://schemas.microsoft.com/office/drawing/2014/main" id="{6287E0D2-5B2D-4ADF-A778-9F9C7C40EE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21" name="正方形/長方形 220">
          <a:extLst>
            <a:ext uri="{FF2B5EF4-FFF2-40B4-BE49-F238E27FC236}">
              <a16:creationId xmlns:a16="http://schemas.microsoft.com/office/drawing/2014/main" id="{24279E2C-A2BA-47B5-94DB-0B68A4AAD40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22" name="テキスト ボックス 221">
          <a:extLst>
            <a:ext uri="{FF2B5EF4-FFF2-40B4-BE49-F238E27FC236}">
              <a16:creationId xmlns:a16="http://schemas.microsoft.com/office/drawing/2014/main" id="{C0864653-81A3-4860-AB35-C821150E79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23" name="直線コネクタ 222">
          <a:extLst>
            <a:ext uri="{FF2B5EF4-FFF2-40B4-BE49-F238E27FC236}">
              <a16:creationId xmlns:a16="http://schemas.microsoft.com/office/drawing/2014/main" id="{27B13871-4B2F-42D2-AE86-22EA6960693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24" name="テキスト ボックス 223">
          <a:extLst>
            <a:ext uri="{FF2B5EF4-FFF2-40B4-BE49-F238E27FC236}">
              <a16:creationId xmlns:a16="http://schemas.microsoft.com/office/drawing/2014/main" id="{FD134342-7841-4737-BC94-F250381B61A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25" name="直線コネクタ 224">
          <a:extLst>
            <a:ext uri="{FF2B5EF4-FFF2-40B4-BE49-F238E27FC236}">
              <a16:creationId xmlns:a16="http://schemas.microsoft.com/office/drawing/2014/main" id="{B52CD992-A3DE-4C04-9C20-6BE6600B945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226" name="テキスト ボックス 225">
          <a:extLst>
            <a:ext uri="{FF2B5EF4-FFF2-40B4-BE49-F238E27FC236}">
              <a16:creationId xmlns:a16="http://schemas.microsoft.com/office/drawing/2014/main" id="{78663463-097D-4365-8BBB-ECF02EB6FC61}"/>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27" name="直線コネクタ 226">
          <a:extLst>
            <a:ext uri="{FF2B5EF4-FFF2-40B4-BE49-F238E27FC236}">
              <a16:creationId xmlns:a16="http://schemas.microsoft.com/office/drawing/2014/main" id="{6653B27B-75C0-401C-B8C1-BCEB8582F5B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28" name="テキスト ボックス 227">
          <a:extLst>
            <a:ext uri="{FF2B5EF4-FFF2-40B4-BE49-F238E27FC236}">
              <a16:creationId xmlns:a16="http://schemas.microsoft.com/office/drawing/2014/main" id="{A61435A1-BA93-420E-B18A-2EA452748157}"/>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29" name="直線コネクタ 228">
          <a:extLst>
            <a:ext uri="{FF2B5EF4-FFF2-40B4-BE49-F238E27FC236}">
              <a16:creationId xmlns:a16="http://schemas.microsoft.com/office/drawing/2014/main" id="{6EF40BB0-7C63-430F-9394-F3517DFB209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30" name="テキスト ボックス 229">
          <a:extLst>
            <a:ext uri="{FF2B5EF4-FFF2-40B4-BE49-F238E27FC236}">
              <a16:creationId xmlns:a16="http://schemas.microsoft.com/office/drawing/2014/main" id="{7DDC5B63-E4FA-43FB-B68A-E949DDA90648}"/>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31" name="直線コネクタ 230">
          <a:extLst>
            <a:ext uri="{FF2B5EF4-FFF2-40B4-BE49-F238E27FC236}">
              <a16:creationId xmlns:a16="http://schemas.microsoft.com/office/drawing/2014/main" id="{3FC35497-7595-4C44-B75B-A8C625C2AE4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32" name="テキスト ボックス 231">
          <a:extLst>
            <a:ext uri="{FF2B5EF4-FFF2-40B4-BE49-F238E27FC236}">
              <a16:creationId xmlns:a16="http://schemas.microsoft.com/office/drawing/2014/main" id="{BAB8B1FE-06C4-40F7-89DE-5EC3131CFA4B}"/>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33" name="直線コネクタ 232">
          <a:extLst>
            <a:ext uri="{FF2B5EF4-FFF2-40B4-BE49-F238E27FC236}">
              <a16:creationId xmlns:a16="http://schemas.microsoft.com/office/drawing/2014/main" id="{3A19ADC4-969B-4800-8970-1C7030415E3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234" name="テキスト ボックス 233">
          <a:extLst>
            <a:ext uri="{FF2B5EF4-FFF2-40B4-BE49-F238E27FC236}">
              <a16:creationId xmlns:a16="http://schemas.microsoft.com/office/drawing/2014/main" id="{B8591CF8-1EAA-45FA-96D4-1DDEB1CFA00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35" name="【保健センター・保健所】&#10;有形固定資産減価償却率グラフ枠">
          <a:extLst>
            <a:ext uri="{FF2B5EF4-FFF2-40B4-BE49-F238E27FC236}">
              <a16:creationId xmlns:a16="http://schemas.microsoft.com/office/drawing/2014/main" id="{22CB9351-5FC0-41AE-AA3B-12D972377D8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50292</xdr:rowOff>
    </xdr:from>
    <xdr:to>
      <xdr:col>85</xdr:col>
      <xdr:colOff>126364</xdr:colOff>
      <xdr:row>63</xdr:row>
      <xdr:rowOff>141732</xdr:rowOff>
    </xdr:to>
    <xdr:cxnSp macro="">
      <xdr:nvCxnSpPr>
        <xdr:cNvPr id="236" name="直線コネクタ 235">
          <a:extLst>
            <a:ext uri="{FF2B5EF4-FFF2-40B4-BE49-F238E27FC236}">
              <a16:creationId xmlns:a16="http://schemas.microsoft.com/office/drawing/2014/main" id="{1C1A5BE6-80B6-4052-8241-83497B91D01C}"/>
            </a:ext>
          </a:extLst>
        </xdr:cNvPr>
        <xdr:cNvCxnSpPr/>
      </xdr:nvCxnSpPr>
      <xdr:spPr>
        <a:xfrm flipV="1">
          <a:off x="16318864" y="9480042"/>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145559</xdr:rowOff>
    </xdr:from>
    <xdr:ext cx="405111" cy="259045"/>
    <xdr:sp macro="" textlink="">
      <xdr:nvSpPr>
        <xdr:cNvPr id="237" name="【保健センター・保健所】&#10;有形固定資産減価償却率最小値テキスト">
          <a:extLst>
            <a:ext uri="{FF2B5EF4-FFF2-40B4-BE49-F238E27FC236}">
              <a16:creationId xmlns:a16="http://schemas.microsoft.com/office/drawing/2014/main" id="{AD894D2A-E5D0-4289-8EAD-1832F4982EF0}"/>
            </a:ext>
          </a:extLst>
        </xdr:cNvPr>
        <xdr:cNvSpPr txBox="1"/>
      </xdr:nvSpPr>
      <xdr:spPr>
        <a:xfrm>
          <a:off x="16357600" y="1094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141732</xdr:rowOff>
    </xdr:from>
    <xdr:to>
      <xdr:col>86</xdr:col>
      <xdr:colOff>25400</xdr:colOff>
      <xdr:row>63</xdr:row>
      <xdr:rowOff>141732</xdr:rowOff>
    </xdr:to>
    <xdr:cxnSp macro="">
      <xdr:nvCxnSpPr>
        <xdr:cNvPr id="238" name="直線コネクタ 237">
          <a:extLst>
            <a:ext uri="{FF2B5EF4-FFF2-40B4-BE49-F238E27FC236}">
              <a16:creationId xmlns:a16="http://schemas.microsoft.com/office/drawing/2014/main" id="{58CE6765-271D-4721-A2E9-E817C8B4DB3D}"/>
            </a:ext>
          </a:extLst>
        </xdr:cNvPr>
        <xdr:cNvCxnSpPr/>
      </xdr:nvCxnSpPr>
      <xdr:spPr>
        <a:xfrm>
          <a:off x="16230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168419</xdr:rowOff>
    </xdr:from>
    <xdr:ext cx="405111" cy="259045"/>
    <xdr:sp macro="" textlink="">
      <xdr:nvSpPr>
        <xdr:cNvPr id="239" name="【保健センター・保健所】&#10;有形固定資産減価償却率最大値テキスト">
          <a:extLst>
            <a:ext uri="{FF2B5EF4-FFF2-40B4-BE49-F238E27FC236}">
              <a16:creationId xmlns:a16="http://schemas.microsoft.com/office/drawing/2014/main" id="{B6168DF5-6021-4778-BAA4-B7D51CB3EBA0}"/>
            </a:ext>
          </a:extLst>
        </xdr:cNvPr>
        <xdr:cNvSpPr txBox="1"/>
      </xdr:nvSpPr>
      <xdr:spPr>
        <a:xfrm>
          <a:off x="16357600" y="925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50292</xdr:rowOff>
    </xdr:from>
    <xdr:to>
      <xdr:col>86</xdr:col>
      <xdr:colOff>25400</xdr:colOff>
      <xdr:row>55</xdr:row>
      <xdr:rowOff>50292</xdr:rowOff>
    </xdr:to>
    <xdr:cxnSp macro="">
      <xdr:nvCxnSpPr>
        <xdr:cNvPr id="240" name="直線コネクタ 239">
          <a:extLst>
            <a:ext uri="{FF2B5EF4-FFF2-40B4-BE49-F238E27FC236}">
              <a16:creationId xmlns:a16="http://schemas.microsoft.com/office/drawing/2014/main" id="{C5FA5DD2-45DA-469A-9EE7-213D5CC6F5AD}"/>
            </a:ext>
          </a:extLst>
        </xdr:cNvPr>
        <xdr:cNvCxnSpPr/>
      </xdr:nvCxnSpPr>
      <xdr:spPr>
        <a:xfrm>
          <a:off x="16230600" y="948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55643</xdr:rowOff>
    </xdr:from>
    <xdr:ext cx="405111" cy="259045"/>
    <xdr:sp macro="" textlink="">
      <xdr:nvSpPr>
        <xdr:cNvPr id="241" name="【保健センター・保健所】&#10;有形固定資産減価償却率平均値テキスト">
          <a:extLst>
            <a:ext uri="{FF2B5EF4-FFF2-40B4-BE49-F238E27FC236}">
              <a16:creationId xmlns:a16="http://schemas.microsoft.com/office/drawing/2014/main" id="{05A0657F-4AB6-43D0-B6BC-7C4C8A3C6D36}"/>
            </a:ext>
          </a:extLst>
        </xdr:cNvPr>
        <xdr:cNvSpPr txBox="1"/>
      </xdr:nvSpPr>
      <xdr:spPr>
        <a:xfrm>
          <a:off x="16357600" y="98282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77216</xdr:rowOff>
    </xdr:from>
    <xdr:to>
      <xdr:col>85</xdr:col>
      <xdr:colOff>177800</xdr:colOff>
      <xdr:row>58</xdr:row>
      <xdr:rowOff>7366</xdr:rowOff>
    </xdr:to>
    <xdr:sp macro="" textlink="">
      <xdr:nvSpPr>
        <xdr:cNvPr id="242" name="フローチャート: 判断 241">
          <a:extLst>
            <a:ext uri="{FF2B5EF4-FFF2-40B4-BE49-F238E27FC236}">
              <a16:creationId xmlns:a16="http://schemas.microsoft.com/office/drawing/2014/main" id="{BC0B0E9F-C683-43F2-900F-6010A09B93B1}"/>
            </a:ext>
          </a:extLst>
        </xdr:cNvPr>
        <xdr:cNvSpPr/>
      </xdr:nvSpPr>
      <xdr:spPr>
        <a:xfrm>
          <a:off x="16268700" y="98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26924</xdr:rowOff>
    </xdr:from>
    <xdr:to>
      <xdr:col>81</xdr:col>
      <xdr:colOff>101600</xdr:colOff>
      <xdr:row>57</xdr:row>
      <xdr:rowOff>128524</xdr:rowOff>
    </xdr:to>
    <xdr:sp macro="" textlink="">
      <xdr:nvSpPr>
        <xdr:cNvPr id="243" name="フローチャート: 判断 242">
          <a:extLst>
            <a:ext uri="{FF2B5EF4-FFF2-40B4-BE49-F238E27FC236}">
              <a16:creationId xmlns:a16="http://schemas.microsoft.com/office/drawing/2014/main" id="{D56ED5C3-F8F2-45BA-A305-F6A808754AAA}"/>
            </a:ext>
          </a:extLst>
        </xdr:cNvPr>
        <xdr:cNvSpPr/>
      </xdr:nvSpPr>
      <xdr:spPr>
        <a:xfrm>
          <a:off x="15430500" y="9799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170942</xdr:rowOff>
    </xdr:from>
    <xdr:to>
      <xdr:col>76</xdr:col>
      <xdr:colOff>165100</xdr:colOff>
      <xdr:row>57</xdr:row>
      <xdr:rowOff>101092</xdr:rowOff>
    </xdr:to>
    <xdr:sp macro="" textlink="">
      <xdr:nvSpPr>
        <xdr:cNvPr id="244" name="フローチャート: 判断 243">
          <a:extLst>
            <a:ext uri="{FF2B5EF4-FFF2-40B4-BE49-F238E27FC236}">
              <a16:creationId xmlns:a16="http://schemas.microsoft.com/office/drawing/2014/main" id="{9C795B19-679D-4390-A424-1649AAA2013F}"/>
            </a:ext>
          </a:extLst>
        </xdr:cNvPr>
        <xdr:cNvSpPr/>
      </xdr:nvSpPr>
      <xdr:spPr>
        <a:xfrm>
          <a:off x="14541500" y="977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10922</xdr:rowOff>
    </xdr:from>
    <xdr:to>
      <xdr:col>72</xdr:col>
      <xdr:colOff>38100</xdr:colOff>
      <xdr:row>57</xdr:row>
      <xdr:rowOff>112522</xdr:rowOff>
    </xdr:to>
    <xdr:sp macro="" textlink="">
      <xdr:nvSpPr>
        <xdr:cNvPr id="245" name="フローチャート: 判断 244">
          <a:extLst>
            <a:ext uri="{FF2B5EF4-FFF2-40B4-BE49-F238E27FC236}">
              <a16:creationId xmlns:a16="http://schemas.microsoft.com/office/drawing/2014/main" id="{FE79E62A-DB36-4C1F-9B91-CFC65548F1AE}"/>
            </a:ext>
          </a:extLst>
        </xdr:cNvPr>
        <xdr:cNvSpPr/>
      </xdr:nvSpPr>
      <xdr:spPr>
        <a:xfrm>
          <a:off x="13652500" y="978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70358</xdr:rowOff>
    </xdr:from>
    <xdr:to>
      <xdr:col>67</xdr:col>
      <xdr:colOff>101600</xdr:colOff>
      <xdr:row>57</xdr:row>
      <xdr:rowOff>508</xdr:rowOff>
    </xdr:to>
    <xdr:sp macro="" textlink="">
      <xdr:nvSpPr>
        <xdr:cNvPr id="246" name="フローチャート: 判断 245">
          <a:extLst>
            <a:ext uri="{FF2B5EF4-FFF2-40B4-BE49-F238E27FC236}">
              <a16:creationId xmlns:a16="http://schemas.microsoft.com/office/drawing/2014/main" id="{6DAFBF89-C4D6-49C1-869A-E17C44CFC921}"/>
            </a:ext>
          </a:extLst>
        </xdr:cNvPr>
        <xdr:cNvSpPr/>
      </xdr:nvSpPr>
      <xdr:spPr>
        <a:xfrm>
          <a:off x="12763500" y="967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5CDAB693-0F03-41F0-8269-D8DFDCCF1A4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1484FA32-2F3B-4FFA-979F-BC90076EE1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4D7E44A7-AA61-4913-B880-E1D655177E4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8280FF9A-1212-4B5A-B8AF-7CE69D14634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A3164962-D0C6-4CB2-AB70-DF726E61C2B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79502</xdr:rowOff>
    </xdr:from>
    <xdr:to>
      <xdr:col>85</xdr:col>
      <xdr:colOff>177800</xdr:colOff>
      <xdr:row>56</xdr:row>
      <xdr:rowOff>9652</xdr:rowOff>
    </xdr:to>
    <xdr:sp macro="" textlink="">
      <xdr:nvSpPr>
        <xdr:cNvPr id="252" name="楕円 251">
          <a:extLst>
            <a:ext uri="{FF2B5EF4-FFF2-40B4-BE49-F238E27FC236}">
              <a16:creationId xmlns:a16="http://schemas.microsoft.com/office/drawing/2014/main" id="{8C18D032-A4CA-4CA0-BEBC-6E0EF5E73F46}"/>
            </a:ext>
          </a:extLst>
        </xdr:cNvPr>
        <xdr:cNvSpPr/>
      </xdr:nvSpPr>
      <xdr:spPr>
        <a:xfrm>
          <a:off x="16268700" y="95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54</xdr:row>
      <xdr:rowOff>165879</xdr:rowOff>
    </xdr:from>
    <xdr:ext cx="405111" cy="259045"/>
    <xdr:sp macro="" textlink="">
      <xdr:nvSpPr>
        <xdr:cNvPr id="253" name="【保健センター・保健所】&#10;有形固定資産減価償却率該当値テキスト">
          <a:extLst>
            <a:ext uri="{FF2B5EF4-FFF2-40B4-BE49-F238E27FC236}">
              <a16:creationId xmlns:a16="http://schemas.microsoft.com/office/drawing/2014/main" id="{D59AF593-26E5-4956-944D-48822A3D9C70}"/>
            </a:ext>
          </a:extLst>
        </xdr:cNvPr>
        <xdr:cNvSpPr txBox="1"/>
      </xdr:nvSpPr>
      <xdr:spPr>
        <a:xfrm>
          <a:off x="16357600" y="9424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26924</xdr:rowOff>
    </xdr:from>
    <xdr:to>
      <xdr:col>81</xdr:col>
      <xdr:colOff>101600</xdr:colOff>
      <xdr:row>55</xdr:row>
      <xdr:rowOff>128524</xdr:rowOff>
    </xdr:to>
    <xdr:sp macro="" textlink="">
      <xdr:nvSpPr>
        <xdr:cNvPr id="254" name="楕円 253">
          <a:extLst>
            <a:ext uri="{FF2B5EF4-FFF2-40B4-BE49-F238E27FC236}">
              <a16:creationId xmlns:a16="http://schemas.microsoft.com/office/drawing/2014/main" id="{C228121A-1239-4D76-A83F-1FF4A10F0B98}"/>
            </a:ext>
          </a:extLst>
        </xdr:cNvPr>
        <xdr:cNvSpPr/>
      </xdr:nvSpPr>
      <xdr:spPr>
        <a:xfrm>
          <a:off x="15430500" y="945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77724</xdr:rowOff>
    </xdr:from>
    <xdr:to>
      <xdr:col>85</xdr:col>
      <xdr:colOff>127000</xdr:colOff>
      <xdr:row>55</xdr:row>
      <xdr:rowOff>130302</xdr:rowOff>
    </xdr:to>
    <xdr:cxnSp macro="">
      <xdr:nvCxnSpPr>
        <xdr:cNvPr id="255" name="直線コネクタ 254">
          <a:extLst>
            <a:ext uri="{FF2B5EF4-FFF2-40B4-BE49-F238E27FC236}">
              <a16:creationId xmlns:a16="http://schemas.microsoft.com/office/drawing/2014/main" id="{EBCF68E8-D4CE-4D9C-9D50-72B7FAD7CDBC}"/>
            </a:ext>
          </a:extLst>
        </xdr:cNvPr>
        <xdr:cNvCxnSpPr/>
      </xdr:nvCxnSpPr>
      <xdr:spPr>
        <a:xfrm>
          <a:off x="15481300" y="950747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42926</xdr:rowOff>
    </xdr:from>
    <xdr:to>
      <xdr:col>76</xdr:col>
      <xdr:colOff>165100</xdr:colOff>
      <xdr:row>56</xdr:row>
      <xdr:rowOff>144526</xdr:rowOff>
    </xdr:to>
    <xdr:sp macro="" textlink="">
      <xdr:nvSpPr>
        <xdr:cNvPr id="256" name="楕円 255">
          <a:extLst>
            <a:ext uri="{FF2B5EF4-FFF2-40B4-BE49-F238E27FC236}">
              <a16:creationId xmlns:a16="http://schemas.microsoft.com/office/drawing/2014/main" id="{68C123D8-7D4E-43F5-B748-B55ED0F62387}"/>
            </a:ext>
          </a:extLst>
        </xdr:cNvPr>
        <xdr:cNvSpPr/>
      </xdr:nvSpPr>
      <xdr:spPr>
        <a:xfrm>
          <a:off x="14541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77724</xdr:rowOff>
    </xdr:from>
    <xdr:to>
      <xdr:col>81</xdr:col>
      <xdr:colOff>50800</xdr:colOff>
      <xdr:row>56</xdr:row>
      <xdr:rowOff>93726</xdr:rowOff>
    </xdr:to>
    <xdr:cxnSp macro="">
      <xdr:nvCxnSpPr>
        <xdr:cNvPr id="257" name="直線コネクタ 256">
          <a:extLst>
            <a:ext uri="{FF2B5EF4-FFF2-40B4-BE49-F238E27FC236}">
              <a16:creationId xmlns:a16="http://schemas.microsoft.com/office/drawing/2014/main" id="{9CE0BE35-87F1-469B-835F-C22E9F18F651}"/>
            </a:ext>
          </a:extLst>
        </xdr:cNvPr>
        <xdr:cNvCxnSpPr/>
      </xdr:nvCxnSpPr>
      <xdr:spPr>
        <a:xfrm flipV="1">
          <a:off x="14592300" y="950747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159512</xdr:rowOff>
    </xdr:from>
    <xdr:to>
      <xdr:col>72</xdr:col>
      <xdr:colOff>38100</xdr:colOff>
      <xdr:row>56</xdr:row>
      <xdr:rowOff>89662</xdr:rowOff>
    </xdr:to>
    <xdr:sp macro="" textlink="">
      <xdr:nvSpPr>
        <xdr:cNvPr id="258" name="楕円 257">
          <a:extLst>
            <a:ext uri="{FF2B5EF4-FFF2-40B4-BE49-F238E27FC236}">
              <a16:creationId xmlns:a16="http://schemas.microsoft.com/office/drawing/2014/main" id="{14C490EC-7DE2-4069-BC6D-D5E4E788BBA4}"/>
            </a:ext>
          </a:extLst>
        </xdr:cNvPr>
        <xdr:cNvSpPr/>
      </xdr:nvSpPr>
      <xdr:spPr>
        <a:xfrm>
          <a:off x="13652500" y="95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38862</xdr:rowOff>
    </xdr:from>
    <xdr:to>
      <xdr:col>76</xdr:col>
      <xdr:colOff>114300</xdr:colOff>
      <xdr:row>56</xdr:row>
      <xdr:rowOff>93726</xdr:rowOff>
    </xdr:to>
    <xdr:cxnSp macro="">
      <xdr:nvCxnSpPr>
        <xdr:cNvPr id="259" name="直線コネクタ 258">
          <a:extLst>
            <a:ext uri="{FF2B5EF4-FFF2-40B4-BE49-F238E27FC236}">
              <a16:creationId xmlns:a16="http://schemas.microsoft.com/office/drawing/2014/main" id="{DFA607CE-D911-4E88-881C-E340267E32E8}"/>
            </a:ext>
          </a:extLst>
        </xdr:cNvPr>
        <xdr:cNvCxnSpPr/>
      </xdr:nvCxnSpPr>
      <xdr:spPr>
        <a:xfrm>
          <a:off x="13703300" y="964006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104648</xdr:rowOff>
    </xdr:from>
    <xdr:to>
      <xdr:col>67</xdr:col>
      <xdr:colOff>101600</xdr:colOff>
      <xdr:row>56</xdr:row>
      <xdr:rowOff>34798</xdr:rowOff>
    </xdr:to>
    <xdr:sp macro="" textlink="">
      <xdr:nvSpPr>
        <xdr:cNvPr id="260" name="楕円 259">
          <a:extLst>
            <a:ext uri="{FF2B5EF4-FFF2-40B4-BE49-F238E27FC236}">
              <a16:creationId xmlns:a16="http://schemas.microsoft.com/office/drawing/2014/main" id="{E85B3277-807C-46DB-A1CD-A7DD46F56D9F}"/>
            </a:ext>
          </a:extLst>
        </xdr:cNvPr>
        <xdr:cNvSpPr/>
      </xdr:nvSpPr>
      <xdr:spPr>
        <a:xfrm>
          <a:off x="12763500" y="95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155448</xdr:rowOff>
    </xdr:from>
    <xdr:to>
      <xdr:col>71</xdr:col>
      <xdr:colOff>177800</xdr:colOff>
      <xdr:row>56</xdr:row>
      <xdr:rowOff>38862</xdr:rowOff>
    </xdr:to>
    <xdr:cxnSp macro="">
      <xdr:nvCxnSpPr>
        <xdr:cNvPr id="261" name="直線コネクタ 260">
          <a:extLst>
            <a:ext uri="{FF2B5EF4-FFF2-40B4-BE49-F238E27FC236}">
              <a16:creationId xmlns:a16="http://schemas.microsoft.com/office/drawing/2014/main" id="{3259897C-000D-45BC-A749-B97EC04A783A}"/>
            </a:ext>
          </a:extLst>
        </xdr:cNvPr>
        <xdr:cNvCxnSpPr/>
      </xdr:nvCxnSpPr>
      <xdr:spPr>
        <a:xfrm>
          <a:off x="12814300" y="95851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119651</xdr:rowOff>
    </xdr:from>
    <xdr:ext cx="405111" cy="259045"/>
    <xdr:sp macro="" textlink="">
      <xdr:nvSpPr>
        <xdr:cNvPr id="262" name="n_1aveValue【保健センター・保健所】&#10;有形固定資産減価償却率">
          <a:extLst>
            <a:ext uri="{FF2B5EF4-FFF2-40B4-BE49-F238E27FC236}">
              <a16:creationId xmlns:a16="http://schemas.microsoft.com/office/drawing/2014/main" id="{C1A1458C-54CB-4FF7-9FC5-92C4B8D8F27E}"/>
            </a:ext>
          </a:extLst>
        </xdr:cNvPr>
        <xdr:cNvSpPr txBox="1"/>
      </xdr:nvSpPr>
      <xdr:spPr>
        <a:xfrm>
          <a:off x="15266044" y="9892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92219</xdr:rowOff>
    </xdr:from>
    <xdr:ext cx="405111" cy="259045"/>
    <xdr:sp macro="" textlink="">
      <xdr:nvSpPr>
        <xdr:cNvPr id="263" name="n_2aveValue【保健センター・保健所】&#10;有形固定資産減価償却率">
          <a:extLst>
            <a:ext uri="{FF2B5EF4-FFF2-40B4-BE49-F238E27FC236}">
              <a16:creationId xmlns:a16="http://schemas.microsoft.com/office/drawing/2014/main" id="{D1542161-AEA3-46CA-8CEB-73715F856F96}"/>
            </a:ext>
          </a:extLst>
        </xdr:cNvPr>
        <xdr:cNvSpPr txBox="1"/>
      </xdr:nvSpPr>
      <xdr:spPr>
        <a:xfrm>
          <a:off x="14389744" y="986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103649</xdr:rowOff>
    </xdr:from>
    <xdr:ext cx="405111" cy="259045"/>
    <xdr:sp macro="" textlink="">
      <xdr:nvSpPr>
        <xdr:cNvPr id="264" name="n_3aveValue【保健センター・保健所】&#10;有形固定資産減価償却率">
          <a:extLst>
            <a:ext uri="{FF2B5EF4-FFF2-40B4-BE49-F238E27FC236}">
              <a16:creationId xmlns:a16="http://schemas.microsoft.com/office/drawing/2014/main" id="{D1C65D38-D184-435F-9F33-344241FAEC8C}"/>
            </a:ext>
          </a:extLst>
        </xdr:cNvPr>
        <xdr:cNvSpPr txBox="1"/>
      </xdr:nvSpPr>
      <xdr:spPr>
        <a:xfrm>
          <a:off x="13500744" y="987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163085</xdr:rowOff>
    </xdr:from>
    <xdr:ext cx="405111" cy="259045"/>
    <xdr:sp macro="" textlink="">
      <xdr:nvSpPr>
        <xdr:cNvPr id="265" name="n_4aveValue【保健センター・保健所】&#10;有形固定資産減価償却率">
          <a:extLst>
            <a:ext uri="{FF2B5EF4-FFF2-40B4-BE49-F238E27FC236}">
              <a16:creationId xmlns:a16="http://schemas.microsoft.com/office/drawing/2014/main" id="{74019BB9-4D8E-4B95-9DF4-131DB6226481}"/>
            </a:ext>
          </a:extLst>
        </xdr:cNvPr>
        <xdr:cNvSpPr txBox="1"/>
      </xdr:nvSpPr>
      <xdr:spPr>
        <a:xfrm>
          <a:off x="12611744" y="9764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53</xdr:row>
      <xdr:rowOff>145051</xdr:rowOff>
    </xdr:from>
    <xdr:ext cx="405111" cy="259045"/>
    <xdr:sp macro="" textlink="">
      <xdr:nvSpPr>
        <xdr:cNvPr id="266" name="n_1mainValue【保健センター・保健所】&#10;有形固定資産減価償却率">
          <a:extLst>
            <a:ext uri="{FF2B5EF4-FFF2-40B4-BE49-F238E27FC236}">
              <a16:creationId xmlns:a16="http://schemas.microsoft.com/office/drawing/2014/main" id="{09AB0A85-CC25-4A5F-B00E-103D9AA741A7}"/>
            </a:ext>
          </a:extLst>
        </xdr:cNvPr>
        <xdr:cNvSpPr txBox="1"/>
      </xdr:nvSpPr>
      <xdr:spPr>
        <a:xfrm>
          <a:off x="15266044" y="923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161053</xdr:rowOff>
    </xdr:from>
    <xdr:ext cx="405111" cy="259045"/>
    <xdr:sp macro="" textlink="">
      <xdr:nvSpPr>
        <xdr:cNvPr id="267" name="n_2mainValue【保健センター・保健所】&#10;有形固定資産減価償却率">
          <a:extLst>
            <a:ext uri="{FF2B5EF4-FFF2-40B4-BE49-F238E27FC236}">
              <a16:creationId xmlns:a16="http://schemas.microsoft.com/office/drawing/2014/main" id="{578D15E9-191E-42D7-8E11-61B93F64D4A7}"/>
            </a:ext>
          </a:extLst>
        </xdr:cNvPr>
        <xdr:cNvSpPr txBox="1"/>
      </xdr:nvSpPr>
      <xdr:spPr>
        <a:xfrm>
          <a:off x="14389744" y="94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106189</xdr:rowOff>
    </xdr:from>
    <xdr:ext cx="405111" cy="259045"/>
    <xdr:sp macro="" textlink="">
      <xdr:nvSpPr>
        <xdr:cNvPr id="268" name="n_3mainValue【保健センター・保健所】&#10;有形固定資産減価償却率">
          <a:extLst>
            <a:ext uri="{FF2B5EF4-FFF2-40B4-BE49-F238E27FC236}">
              <a16:creationId xmlns:a16="http://schemas.microsoft.com/office/drawing/2014/main" id="{F1183285-E09F-4372-B12E-DF43DE34E9A1}"/>
            </a:ext>
          </a:extLst>
        </xdr:cNvPr>
        <xdr:cNvSpPr txBox="1"/>
      </xdr:nvSpPr>
      <xdr:spPr>
        <a:xfrm>
          <a:off x="13500744" y="9364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51325</xdr:rowOff>
    </xdr:from>
    <xdr:ext cx="405111" cy="259045"/>
    <xdr:sp macro="" textlink="">
      <xdr:nvSpPr>
        <xdr:cNvPr id="269" name="n_4mainValue【保健センター・保健所】&#10;有形固定資産減価償却率">
          <a:extLst>
            <a:ext uri="{FF2B5EF4-FFF2-40B4-BE49-F238E27FC236}">
              <a16:creationId xmlns:a16="http://schemas.microsoft.com/office/drawing/2014/main" id="{0B47BDBC-D974-4FC7-B660-27A39D5BEA53}"/>
            </a:ext>
          </a:extLst>
        </xdr:cNvPr>
        <xdr:cNvSpPr txBox="1"/>
      </xdr:nvSpPr>
      <xdr:spPr>
        <a:xfrm>
          <a:off x="12611744" y="930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270" name="正方形/長方形 269">
          <a:extLst>
            <a:ext uri="{FF2B5EF4-FFF2-40B4-BE49-F238E27FC236}">
              <a16:creationId xmlns:a16="http://schemas.microsoft.com/office/drawing/2014/main" id="{A8EC6541-6ACB-4F0F-8A81-3DEC3443398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1" name="正方形/長方形 270">
          <a:extLst>
            <a:ext uri="{FF2B5EF4-FFF2-40B4-BE49-F238E27FC236}">
              <a16:creationId xmlns:a16="http://schemas.microsoft.com/office/drawing/2014/main" id="{C6176B10-EA79-4A10-AF4E-C1A02731B79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72" name="正方形/長方形 271">
          <a:extLst>
            <a:ext uri="{FF2B5EF4-FFF2-40B4-BE49-F238E27FC236}">
              <a16:creationId xmlns:a16="http://schemas.microsoft.com/office/drawing/2014/main" id="{8E0B43B1-F0E1-4BB0-9E8B-D01597A94D8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73" name="正方形/長方形 272">
          <a:extLst>
            <a:ext uri="{FF2B5EF4-FFF2-40B4-BE49-F238E27FC236}">
              <a16:creationId xmlns:a16="http://schemas.microsoft.com/office/drawing/2014/main" id="{8E8DF39F-2246-4068-AABF-ABC58EC3FC0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74" name="正方形/長方形 273">
          <a:extLst>
            <a:ext uri="{FF2B5EF4-FFF2-40B4-BE49-F238E27FC236}">
              <a16:creationId xmlns:a16="http://schemas.microsoft.com/office/drawing/2014/main" id="{B374BFE1-4ECA-4D58-9FA8-878D8D95796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75" name="正方形/長方形 274">
          <a:extLst>
            <a:ext uri="{FF2B5EF4-FFF2-40B4-BE49-F238E27FC236}">
              <a16:creationId xmlns:a16="http://schemas.microsoft.com/office/drawing/2014/main" id="{25CEEA42-7403-40C8-8FF9-EF9A9F0FB8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76" name="正方形/長方形 275">
          <a:extLst>
            <a:ext uri="{FF2B5EF4-FFF2-40B4-BE49-F238E27FC236}">
              <a16:creationId xmlns:a16="http://schemas.microsoft.com/office/drawing/2014/main" id="{E2842CCF-9861-43E8-A35E-9F6388C6B9B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77" name="正方形/長方形 276">
          <a:extLst>
            <a:ext uri="{FF2B5EF4-FFF2-40B4-BE49-F238E27FC236}">
              <a16:creationId xmlns:a16="http://schemas.microsoft.com/office/drawing/2014/main" id="{5A3716DE-C1D3-4E01-B071-BBF7EC8D9AF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278" name="テキスト ボックス 277">
          <a:extLst>
            <a:ext uri="{FF2B5EF4-FFF2-40B4-BE49-F238E27FC236}">
              <a16:creationId xmlns:a16="http://schemas.microsoft.com/office/drawing/2014/main" id="{7B0B1B61-FF3C-4E94-BE22-25F0B066766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279" name="直線コネクタ 278">
          <a:extLst>
            <a:ext uri="{FF2B5EF4-FFF2-40B4-BE49-F238E27FC236}">
              <a16:creationId xmlns:a16="http://schemas.microsoft.com/office/drawing/2014/main" id="{EBCA1114-E6CE-463F-A68F-48249772DF4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280" name="直線コネクタ 279">
          <a:extLst>
            <a:ext uri="{FF2B5EF4-FFF2-40B4-BE49-F238E27FC236}">
              <a16:creationId xmlns:a16="http://schemas.microsoft.com/office/drawing/2014/main" id="{DD5451FE-BA68-410E-916A-E1F5D2FCC4A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281" name="テキスト ボックス 280">
          <a:extLst>
            <a:ext uri="{FF2B5EF4-FFF2-40B4-BE49-F238E27FC236}">
              <a16:creationId xmlns:a16="http://schemas.microsoft.com/office/drawing/2014/main" id="{A0E582FB-B366-42D1-88AD-B2824F78B23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282" name="直線コネクタ 281">
          <a:extLst>
            <a:ext uri="{FF2B5EF4-FFF2-40B4-BE49-F238E27FC236}">
              <a16:creationId xmlns:a16="http://schemas.microsoft.com/office/drawing/2014/main" id="{A18EEC4C-0057-4130-8216-3EC7CFF31E6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283" name="テキスト ボックス 282">
          <a:extLst>
            <a:ext uri="{FF2B5EF4-FFF2-40B4-BE49-F238E27FC236}">
              <a16:creationId xmlns:a16="http://schemas.microsoft.com/office/drawing/2014/main" id="{7EB6B8DB-6A6A-430F-B808-596B4631F35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284" name="直線コネクタ 283">
          <a:extLst>
            <a:ext uri="{FF2B5EF4-FFF2-40B4-BE49-F238E27FC236}">
              <a16:creationId xmlns:a16="http://schemas.microsoft.com/office/drawing/2014/main" id="{66634C00-C5D1-4FE5-9092-F62C4CE71F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285" name="テキスト ボックス 284">
          <a:extLst>
            <a:ext uri="{FF2B5EF4-FFF2-40B4-BE49-F238E27FC236}">
              <a16:creationId xmlns:a16="http://schemas.microsoft.com/office/drawing/2014/main" id="{7316094A-11BB-4755-A979-904B921E12E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286" name="直線コネクタ 285">
          <a:extLst>
            <a:ext uri="{FF2B5EF4-FFF2-40B4-BE49-F238E27FC236}">
              <a16:creationId xmlns:a16="http://schemas.microsoft.com/office/drawing/2014/main" id="{49CB43C0-35B2-4E30-9DB4-0F086B4769C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287" name="テキスト ボックス 286">
          <a:extLst>
            <a:ext uri="{FF2B5EF4-FFF2-40B4-BE49-F238E27FC236}">
              <a16:creationId xmlns:a16="http://schemas.microsoft.com/office/drawing/2014/main" id="{536DD3CB-2291-4DD2-A563-C486AA13C62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288" name="直線コネクタ 287">
          <a:extLst>
            <a:ext uri="{FF2B5EF4-FFF2-40B4-BE49-F238E27FC236}">
              <a16:creationId xmlns:a16="http://schemas.microsoft.com/office/drawing/2014/main" id="{D5FBCEDA-4431-4FBC-8982-FD0755CA191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289" name="テキスト ボックス 288">
          <a:extLst>
            <a:ext uri="{FF2B5EF4-FFF2-40B4-BE49-F238E27FC236}">
              <a16:creationId xmlns:a16="http://schemas.microsoft.com/office/drawing/2014/main" id="{88C09130-5324-4270-B4DC-D7A583506BC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290" name="直線コネクタ 289">
          <a:extLst>
            <a:ext uri="{FF2B5EF4-FFF2-40B4-BE49-F238E27FC236}">
              <a16:creationId xmlns:a16="http://schemas.microsoft.com/office/drawing/2014/main" id="{98C8ECDE-77A9-47FC-BF9C-505964B3E0C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291" name="テキスト ボックス 290">
          <a:extLst>
            <a:ext uri="{FF2B5EF4-FFF2-40B4-BE49-F238E27FC236}">
              <a16:creationId xmlns:a16="http://schemas.microsoft.com/office/drawing/2014/main" id="{0868360A-D5E7-4F95-B9F5-A8A3E374EB5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292" name="【保健センター・保健所】&#10;一人当たり面積グラフ枠">
          <a:extLst>
            <a:ext uri="{FF2B5EF4-FFF2-40B4-BE49-F238E27FC236}">
              <a16:creationId xmlns:a16="http://schemas.microsoft.com/office/drawing/2014/main" id="{54834260-5202-48D9-977D-8FF68261AF9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xdr:rowOff>
    </xdr:to>
    <xdr:cxnSp macro="">
      <xdr:nvCxnSpPr>
        <xdr:cNvPr id="293" name="直線コネクタ 292">
          <a:extLst>
            <a:ext uri="{FF2B5EF4-FFF2-40B4-BE49-F238E27FC236}">
              <a16:creationId xmlns:a16="http://schemas.microsoft.com/office/drawing/2014/main" id="{D7A7095B-3A37-4990-8AEE-FF0183B60FE2}"/>
            </a:ext>
          </a:extLst>
        </xdr:cNvPr>
        <xdr:cNvCxnSpPr/>
      </xdr:nvCxnSpPr>
      <xdr:spPr>
        <a:xfrm flipV="1">
          <a:off x="22160864" y="963930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294" name="【保健センター・保健所】&#10;一人当たり面積最小値テキスト">
          <a:extLst>
            <a:ext uri="{FF2B5EF4-FFF2-40B4-BE49-F238E27FC236}">
              <a16:creationId xmlns:a16="http://schemas.microsoft.com/office/drawing/2014/main" id="{2E0456A8-63D4-43DF-BC60-913DC3048DDD}"/>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295" name="直線コネクタ 294">
          <a:extLst>
            <a:ext uri="{FF2B5EF4-FFF2-40B4-BE49-F238E27FC236}">
              <a16:creationId xmlns:a16="http://schemas.microsoft.com/office/drawing/2014/main" id="{1F0986A2-1FA5-4480-99C5-700CDD8D8212}"/>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296" name="【保健センター・保健所】&#10;一人当たり面積最大値テキスト">
          <a:extLst>
            <a:ext uri="{FF2B5EF4-FFF2-40B4-BE49-F238E27FC236}">
              <a16:creationId xmlns:a16="http://schemas.microsoft.com/office/drawing/2014/main" id="{A6ED688C-3769-4247-BD29-12A787AFC04E}"/>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297" name="直線コネクタ 296">
          <a:extLst>
            <a:ext uri="{FF2B5EF4-FFF2-40B4-BE49-F238E27FC236}">
              <a16:creationId xmlns:a16="http://schemas.microsoft.com/office/drawing/2014/main" id="{53C2BF96-4FD6-4D84-849C-376E426B495F}"/>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298" name="【保健センター・保健所】&#10;一人当たり面積平均値テキスト">
          <a:extLst>
            <a:ext uri="{FF2B5EF4-FFF2-40B4-BE49-F238E27FC236}">
              <a16:creationId xmlns:a16="http://schemas.microsoft.com/office/drawing/2014/main" id="{4B8D195C-BDD2-4199-8CB6-C52079310AE2}"/>
            </a:ext>
          </a:extLst>
        </xdr:cNvPr>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299" name="フローチャート: 判断 298">
          <a:extLst>
            <a:ext uri="{FF2B5EF4-FFF2-40B4-BE49-F238E27FC236}">
              <a16:creationId xmlns:a16="http://schemas.microsoft.com/office/drawing/2014/main" id="{45F946D6-6CD1-43BA-AC52-6C3A07852362}"/>
            </a:ext>
          </a:extLst>
        </xdr:cNvPr>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300" name="フローチャート: 判断 299">
          <a:extLst>
            <a:ext uri="{FF2B5EF4-FFF2-40B4-BE49-F238E27FC236}">
              <a16:creationId xmlns:a16="http://schemas.microsoft.com/office/drawing/2014/main" id="{85CD076A-56E0-405A-8086-C402F40E820A}"/>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36830</xdr:rowOff>
    </xdr:from>
    <xdr:to>
      <xdr:col>107</xdr:col>
      <xdr:colOff>101600</xdr:colOff>
      <xdr:row>61</xdr:row>
      <xdr:rowOff>138430</xdr:rowOff>
    </xdr:to>
    <xdr:sp macro="" textlink="">
      <xdr:nvSpPr>
        <xdr:cNvPr id="301" name="フローチャート: 判断 300">
          <a:extLst>
            <a:ext uri="{FF2B5EF4-FFF2-40B4-BE49-F238E27FC236}">
              <a16:creationId xmlns:a16="http://schemas.microsoft.com/office/drawing/2014/main" id="{4D410626-BE5A-4E99-B8C7-1CED05B6A279}"/>
            </a:ext>
          </a:extLst>
        </xdr:cNvPr>
        <xdr:cNvSpPr/>
      </xdr:nvSpPr>
      <xdr:spPr>
        <a:xfrm>
          <a:off x="20383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302" name="フローチャート: 判断 301">
          <a:extLst>
            <a:ext uri="{FF2B5EF4-FFF2-40B4-BE49-F238E27FC236}">
              <a16:creationId xmlns:a16="http://schemas.microsoft.com/office/drawing/2014/main" id="{896138FA-352C-4D52-BB67-3B98421BD077}"/>
            </a:ext>
          </a:extLst>
        </xdr:cNvPr>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162560</xdr:rowOff>
    </xdr:from>
    <xdr:to>
      <xdr:col>98</xdr:col>
      <xdr:colOff>38100</xdr:colOff>
      <xdr:row>61</xdr:row>
      <xdr:rowOff>92710</xdr:rowOff>
    </xdr:to>
    <xdr:sp macro="" textlink="">
      <xdr:nvSpPr>
        <xdr:cNvPr id="303" name="フローチャート: 判断 302">
          <a:extLst>
            <a:ext uri="{FF2B5EF4-FFF2-40B4-BE49-F238E27FC236}">
              <a16:creationId xmlns:a16="http://schemas.microsoft.com/office/drawing/2014/main" id="{81CC0992-39B2-4BCD-B4D3-F042E82DC47F}"/>
            </a:ext>
          </a:extLst>
        </xdr:cNvPr>
        <xdr:cNvSpPr/>
      </xdr:nvSpPr>
      <xdr:spPr>
        <a:xfrm>
          <a:off x="18605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04" name="テキスト ボックス 303">
          <a:extLst>
            <a:ext uri="{FF2B5EF4-FFF2-40B4-BE49-F238E27FC236}">
              <a16:creationId xmlns:a16="http://schemas.microsoft.com/office/drawing/2014/main" id="{B182428C-79F6-48FE-A116-6C49605D7E6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05" name="テキスト ボックス 304">
          <a:extLst>
            <a:ext uri="{FF2B5EF4-FFF2-40B4-BE49-F238E27FC236}">
              <a16:creationId xmlns:a16="http://schemas.microsoft.com/office/drawing/2014/main" id="{C883BB86-4C73-434C-AC8E-49D235A4F00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06" name="テキスト ボックス 305">
          <a:extLst>
            <a:ext uri="{FF2B5EF4-FFF2-40B4-BE49-F238E27FC236}">
              <a16:creationId xmlns:a16="http://schemas.microsoft.com/office/drawing/2014/main" id="{D6752980-50BE-4ED7-B0D6-685F705202D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07" name="テキスト ボックス 306">
          <a:extLst>
            <a:ext uri="{FF2B5EF4-FFF2-40B4-BE49-F238E27FC236}">
              <a16:creationId xmlns:a16="http://schemas.microsoft.com/office/drawing/2014/main" id="{56C3AB98-3B58-4D13-A6F4-3716D0C63A8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08" name="テキスト ボックス 307">
          <a:extLst>
            <a:ext uri="{FF2B5EF4-FFF2-40B4-BE49-F238E27FC236}">
              <a16:creationId xmlns:a16="http://schemas.microsoft.com/office/drawing/2014/main" id="{EA14E33B-5435-4915-B610-516A1CBB84A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59690</xdr:rowOff>
    </xdr:from>
    <xdr:to>
      <xdr:col>116</xdr:col>
      <xdr:colOff>114300</xdr:colOff>
      <xdr:row>61</xdr:row>
      <xdr:rowOff>161290</xdr:rowOff>
    </xdr:to>
    <xdr:sp macro="" textlink="">
      <xdr:nvSpPr>
        <xdr:cNvPr id="309" name="楕円 308">
          <a:extLst>
            <a:ext uri="{FF2B5EF4-FFF2-40B4-BE49-F238E27FC236}">
              <a16:creationId xmlns:a16="http://schemas.microsoft.com/office/drawing/2014/main" id="{CA559092-4088-42F5-B26B-D3E06326BFA6}"/>
            </a:ext>
          </a:extLst>
        </xdr:cNvPr>
        <xdr:cNvSpPr/>
      </xdr:nvSpPr>
      <xdr:spPr>
        <a:xfrm>
          <a:off x="221107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38117</xdr:rowOff>
    </xdr:from>
    <xdr:ext cx="469744" cy="259045"/>
    <xdr:sp macro="" textlink="">
      <xdr:nvSpPr>
        <xdr:cNvPr id="310" name="【保健センター・保健所】&#10;一人当たり面積該当値テキスト">
          <a:extLst>
            <a:ext uri="{FF2B5EF4-FFF2-40B4-BE49-F238E27FC236}">
              <a16:creationId xmlns:a16="http://schemas.microsoft.com/office/drawing/2014/main" id="{ECCFE288-3595-4AE8-9AB8-74A430338D30}"/>
            </a:ext>
          </a:extLst>
        </xdr:cNvPr>
        <xdr:cNvSpPr txBox="1"/>
      </xdr:nvSpPr>
      <xdr:spPr>
        <a:xfrm>
          <a:off x="22199600"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67310</xdr:rowOff>
    </xdr:from>
    <xdr:to>
      <xdr:col>112</xdr:col>
      <xdr:colOff>38100</xdr:colOff>
      <xdr:row>61</xdr:row>
      <xdr:rowOff>168910</xdr:rowOff>
    </xdr:to>
    <xdr:sp macro="" textlink="">
      <xdr:nvSpPr>
        <xdr:cNvPr id="311" name="楕円 310">
          <a:extLst>
            <a:ext uri="{FF2B5EF4-FFF2-40B4-BE49-F238E27FC236}">
              <a16:creationId xmlns:a16="http://schemas.microsoft.com/office/drawing/2014/main" id="{3C0508B9-94F6-492A-8E85-2459F82B71DD}"/>
            </a:ext>
          </a:extLst>
        </xdr:cNvPr>
        <xdr:cNvSpPr/>
      </xdr:nvSpPr>
      <xdr:spPr>
        <a:xfrm>
          <a:off x="2127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110490</xdr:rowOff>
    </xdr:from>
    <xdr:to>
      <xdr:col>116</xdr:col>
      <xdr:colOff>63500</xdr:colOff>
      <xdr:row>61</xdr:row>
      <xdr:rowOff>118110</xdr:rowOff>
    </xdr:to>
    <xdr:cxnSp macro="">
      <xdr:nvCxnSpPr>
        <xdr:cNvPr id="312" name="直線コネクタ 311">
          <a:extLst>
            <a:ext uri="{FF2B5EF4-FFF2-40B4-BE49-F238E27FC236}">
              <a16:creationId xmlns:a16="http://schemas.microsoft.com/office/drawing/2014/main" id="{B78FE7EE-2C6A-4AB6-BF75-9BCC3DA015F7}"/>
            </a:ext>
          </a:extLst>
        </xdr:cNvPr>
        <xdr:cNvCxnSpPr/>
      </xdr:nvCxnSpPr>
      <xdr:spPr>
        <a:xfrm flipV="1">
          <a:off x="21323300" y="10568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25400</xdr:rowOff>
    </xdr:from>
    <xdr:to>
      <xdr:col>107</xdr:col>
      <xdr:colOff>101600</xdr:colOff>
      <xdr:row>60</xdr:row>
      <xdr:rowOff>127000</xdr:rowOff>
    </xdr:to>
    <xdr:sp macro="" textlink="">
      <xdr:nvSpPr>
        <xdr:cNvPr id="313" name="楕円 312">
          <a:extLst>
            <a:ext uri="{FF2B5EF4-FFF2-40B4-BE49-F238E27FC236}">
              <a16:creationId xmlns:a16="http://schemas.microsoft.com/office/drawing/2014/main" id="{BDBB3172-525A-4B87-B856-0CEE4BB67FF2}"/>
            </a:ext>
          </a:extLst>
        </xdr:cNvPr>
        <xdr:cNvSpPr/>
      </xdr:nvSpPr>
      <xdr:spPr>
        <a:xfrm>
          <a:off x="2038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76200</xdr:rowOff>
    </xdr:from>
    <xdr:to>
      <xdr:col>111</xdr:col>
      <xdr:colOff>177800</xdr:colOff>
      <xdr:row>61</xdr:row>
      <xdr:rowOff>118110</xdr:rowOff>
    </xdr:to>
    <xdr:cxnSp macro="">
      <xdr:nvCxnSpPr>
        <xdr:cNvPr id="314" name="直線コネクタ 313">
          <a:extLst>
            <a:ext uri="{FF2B5EF4-FFF2-40B4-BE49-F238E27FC236}">
              <a16:creationId xmlns:a16="http://schemas.microsoft.com/office/drawing/2014/main" id="{DE2B2C20-5315-467E-9970-164FAEE9ADFD}"/>
            </a:ext>
          </a:extLst>
        </xdr:cNvPr>
        <xdr:cNvCxnSpPr/>
      </xdr:nvCxnSpPr>
      <xdr:spPr>
        <a:xfrm>
          <a:off x="20434300" y="103632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36830</xdr:rowOff>
    </xdr:from>
    <xdr:to>
      <xdr:col>102</xdr:col>
      <xdr:colOff>165100</xdr:colOff>
      <xdr:row>60</xdr:row>
      <xdr:rowOff>138430</xdr:rowOff>
    </xdr:to>
    <xdr:sp macro="" textlink="">
      <xdr:nvSpPr>
        <xdr:cNvPr id="315" name="楕円 314">
          <a:extLst>
            <a:ext uri="{FF2B5EF4-FFF2-40B4-BE49-F238E27FC236}">
              <a16:creationId xmlns:a16="http://schemas.microsoft.com/office/drawing/2014/main" id="{34670553-048F-4092-B26C-719005866B15}"/>
            </a:ext>
          </a:extLst>
        </xdr:cNvPr>
        <xdr:cNvSpPr/>
      </xdr:nvSpPr>
      <xdr:spPr>
        <a:xfrm>
          <a:off x="19494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76200</xdr:rowOff>
    </xdr:from>
    <xdr:to>
      <xdr:col>107</xdr:col>
      <xdr:colOff>50800</xdr:colOff>
      <xdr:row>60</xdr:row>
      <xdr:rowOff>87630</xdr:rowOff>
    </xdr:to>
    <xdr:cxnSp macro="">
      <xdr:nvCxnSpPr>
        <xdr:cNvPr id="316" name="直線コネクタ 315">
          <a:extLst>
            <a:ext uri="{FF2B5EF4-FFF2-40B4-BE49-F238E27FC236}">
              <a16:creationId xmlns:a16="http://schemas.microsoft.com/office/drawing/2014/main" id="{762AEAD1-C6AE-4FC5-9FFD-E701EEB76940}"/>
            </a:ext>
          </a:extLst>
        </xdr:cNvPr>
        <xdr:cNvCxnSpPr/>
      </xdr:nvCxnSpPr>
      <xdr:spPr>
        <a:xfrm flipV="1">
          <a:off x="19545300" y="10363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44450</xdr:rowOff>
    </xdr:from>
    <xdr:to>
      <xdr:col>98</xdr:col>
      <xdr:colOff>38100</xdr:colOff>
      <xdr:row>60</xdr:row>
      <xdr:rowOff>146050</xdr:rowOff>
    </xdr:to>
    <xdr:sp macro="" textlink="">
      <xdr:nvSpPr>
        <xdr:cNvPr id="317" name="楕円 316">
          <a:extLst>
            <a:ext uri="{FF2B5EF4-FFF2-40B4-BE49-F238E27FC236}">
              <a16:creationId xmlns:a16="http://schemas.microsoft.com/office/drawing/2014/main" id="{E32CBA9A-50F9-4EC3-9525-33FE2C5757C8}"/>
            </a:ext>
          </a:extLst>
        </xdr:cNvPr>
        <xdr:cNvSpPr/>
      </xdr:nvSpPr>
      <xdr:spPr>
        <a:xfrm>
          <a:off x="18605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87630</xdr:rowOff>
    </xdr:from>
    <xdr:to>
      <xdr:col>102</xdr:col>
      <xdr:colOff>114300</xdr:colOff>
      <xdr:row>60</xdr:row>
      <xdr:rowOff>95250</xdr:rowOff>
    </xdr:to>
    <xdr:cxnSp macro="">
      <xdr:nvCxnSpPr>
        <xdr:cNvPr id="318" name="直線コネクタ 317">
          <a:extLst>
            <a:ext uri="{FF2B5EF4-FFF2-40B4-BE49-F238E27FC236}">
              <a16:creationId xmlns:a16="http://schemas.microsoft.com/office/drawing/2014/main" id="{3334DB3E-E022-426A-8284-81A928E8417B}"/>
            </a:ext>
          </a:extLst>
        </xdr:cNvPr>
        <xdr:cNvCxnSpPr/>
      </xdr:nvCxnSpPr>
      <xdr:spPr>
        <a:xfrm flipV="1">
          <a:off x="18656300" y="103746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319" name="n_1aveValue【保健センター・保健所】&#10;一人当たり面積">
          <a:extLst>
            <a:ext uri="{FF2B5EF4-FFF2-40B4-BE49-F238E27FC236}">
              <a16:creationId xmlns:a16="http://schemas.microsoft.com/office/drawing/2014/main" id="{388BC24D-948C-4D66-936D-8026367330B3}"/>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129557</xdr:rowOff>
    </xdr:from>
    <xdr:ext cx="469744" cy="259045"/>
    <xdr:sp macro="" textlink="">
      <xdr:nvSpPr>
        <xdr:cNvPr id="320" name="n_2aveValue【保健センター・保健所】&#10;一人当たり面積">
          <a:extLst>
            <a:ext uri="{FF2B5EF4-FFF2-40B4-BE49-F238E27FC236}">
              <a16:creationId xmlns:a16="http://schemas.microsoft.com/office/drawing/2014/main" id="{2510B670-95D9-48A7-8804-E9895D682595}"/>
            </a:ext>
          </a:extLst>
        </xdr:cNvPr>
        <xdr:cNvSpPr txBox="1"/>
      </xdr:nvSpPr>
      <xdr:spPr>
        <a:xfrm>
          <a:off x="20199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321" name="n_3aveValue【保健センター・保健所】&#10;一人当たり面積">
          <a:extLst>
            <a:ext uri="{FF2B5EF4-FFF2-40B4-BE49-F238E27FC236}">
              <a16:creationId xmlns:a16="http://schemas.microsoft.com/office/drawing/2014/main" id="{7463A016-123A-4103-971C-78220C629E92}"/>
            </a:ext>
          </a:extLst>
        </xdr:cNvPr>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83837</xdr:rowOff>
    </xdr:from>
    <xdr:ext cx="469744" cy="259045"/>
    <xdr:sp macro="" textlink="">
      <xdr:nvSpPr>
        <xdr:cNvPr id="322" name="n_4aveValue【保健センター・保健所】&#10;一人当たり面積">
          <a:extLst>
            <a:ext uri="{FF2B5EF4-FFF2-40B4-BE49-F238E27FC236}">
              <a16:creationId xmlns:a16="http://schemas.microsoft.com/office/drawing/2014/main" id="{B32AC1A7-3D91-45D9-89EE-38521D72A308}"/>
            </a:ext>
          </a:extLst>
        </xdr:cNvPr>
        <xdr:cNvSpPr txBox="1"/>
      </xdr:nvSpPr>
      <xdr:spPr>
        <a:xfrm>
          <a:off x="184214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160037</xdr:rowOff>
    </xdr:from>
    <xdr:ext cx="469744" cy="259045"/>
    <xdr:sp macro="" textlink="">
      <xdr:nvSpPr>
        <xdr:cNvPr id="323" name="n_1mainValue【保健センター・保健所】&#10;一人当たり面積">
          <a:extLst>
            <a:ext uri="{FF2B5EF4-FFF2-40B4-BE49-F238E27FC236}">
              <a16:creationId xmlns:a16="http://schemas.microsoft.com/office/drawing/2014/main" id="{A7C57A6F-2E60-4562-A6EE-A3BE628D1E2A}"/>
            </a:ext>
          </a:extLst>
        </xdr:cNvPr>
        <xdr:cNvSpPr txBox="1"/>
      </xdr:nvSpPr>
      <xdr:spPr>
        <a:xfrm>
          <a:off x="210757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324" name="n_2mainValue【保健センター・保健所】&#10;一人当たり面積">
          <a:extLst>
            <a:ext uri="{FF2B5EF4-FFF2-40B4-BE49-F238E27FC236}">
              <a16:creationId xmlns:a16="http://schemas.microsoft.com/office/drawing/2014/main" id="{DC088B94-0442-4D16-A7EA-9E7CEC4FD491}"/>
            </a:ext>
          </a:extLst>
        </xdr:cNvPr>
        <xdr:cNvSpPr txBox="1"/>
      </xdr:nvSpPr>
      <xdr:spPr>
        <a:xfrm>
          <a:off x="20199427" y="1008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154957</xdr:rowOff>
    </xdr:from>
    <xdr:ext cx="469744" cy="259045"/>
    <xdr:sp macro="" textlink="">
      <xdr:nvSpPr>
        <xdr:cNvPr id="325" name="n_3mainValue【保健センター・保健所】&#10;一人当たり面積">
          <a:extLst>
            <a:ext uri="{FF2B5EF4-FFF2-40B4-BE49-F238E27FC236}">
              <a16:creationId xmlns:a16="http://schemas.microsoft.com/office/drawing/2014/main" id="{460E005F-0AAD-4DBD-B655-5D09F158F472}"/>
            </a:ext>
          </a:extLst>
        </xdr:cNvPr>
        <xdr:cNvSpPr txBox="1"/>
      </xdr:nvSpPr>
      <xdr:spPr>
        <a:xfrm>
          <a:off x="19310427"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162577</xdr:rowOff>
    </xdr:from>
    <xdr:ext cx="469744" cy="259045"/>
    <xdr:sp macro="" textlink="">
      <xdr:nvSpPr>
        <xdr:cNvPr id="326" name="n_4mainValue【保健センター・保健所】&#10;一人当たり面積">
          <a:extLst>
            <a:ext uri="{FF2B5EF4-FFF2-40B4-BE49-F238E27FC236}">
              <a16:creationId xmlns:a16="http://schemas.microsoft.com/office/drawing/2014/main" id="{B63DB1EE-3864-4CFB-B53E-FB43D6447ACE}"/>
            </a:ext>
          </a:extLst>
        </xdr:cNvPr>
        <xdr:cNvSpPr txBox="1"/>
      </xdr:nvSpPr>
      <xdr:spPr>
        <a:xfrm>
          <a:off x="18421427" y="1010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a:extLst>
            <a:ext uri="{FF2B5EF4-FFF2-40B4-BE49-F238E27FC236}">
              <a16:creationId xmlns:a16="http://schemas.microsoft.com/office/drawing/2014/main" id="{AF331D5B-AE52-42B5-A9A9-66774F670D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a:extLst>
            <a:ext uri="{FF2B5EF4-FFF2-40B4-BE49-F238E27FC236}">
              <a16:creationId xmlns:a16="http://schemas.microsoft.com/office/drawing/2014/main" id="{712F7820-AC5A-4515-8373-60383EA2A7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a:extLst>
            <a:ext uri="{FF2B5EF4-FFF2-40B4-BE49-F238E27FC236}">
              <a16:creationId xmlns:a16="http://schemas.microsoft.com/office/drawing/2014/main" id="{C6D31EFA-497B-4824-979C-D71B593F04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a:extLst>
            <a:ext uri="{FF2B5EF4-FFF2-40B4-BE49-F238E27FC236}">
              <a16:creationId xmlns:a16="http://schemas.microsoft.com/office/drawing/2014/main" id="{7E5B08AD-6DAA-4AC4-9134-9C6DAD2C535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a:extLst>
            <a:ext uri="{FF2B5EF4-FFF2-40B4-BE49-F238E27FC236}">
              <a16:creationId xmlns:a16="http://schemas.microsoft.com/office/drawing/2014/main" id="{704CF8BF-920E-47F9-B7BA-6E8C05A716C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a:extLst>
            <a:ext uri="{FF2B5EF4-FFF2-40B4-BE49-F238E27FC236}">
              <a16:creationId xmlns:a16="http://schemas.microsoft.com/office/drawing/2014/main" id="{0B73D0A4-E781-47B6-AA18-DBF79B9DAF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a:extLst>
            <a:ext uri="{FF2B5EF4-FFF2-40B4-BE49-F238E27FC236}">
              <a16:creationId xmlns:a16="http://schemas.microsoft.com/office/drawing/2014/main" id="{774554F8-6A1A-4C95-8A6F-3B445ECE2D3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a:extLst>
            <a:ext uri="{FF2B5EF4-FFF2-40B4-BE49-F238E27FC236}">
              <a16:creationId xmlns:a16="http://schemas.microsoft.com/office/drawing/2014/main" id="{8ABD5F3F-C73C-4258-8B60-ABC1FF0B3E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a:extLst>
            <a:ext uri="{FF2B5EF4-FFF2-40B4-BE49-F238E27FC236}">
              <a16:creationId xmlns:a16="http://schemas.microsoft.com/office/drawing/2014/main" id="{1E3513B6-24AC-46EA-9A00-277C6424130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a:extLst>
            <a:ext uri="{FF2B5EF4-FFF2-40B4-BE49-F238E27FC236}">
              <a16:creationId xmlns:a16="http://schemas.microsoft.com/office/drawing/2014/main" id="{BBE3052C-0A08-4AEA-A9E2-FDCBA103363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a:extLst>
            <a:ext uri="{FF2B5EF4-FFF2-40B4-BE49-F238E27FC236}">
              <a16:creationId xmlns:a16="http://schemas.microsoft.com/office/drawing/2014/main" id="{2A320207-793D-4326-9842-5F48601B581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a:extLst>
            <a:ext uri="{FF2B5EF4-FFF2-40B4-BE49-F238E27FC236}">
              <a16:creationId xmlns:a16="http://schemas.microsoft.com/office/drawing/2014/main" id="{1BB63721-C689-4375-A1DC-2539833CAFA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a:extLst>
            <a:ext uri="{FF2B5EF4-FFF2-40B4-BE49-F238E27FC236}">
              <a16:creationId xmlns:a16="http://schemas.microsoft.com/office/drawing/2014/main" id="{CDD9A064-6B51-4412-A77D-9AC1381EEF2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a:extLst>
            <a:ext uri="{FF2B5EF4-FFF2-40B4-BE49-F238E27FC236}">
              <a16:creationId xmlns:a16="http://schemas.microsoft.com/office/drawing/2014/main" id="{4FB2E27F-978C-49B7-A27E-4E971BD0997B}"/>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a:extLst>
            <a:ext uri="{FF2B5EF4-FFF2-40B4-BE49-F238E27FC236}">
              <a16:creationId xmlns:a16="http://schemas.microsoft.com/office/drawing/2014/main" id="{44597661-3AFB-4E15-9C5B-C080C1864D5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a:extLst>
            <a:ext uri="{FF2B5EF4-FFF2-40B4-BE49-F238E27FC236}">
              <a16:creationId xmlns:a16="http://schemas.microsoft.com/office/drawing/2014/main" id="{1E473C18-89C6-4757-B667-2B4937041AE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a:extLst>
            <a:ext uri="{FF2B5EF4-FFF2-40B4-BE49-F238E27FC236}">
              <a16:creationId xmlns:a16="http://schemas.microsoft.com/office/drawing/2014/main" id="{E74BC284-AC8D-411E-BEC1-47BEBE7EDC3C}"/>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a:extLst>
            <a:ext uri="{FF2B5EF4-FFF2-40B4-BE49-F238E27FC236}">
              <a16:creationId xmlns:a16="http://schemas.microsoft.com/office/drawing/2014/main" id="{79607311-A3D2-4CE9-81D9-2A44D6A57A3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a:extLst>
            <a:ext uri="{FF2B5EF4-FFF2-40B4-BE49-F238E27FC236}">
              <a16:creationId xmlns:a16="http://schemas.microsoft.com/office/drawing/2014/main" id="{33B8F76A-819E-4DC8-9B3D-35EB9D7AC4BA}"/>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a:extLst>
            <a:ext uri="{FF2B5EF4-FFF2-40B4-BE49-F238E27FC236}">
              <a16:creationId xmlns:a16="http://schemas.microsoft.com/office/drawing/2014/main" id="{057B01DA-A619-4E9E-9097-AC37E852A8E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7" name="テキスト ボックス 346">
          <a:extLst>
            <a:ext uri="{FF2B5EF4-FFF2-40B4-BE49-F238E27FC236}">
              <a16:creationId xmlns:a16="http://schemas.microsoft.com/office/drawing/2014/main" id="{370A3749-F869-45CC-8987-0F0324325DB9}"/>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a:extLst>
            <a:ext uri="{FF2B5EF4-FFF2-40B4-BE49-F238E27FC236}">
              <a16:creationId xmlns:a16="http://schemas.microsoft.com/office/drawing/2014/main" id="{B6AAF934-76E0-4BFA-9B48-A47D6DEE800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9" name="テキスト ボックス 348">
          <a:extLst>
            <a:ext uri="{FF2B5EF4-FFF2-40B4-BE49-F238E27FC236}">
              <a16:creationId xmlns:a16="http://schemas.microsoft.com/office/drawing/2014/main" id="{299C7793-EE20-4C4B-8D2A-BD80B4C23C82}"/>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0" name="【消防施設】&#10;有形固定資産減価償却率グラフ枠">
          <a:extLst>
            <a:ext uri="{FF2B5EF4-FFF2-40B4-BE49-F238E27FC236}">
              <a16:creationId xmlns:a16="http://schemas.microsoft.com/office/drawing/2014/main" id="{2568F1EC-C6CC-4B2F-9214-B50E32B342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78105</xdr:rowOff>
    </xdr:from>
    <xdr:to>
      <xdr:col>85</xdr:col>
      <xdr:colOff>126364</xdr:colOff>
      <xdr:row>85</xdr:row>
      <xdr:rowOff>131445</xdr:rowOff>
    </xdr:to>
    <xdr:cxnSp macro="">
      <xdr:nvCxnSpPr>
        <xdr:cNvPr id="351" name="直線コネクタ 350">
          <a:extLst>
            <a:ext uri="{FF2B5EF4-FFF2-40B4-BE49-F238E27FC236}">
              <a16:creationId xmlns:a16="http://schemas.microsoft.com/office/drawing/2014/main" id="{1D3B4485-56C9-4843-B57F-748F70ECFCF2}"/>
            </a:ext>
          </a:extLst>
        </xdr:cNvPr>
        <xdr:cNvCxnSpPr/>
      </xdr:nvCxnSpPr>
      <xdr:spPr>
        <a:xfrm flipV="1">
          <a:off x="16318864" y="1327975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135272</xdr:rowOff>
    </xdr:from>
    <xdr:ext cx="405111" cy="259045"/>
    <xdr:sp macro="" textlink="">
      <xdr:nvSpPr>
        <xdr:cNvPr id="352" name="【消防施設】&#10;有形固定資産減価償却率最小値テキスト">
          <a:extLst>
            <a:ext uri="{FF2B5EF4-FFF2-40B4-BE49-F238E27FC236}">
              <a16:creationId xmlns:a16="http://schemas.microsoft.com/office/drawing/2014/main" id="{6C1A0EAD-4163-4BF2-B58B-DB1016548959}"/>
            </a:ext>
          </a:extLst>
        </xdr:cNvPr>
        <xdr:cNvSpPr txBox="1"/>
      </xdr:nvSpPr>
      <xdr:spPr>
        <a:xfrm>
          <a:off x="16357600" y="1470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131445</xdr:rowOff>
    </xdr:from>
    <xdr:to>
      <xdr:col>86</xdr:col>
      <xdr:colOff>25400</xdr:colOff>
      <xdr:row>85</xdr:row>
      <xdr:rowOff>131445</xdr:rowOff>
    </xdr:to>
    <xdr:cxnSp macro="">
      <xdr:nvCxnSpPr>
        <xdr:cNvPr id="353" name="直線コネクタ 352">
          <a:extLst>
            <a:ext uri="{FF2B5EF4-FFF2-40B4-BE49-F238E27FC236}">
              <a16:creationId xmlns:a16="http://schemas.microsoft.com/office/drawing/2014/main" id="{54150B6D-C2C1-4BCE-8A85-DEB69CD93880}"/>
            </a:ext>
          </a:extLst>
        </xdr:cNvPr>
        <xdr:cNvCxnSpPr/>
      </xdr:nvCxnSpPr>
      <xdr:spPr>
        <a:xfrm>
          <a:off x="16230600" y="1470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24782</xdr:rowOff>
    </xdr:from>
    <xdr:ext cx="405111" cy="259045"/>
    <xdr:sp macro="" textlink="">
      <xdr:nvSpPr>
        <xdr:cNvPr id="354" name="【消防施設】&#10;有形固定資産減価償却率最大値テキスト">
          <a:extLst>
            <a:ext uri="{FF2B5EF4-FFF2-40B4-BE49-F238E27FC236}">
              <a16:creationId xmlns:a16="http://schemas.microsoft.com/office/drawing/2014/main" id="{DCA775FC-B825-42DF-AA8D-05781BAF93B2}"/>
            </a:ext>
          </a:extLst>
        </xdr:cNvPr>
        <xdr:cNvSpPr txBox="1"/>
      </xdr:nvSpPr>
      <xdr:spPr>
        <a:xfrm>
          <a:off x="16357600" y="1305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78105</xdr:rowOff>
    </xdr:from>
    <xdr:to>
      <xdr:col>86</xdr:col>
      <xdr:colOff>25400</xdr:colOff>
      <xdr:row>77</xdr:row>
      <xdr:rowOff>78105</xdr:rowOff>
    </xdr:to>
    <xdr:cxnSp macro="">
      <xdr:nvCxnSpPr>
        <xdr:cNvPr id="355" name="直線コネクタ 354">
          <a:extLst>
            <a:ext uri="{FF2B5EF4-FFF2-40B4-BE49-F238E27FC236}">
              <a16:creationId xmlns:a16="http://schemas.microsoft.com/office/drawing/2014/main" id="{F233E370-57DA-4282-9A9C-C705E3C6553C}"/>
            </a:ext>
          </a:extLst>
        </xdr:cNvPr>
        <xdr:cNvCxnSpPr/>
      </xdr:nvCxnSpPr>
      <xdr:spPr>
        <a:xfrm>
          <a:off x="16230600" y="1327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13988</xdr:rowOff>
    </xdr:from>
    <xdr:ext cx="405111" cy="259045"/>
    <xdr:sp macro="" textlink="">
      <xdr:nvSpPr>
        <xdr:cNvPr id="356" name="【消防施設】&#10;有形固定資産減価償却率平均値テキスト">
          <a:extLst>
            <a:ext uri="{FF2B5EF4-FFF2-40B4-BE49-F238E27FC236}">
              <a16:creationId xmlns:a16="http://schemas.microsoft.com/office/drawing/2014/main" id="{8BD4A1A2-5E02-4BE2-8C61-B4E81D863070}"/>
            </a:ext>
          </a:extLst>
        </xdr:cNvPr>
        <xdr:cNvSpPr txBox="1"/>
      </xdr:nvSpPr>
      <xdr:spPr>
        <a:xfrm>
          <a:off x="16357600" y="13901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162561</xdr:rowOff>
    </xdr:from>
    <xdr:to>
      <xdr:col>85</xdr:col>
      <xdr:colOff>177800</xdr:colOff>
      <xdr:row>82</xdr:row>
      <xdr:rowOff>92711</xdr:rowOff>
    </xdr:to>
    <xdr:sp macro="" textlink="">
      <xdr:nvSpPr>
        <xdr:cNvPr id="357" name="フローチャート: 判断 356">
          <a:extLst>
            <a:ext uri="{FF2B5EF4-FFF2-40B4-BE49-F238E27FC236}">
              <a16:creationId xmlns:a16="http://schemas.microsoft.com/office/drawing/2014/main" id="{AE7236E1-B2EF-4EDF-BEDB-073B9B598A6A}"/>
            </a:ext>
          </a:extLst>
        </xdr:cNvPr>
        <xdr:cNvSpPr/>
      </xdr:nvSpPr>
      <xdr:spPr>
        <a:xfrm>
          <a:off x="162687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358" name="フローチャート: 判断 357">
          <a:extLst>
            <a:ext uri="{FF2B5EF4-FFF2-40B4-BE49-F238E27FC236}">
              <a16:creationId xmlns:a16="http://schemas.microsoft.com/office/drawing/2014/main" id="{DB6C0388-814E-4AE0-8156-6EC9467E2BC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359" name="フローチャート: 判断 358">
          <a:extLst>
            <a:ext uri="{FF2B5EF4-FFF2-40B4-BE49-F238E27FC236}">
              <a16:creationId xmlns:a16="http://schemas.microsoft.com/office/drawing/2014/main" id="{7D44A482-7540-4F74-B450-E9250AD9E9ED}"/>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99695</xdr:rowOff>
    </xdr:from>
    <xdr:to>
      <xdr:col>72</xdr:col>
      <xdr:colOff>38100</xdr:colOff>
      <xdr:row>82</xdr:row>
      <xdr:rowOff>29845</xdr:rowOff>
    </xdr:to>
    <xdr:sp macro="" textlink="">
      <xdr:nvSpPr>
        <xdr:cNvPr id="360" name="フローチャート: 判断 359">
          <a:extLst>
            <a:ext uri="{FF2B5EF4-FFF2-40B4-BE49-F238E27FC236}">
              <a16:creationId xmlns:a16="http://schemas.microsoft.com/office/drawing/2014/main" id="{0DB14D4F-95E6-45DA-B67C-963235B30F5B}"/>
            </a:ext>
          </a:extLst>
        </xdr:cNvPr>
        <xdr:cNvSpPr/>
      </xdr:nvSpPr>
      <xdr:spPr>
        <a:xfrm>
          <a:off x="13652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90170</xdr:rowOff>
    </xdr:from>
    <xdr:to>
      <xdr:col>67</xdr:col>
      <xdr:colOff>101600</xdr:colOff>
      <xdr:row>83</xdr:row>
      <xdr:rowOff>20320</xdr:rowOff>
    </xdr:to>
    <xdr:sp macro="" textlink="">
      <xdr:nvSpPr>
        <xdr:cNvPr id="361" name="フローチャート: 判断 360">
          <a:extLst>
            <a:ext uri="{FF2B5EF4-FFF2-40B4-BE49-F238E27FC236}">
              <a16:creationId xmlns:a16="http://schemas.microsoft.com/office/drawing/2014/main" id="{E5F5508A-2302-45E4-AB92-3417630CE3C5}"/>
            </a:ext>
          </a:extLst>
        </xdr:cNvPr>
        <xdr:cNvSpPr/>
      </xdr:nvSpPr>
      <xdr:spPr>
        <a:xfrm>
          <a:off x="12763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F08A45E-572E-4AB8-88AC-DD8A507668D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D476CBD2-BEF8-4939-94FC-0C146C971D3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39637F79-4379-4FC1-A7CF-C63817327D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EEFAC132-F4C3-4D7D-87C2-CDD757F3222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AA1D368F-1683-43D6-B0A0-135431F004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53975</xdr:rowOff>
    </xdr:from>
    <xdr:to>
      <xdr:col>85</xdr:col>
      <xdr:colOff>177800</xdr:colOff>
      <xdr:row>83</xdr:row>
      <xdr:rowOff>155575</xdr:rowOff>
    </xdr:to>
    <xdr:sp macro="" textlink="">
      <xdr:nvSpPr>
        <xdr:cNvPr id="367" name="楕円 366">
          <a:extLst>
            <a:ext uri="{FF2B5EF4-FFF2-40B4-BE49-F238E27FC236}">
              <a16:creationId xmlns:a16="http://schemas.microsoft.com/office/drawing/2014/main" id="{B4E3E9FF-D677-43D5-8F92-753FCCABFCE3}"/>
            </a:ext>
          </a:extLst>
        </xdr:cNvPr>
        <xdr:cNvSpPr/>
      </xdr:nvSpPr>
      <xdr:spPr>
        <a:xfrm>
          <a:off x="16268700" y="142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32402</xdr:rowOff>
    </xdr:from>
    <xdr:ext cx="405111" cy="259045"/>
    <xdr:sp macro="" textlink="">
      <xdr:nvSpPr>
        <xdr:cNvPr id="368" name="【消防施設】&#10;有形固定資産減価償却率該当値テキスト">
          <a:extLst>
            <a:ext uri="{FF2B5EF4-FFF2-40B4-BE49-F238E27FC236}">
              <a16:creationId xmlns:a16="http://schemas.microsoft.com/office/drawing/2014/main" id="{CD3CB204-6FD7-429B-B675-3DA14B74734D}"/>
            </a:ext>
          </a:extLst>
        </xdr:cNvPr>
        <xdr:cNvSpPr txBox="1"/>
      </xdr:nvSpPr>
      <xdr:spPr>
        <a:xfrm>
          <a:off x="16357600" y="1426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36830</xdr:rowOff>
    </xdr:from>
    <xdr:to>
      <xdr:col>81</xdr:col>
      <xdr:colOff>101600</xdr:colOff>
      <xdr:row>83</xdr:row>
      <xdr:rowOff>138430</xdr:rowOff>
    </xdr:to>
    <xdr:sp macro="" textlink="">
      <xdr:nvSpPr>
        <xdr:cNvPr id="369" name="楕円 368">
          <a:extLst>
            <a:ext uri="{FF2B5EF4-FFF2-40B4-BE49-F238E27FC236}">
              <a16:creationId xmlns:a16="http://schemas.microsoft.com/office/drawing/2014/main" id="{0C0BC470-027B-491F-8258-A8E2B989C722}"/>
            </a:ext>
          </a:extLst>
        </xdr:cNvPr>
        <xdr:cNvSpPr/>
      </xdr:nvSpPr>
      <xdr:spPr>
        <a:xfrm>
          <a:off x="15430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87630</xdr:rowOff>
    </xdr:from>
    <xdr:to>
      <xdr:col>85</xdr:col>
      <xdr:colOff>127000</xdr:colOff>
      <xdr:row>83</xdr:row>
      <xdr:rowOff>104775</xdr:rowOff>
    </xdr:to>
    <xdr:cxnSp macro="">
      <xdr:nvCxnSpPr>
        <xdr:cNvPr id="370" name="直線コネクタ 369">
          <a:extLst>
            <a:ext uri="{FF2B5EF4-FFF2-40B4-BE49-F238E27FC236}">
              <a16:creationId xmlns:a16="http://schemas.microsoft.com/office/drawing/2014/main" id="{877DD538-8828-4F6D-9DB2-7F1D2E713816}"/>
            </a:ext>
          </a:extLst>
        </xdr:cNvPr>
        <xdr:cNvCxnSpPr/>
      </xdr:nvCxnSpPr>
      <xdr:spPr>
        <a:xfrm>
          <a:off x="15481300" y="143179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31114</xdr:rowOff>
    </xdr:from>
    <xdr:to>
      <xdr:col>76</xdr:col>
      <xdr:colOff>165100</xdr:colOff>
      <xdr:row>83</xdr:row>
      <xdr:rowOff>132714</xdr:rowOff>
    </xdr:to>
    <xdr:sp macro="" textlink="">
      <xdr:nvSpPr>
        <xdr:cNvPr id="371" name="楕円 370">
          <a:extLst>
            <a:ext uri="{FF2B5EF4-FFF2-40B4-BE49-F238E27FC236}">
              <a16:creationId xmlns:a16="http://schemas.microsoft.com/office/drawing/2014/main" id="{08AA58D9-4166-4469-BC15-F2F286271F0E}"/>
            </a:ext>
          </a:extLst>
        </xdr:cNvPr>
        <xdr:cNvSpPr/>
      </xdr:nvSpPr>
      <xdr:spPr>
        <a:xfrm>
          <a:off x="145415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81914</xdr:rowOff>
    </xdr:from>
    <xdr:to>
      <xdr:col>81</xdr:col>
      <xdr:colOff>50800</xdr:colOff>
      <xdr:row>83</xdr:row>
      <xdr:rowOff>87630</xdr:rowOff>
    </xdr:to>
    <xdr:cxnSp macro="">
      <xdr:nvCxnSpPr>
        <xdr:cNvPr id="372" name="直線コネクタ 371">
          <a:extLst>
            <a:ext uri="{FF2B5EF4-FFF2-40B4-BE49-F238E27FC236}">
              <a16:creationId xmlns:a16="http://schemas.microsoft.com/office/drawing/2014/main" id="{4105867E-5C4F-4724-9C3E-148932A04C83}"/>
            </a:ext>
          </a:extLst>
        </xdr:cNvPr>
        <xdr:cNvCxnSpPr/>
      </xdr:nvCxnSpPr>
      <xdr:spPr>
        <a:xfrm>
          <a:off x="14592300" y="143122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23495</xdr:rowOff>
    </xdr:from>
    <xdr:to>
      <xdr:col>72</xdr:col>
      <xdr:colOff>38100</xdr:colOff>
      <xdr:row>83</xdr:row>
      <xdr:rowOff>125095</xdr:rowOff>
    </xdr:to>
    <xdr:sp macro="" textlink="">
      <xdr:nvSpPr>
        <xdr:cNvPr id="373" name="楕円 372">
          <a:extLst>
            <a:ext uri="{FF2B5EF4-FFF2-40B4-BE49-F238E27FC236}">
              <a16:creationId xmlns:a16="http://schemas.microsoft.com/office/drawing/2014/main" id="{07D46DF5-1901-4D8E-97A8-935A6B46D44C}"/>
            </a:ext>
          </a:extLst>
        </xdr:cNvPr>
        <xdr:cNvSpPr/>
      </xdr:nvSpPr>
      <xdr:spPr>
        <a:xfrm>
          <a:off x="136525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74295</xdr:rowOff>
    </xdr:from>
    <xdr:to>
      <xdr:col>76</xdr:col>
      <xdr:colOff>114300</xdr:colOff>
      <xdr:row>83</xdr:row>
      <xdr:rowOff>81914</xdr:rowOff>
    </xdr:to>
    <xdr:cxnSp macro="">
      <xdr:nvCxnSpPr>
        <xdr:cNvPr id="374" name="直線コネクタ 373">
          <a:extLst>
            <a:ext uri="{FF2B5EF4-FFF2-40B4-BE49-F238E27FC236}">
              <a16:creationId xmlns:a16="http://schemas.microsoft.com/office/drawing/2014/main" id="{809157C6-6F1B-46C1-9D10-36EE748A351A}"/>
            </a:ext>
          </a:extLst>
        </xdr:cNvPr>
        <xdr:cNvCxnSpPr/>
      </xdr:nvCxnSpPr>
      <xdr:spPr>
        <a:xfrm>
          <a:off x="13703300" y="1430464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13970</xdr:rowOff>
    </xdr:from>
    <xdr:to>
      <xdr:col>67</xdr:col>
      <xdr:colOff>101600</xdr:colOff>
      <xdr:row>83</xdr:row>
      <xdr:rowOff>115570</xdr:rowOff>
    </xdr:to>
    <xdr:sp macro="" textlink="">
      <xdr:nvSpPr>
        <xdr:cNvPr id="375" name="楕円 374">
          <a:extLst>
            <a:ext uri="{FF2B5EF4-FFF2-40B4-BE49-F238E27FC236}">
              <a16:creationId xmlns:a16="http://schemas.microsoft.com/office/drawing/2014/main" id="{80D4F458-BE99-4F12-A54A-293E320B40A3}"/>
            </a:ext>
          </a:extLst>
        </xdr:cNvPr>
        <xdr:cNvSpPr/>
      </xdr:nvSpPr>
      <xdr:spPr>
        <a:xfrm>
          <a:off x="12763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64770</xdr:rowOff>
    </xdr:from>
    <xdr:to>
      <xdr:col>71</xdr:col>
      <xdr:colOff>177800</xdr:colOff>
      <xdr:row>83</xdr:row>
      <xdr:rowOff>74295</xdr:rowOff>
    </xdr:to>
    <xdr:cxnSp macro="">
      <xdr:nvCxnSpPr>
        <xdr:cNvPr id="376" name="直線コネクタ 375">
          <a:extLst>
            <a:ext uri="{FF2B5EF4-FFF2-40B4-BE49-F238E27FC236}">
              <a16:creationId xmlns:a16="http://schemas.microsoft.com/office/drawing/2014/main" id="{FBA5104D-122E-426F-9058-41D0C537EC4F}"/>
            </a:ext>
          </a:extLst>
        </xdr:cNvPr>
        <xdr:cNvCxnSpPr/>
      </xdr:nvCxnSpPr>
      <xdr:spPr>
        <a:xfrm>
          <a:off x="12814300" y="142951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164482</xdr:rowOff>
    </xdr:from>
    <xdr:ext cx="405111" cy="259045"/>
    <xdr:sp macro="" textlink="">
      <xdr:nvSpPr>
        <xdr:cNvPr id="377" name="n_1aveValue【消防施設】&#10;有形固定資産減価償却率">
          <a:extLst>
            <a:ext uri="{FF2B5EF4-FFF2-40B4-BE49-F238E27FC236}">
              <a16:creationId xmlns:a16="http://schemas.microsoft.com/office/drawing/2014/main" id="{13F3774E-6615-4B36-8859-BABBEEE1DD9D}"/>
            </a:ext>
          </a:extLst>
        </xdr:cNvPr>
        <xdr:cNvSpPr txBox="1"/>
      </xdr:nvSpPr>
      <xdr:spPr>
        <a:xfrm>
          <a:off x="152660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378" name="n_2aveValue【消防施設】&#10;有形固定資産減価償却率">
          <a:extLst>
            <a:ext uri="{FF2B5EF4-FFF2-40B4-BE49-F238E27FC236}">
              <a16:creationId xmlns:a16="http://schemas.microsoft.com/office/drawing/2014/main" id="{E211680F-B053-4323-9A60-43306A8EFC3E}"/>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46372</xdr:rowOff>
    </xdr:from>
    <xdr:ext cx="405111" cy="259045"/>
    <xdr:sp macro="" textlink="">
      <xdr:nvSpPr>
        <xdr:cNvPr id="379" name="n_3aveValue【消防施設】&#10;有形固定資産減価償却率">
          <a:extLst>
            <a:ext uri="{FF2B5EF4-FFF2-40B4-BE49-F238E27FC236}">
              <a16:creationId xmlns:a16="http://schemas.microsoft.com/office/drawing/2014/main" id="{DAB8FADD-F8A1-4C0A-8C38-D78F42C71F41}"/>
            </a:ext>
          </a:extLst>
        </xdr:cNvPr>
        <xdr:cNvSpPr txBox="1"/>
      </xdr:nvSpPr>
      <xdr:spPr>
        <a:xfrm>
          <a:off x="13500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36847</xdr:rowOff>
    </xdr:from>
    <xdr:ext cx="405111" cy="259045"/>
    <xdr:sp macro="" textlink="">
      <xdr:nvSpPr>
        <xdr:cNvPr id="380" name="n_4aveValue【消防施設】&#10;有形固定資産減価償却率">
          <a:extLst>
            <a:ext uri="{FF2B5EF4-FFF2-40B4-BE49-F238E27FC236}">
              <a16:creationId xmlns:a16="http://schemas.microsoft.com/office/drawing/2014/main" id="{92FC2E88-6117-4760-BEAF-9E4B1F70F4CA}"/>
            </a:ext>
          </a:extLst>
        </xdr:cNvPr>
        <xdr:cNvSpPr txBox="1"/>
      </xdr:nvSpPr>
      <xdr:spPr>
        <a:xfrm>
          <a:off x="12611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129557</xdr:rowOff>
    </xdr:from>
    <xdr:ext cx="405111" cy="259045"/>
    <xdr:sp macro="" textlink="">
      <xdr:nvSpPr>
        <xdr:cNvPr id="381" name="n_1mainValue【消防施設】&#10;有形固定資産減価償却率">
          <a:extLst>
            <a:ext uri="{FF2B5EF4-FFF2-40B4-BE49-F238E27FC236}">
              <a16:creationId xmlns:a16="http://schemas.microsoft.com/office/drawing/2014/main" id="{CF84D605-E6C9-4C46-960A-8DBD788B1FDC}"/>
            </a:ext>
          </a:extLst>
        </xdr:cNvPr>
        <xdr:cNvSpPr txBox="1"/>
      </xdr:nvSpPr>
      <xdr:spPr>
        <a:xfrm>
          <a:off x="152660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123841</xdr:rowOff>
    </xdr:from>
    <xdr:ext cx="405111" cy="259045"/>
    <xdr:sp macro="" textlink="">
      <xdr:nvSpPr>
        <xdr:cNvPr id="382" name="n_2mainValue【消防施設】&#10;有形固定資産減価償却率">
          <a:extLst>
            <a:ext uri="{FF2B5EF4-FFF2-40B4-BE49-F238E27FC236}">
              <a16:creationId xmlns:a16="http://schemas.microsoft.com/office/drawing/2014/main" id="{8A4BA5F8-F049-40A7-99C1-455A0C3A30E4}"/>
            </a:ext>
          </a:extLst>
        </xdr:cNvPr>
        <xdr:cNvSpPr txBox="1"/>
      </xdr:nvSpPr>
      <xdr:spPr>
        <a:xfrm>
          <a:off x="143897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383" name="n_3mainValue【消防施設】&#10;有形固定資産減価償却率">
          <a:extLst>
            <a:ext uri="{FF2B5EF4-FFF2-40B4-BE49-F238E27FC236}">
              <a16:creationId xmlns:a16="http://schemas.microsoft.com/office/drawing/2014/main" id="{D760E277-1F28-4EC0-96DB-7E63FF1535E3}"/>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106697</xdr:rowOff>
    </xdr:from>
    <xdr:ext cx="405111" cy="259045"/>
    <xdr:sp macro="" textlink="">
      <xdr:nvSpPr>
        <xdr:cNvPr id="384" name="n_4mainValue【消防施設】&#10;有形固定資産減価償却率">
          <a:extLst>
            <a:ext uri="{FF2B5EF4-FFF2-40B4-BE49-F238E27FC236}">
              <a16:creationId xmlns:a16="http://schemas.microsoft.com/office/drawing/2014/main" id="{EFE4CD60-394E-43E6-8AC9-5C1747E0CE3F}"/>
            </a:ext>
          </a:extLst>
        </xdr:cNvPr>
        <xdr:cNvSpPr txBox="1"/>
      </xdr:nvSpPr>
      <xdr:spPr>
        <a:xfrm>
          <a:off x="12611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5" name="正方形/長方形 384">
          <a:extLst>
            <a:ext uri="{FF2B5EF4-FFF2-40B4-BE49-F238E27FC236}">
              <a16:creationId xmlns:a16="http://schemas.microsoft.com/office/drawing/2014/main" id="{4252A303-A4C3-4034-807B-500FA071FB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6" name="正方形/長方形 385">
          <a:extLst>
            <a:ext uri="{FF2B5EF4-FFF2-40B4-BE49-F238E27FC236}">
              <a16:creationId xmlns:a16="http://schemas.microsoft.com/office/drawing/2014/main" id="{70CE101A-0653-46F3-9751-69CD20D1DFB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7" name="正方形/長方形 386">
          <a:extLst>
            <a:ext uri="{FF2B5EF4-FFF2-40B4-BE49-F238E27FC236}">
              <a16:creationId xmlns:a16="http://schemas.microsoft.com/office/drawing/2014/main" id="{AFF46C8F-6B49-4972-91B2-F007F8F7E68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8" name="正方形/長方形 387">
          <a:extLst>
            <a:ext uri="{FF2B5EF4-FFF2-40B4-BE49-F238E27FC236}">
              <a16:creationId xmlns:a16="http://schemas.microsoft.com/office/drawing/2014/main" id="{C2B70EE0-5FB3-4911-BC67-613A54F63AE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9" name="正方形/長方形 388">
          <a:extLst>
            <a:ext uri="{FF2B5EF4-FFF2-40B4-BE49-F238E27FC236}">
              <a16:creationId xmlns:a16="http://schemas.microsoft.com/office/drawing/2014/main" id="{BD95449E-2A02-4B7F-AD54-E6048345397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90" name="正方形/長方形 389">
          <a:extLst>
            <a:ext uri="{FF2B5EF4-FFF2-40B4-BE49-F238E27FC236}">
              <a16:creationId xmlns:a16="http://schemas.microsoft.com/office/drawing/2014/main" id="{3B848EF3-4FFB-4F98-86F8-1CA41AC9BF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1" name="正方形/長方形 390">
          <a:extLst>
            <a:ext uri="{FF2B5EF4-FFF2-40B4-BE49-F238E27FC236}">
              <a16:creationId xmlns:a16="http://schemas.microsoft.com/office/drawing/2014/main" id="{2F69B978-F153-42C3-B453-AB00ADC48B3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2" name="正方形/長方形 391">
          <a:extLst>
            <a:ext uri="{FF2B5EF4-FFF2-40B4-BE49-F238E27FC236}">
              <a16:creationId xmlns:a16="http://schemas.microsoft.com/office/drawing/2014/main" id="{92433586-27F6-419D-BF86-1F0C50B8F9B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3" name="テキスト ボックス 392">
          <a:extLst>
            <a:ext uri="{FF2B5EF4-FFF2-40B4-BE49-F238E27FC236}">
              <a16:creationId xmlns:a16="http://schemas.microsoft.com/office/drawing/2014/main" id="{90BD626F-7EB8-42A4-948F-69F24849251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4" name="直線コネクタ 393">
          <a:extLst>
            <a:ext uri="{FF2B5EF4-FFF2-40B4-BE49-F238E27FC236}">
              <a16:creationId xmlns:a16="http://schemas.microsoft.com/office/drawing/2014/main" id="{75E5D1CC-DCF0-4958-9CF2-7DCCAFF9DC9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95" name="直線コネクタ 394">
          <a:extLst>
            <a:ext uri="{FF2B5EF4-FFF2-40B4-BE49-F238E27FC236}">
              <a16:creationId xmlns:a16="http://schemas.microsoft.com/office/drawing/2014/main" id="{BDDC9617-7564-4AFE-9989-EACF306C170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6" name="テキスト ボックス 395">
          <a:extLst>
            <a:ext uri="{FF2B5EF4-FFF2-40B4-BE49-F238E27FC236}">
              <a16:creationId xmlns:a16="http://schemas.microsoft.com/office/drawing/2014/main" id="{D0107A87-3A32-4B3A-8610-FDC1E384F8B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7" name="直線コネクタ 396">
          <a:extLst>
            <a:ext uri="{FF2B5EF4-FFF2-40B4-BE49-F238E27FC236}">
              <a16:creationId xmlns:a16="http://schemas.microsoft.com/office/drawing/2014/main" id="{035848F3-847E-4498-8861-8736778F48D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8" name="テキスト ボックス 397">
          <a:extLst>
            <a:ext uri="{FF2B5EF4-FFF2-40B4-BE49-F238E27FC236}">
              <a16:creationId xmlns:a16="http://schemas.microsoft.com/office/drawing/2014/main" id="{551CFF1A-57FD-4297-8DF8-67F89C406C9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9" name="直線コネクタ 398">
          <a:extLst>
            <a:ext uri="{FF2B5EF4-FFF2-40B4-BE49-F238E27FC236}">
              <a16:creationId xmlns:a16="http://schemas.microsoft.com/office/drawing/2014/main" id="{8F15A982-528E-4429-9CE7-93CB7332179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00" name="テキスト ボックス 399">
          <a:extLst>
            <a:ext uri="{FF2B5EF4-FFF2-40B4-BE49-F238E27FC236}">
              <a16:creationId xmlns:a16="http://schemas.microsoft.com/office/drawing/2014/main" id="{A933ABAE-CD63-497C-8F62-2C42B43BAA1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01" name="直線コネクタ 400">
          <a:extLst>
            <a:ext uri="{FF2B5EF4-FFF2-40B4-BE49-F238E27FC236}">
              <a16:creationId xmlns:a16="http://schemas.microsoft.com/office/drawing/2014/main" id="{F527F72C-10F0-4211-AEE8-AD5E002FB40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02" name="テキスト ボックス 401">
          <a:extLst>
            <a:ext uri="{FF2B5EF4-FFF2-40B4-BE49-F238E27FC236}">
              <a16:creationId xmlns:a16="http://schemas.microsoft.com/office/drawing/2014/main" id="{E5481A0A-AE43-41AB-A0D6-A8A97BBD2B5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03" name="直線コネクタ 402">
          <a:extLst>
            <a:ext uri="{FF2B5EF4-FFF2-40B4-BE49-F238E27FC236}">
              <a16:creationId xmlns:a16="http://schemas.microsoft.com/office/drawing/2014/main" id="{8F86A5F6-A604-4517-815E-79E841CF310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04" name="テキスト ボックス 403">
          <a:extLst>
            <a:ext uri="{FF2B5EF4-FFF2-40B4-BE49-F238E27FC236}">
              <a16:creationId xmlns:a16="http://schemas.microsoft.com/office/drawing/2014/main" id="{FE142814-B806-464C-BA66-9D5A8A08FFF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5" name="直線コネクタ 404">
          <a:extLst>
            <a:ext uri="{FF2B5EF4-FFF2-40B4-BE49-F238E27FC236}">
              <a16:creationId xmlns:a16="http://schemas.microsoft.com/office/drawing/2014/main" id="{FB0F7B9B-EAA0-493B-AEF1-814519F3F07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6" name="テキスト ボックス 405">
          <a:extLst>
            <a:ext uri="{FF2B5EF4-FFF2-40B4-BE49-F238E27FC236}">
              <a16:creationId xmlns:a16="http://schemas.microsoft.com/office/drawing/2014/main" id="{10E4DA82-917F-4A74-A4CC-1F835E80681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7" name="【消防施設】&#10;一人当たり面積グラフ枠">
          <a:extLst>
            <a:ext uri="{FF2B5EF4-FFF2-40B4-BE49-F238E27FC236}">
              <a16:creationId xmlns:a16="http://schemas.microsoft.com/office/drawing/2014/main" id="{15530108-ED69-423F-AD8E-347758A0143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34289</xdr:rowOff>
    </xdr:from>
    <xdr:to>
      <xdr:col>116</xdr:col>
      <xdr:colOff>62864</xdr:colOff>
      <xdr:row>86</xdr:row>
      <xdr:rowOff>26670</xdr:rowOff>
    </xdr:to>
    <xdr:cxnSp macro="">
      <xdr:nvCxnSpPr>
        <xdr:cNvPr id="408" name="直線コネクタ 407">
          <a:extLst>
            <a:ext uri="{FF2B5EF4-FFF2-40B4-BE49-F238E27FC236}">
              <a16:creationId xmlns:a16="http://schemas.microsoft.com/office/drawing/2014/main" id="{4A485E47-064A-42F8-83EE-BA17C7D82333}"/>
            </a:ext>
          </a:extLst>
        </xdr:cNvPr>
        <xdr:cNvCxnSpPr/>
      </xdr:nvCxnSpPr>
      <xdr:spPr>
        <a:xfrm flipV="1">
          <a:off x="22160864" y="13407389"/>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409" name="【消防施設】&#10;一人当たり面積最小値テキスト">
          <a:extLst>
            <a:ext uri="{FF2B5EF4-FFF2-40B4-BE49-F238E27FC236}">
              <a16:creationId xmlns:a16="http://schemas.microsoft.com/office/drawing/2014/main" id="{B36DFA05-4559-447C-989E-372D04F85FE2}"/>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410" name="直線コネクタ 409">
          <a:extLst>
            <a:ext uri="{FF2B5EF4-FFF2-40B4-BE49-F238E27FC236}">
              <a16:creationId xmlns:a16="http://schemas.microsoft.com/office/drawing/2014/main" id="{F292E6AD-96BE-4438-AFD9-F3CC3C216C47}"/>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152416</xdr:rowOff>
    </xdr:from>
    <xdr:ext cx="469744" cy="259045"/>
    <xdr:sp macro="" textlink="">
      <xdr:nvSpPr>
        <xdr:cNvPr id="411" name="【消防施設】&#10;一人当たり面積最大値テキスト">
          <a:extLst>
            <a:ext uri="{FF2B5EF4-FFF2-40B4-BE49-F238E27FC236}">
              <a16:creationId xmlns:a16="http://schemas.microsoft.com/office/drawing/2014/main" id="{4DDBBBD1-3407-4CBD-B4DB-2B19735A13B7}"/>
            </a:ext>
          </a:extLst>
        </xdr:cNvPr>
        <xdr:cNvSpPr txBox="1"/>
      </xdr:nvSpPr>
      <xdr:spPr>
        <a:xfrm>
          <a:off x="22199600" y="131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34289</xdr:rowOff>
    </xdr:from>
    <xdr:to>
      <xdr:col>116</xdr:col>
      <xdr:colOff>152400</xdr:colOff>
      <xdr:row>78</xdr:row>
      <xdr:rowOff>34289</xdr:rowOff>
    </xdr:to>
    <xdr:cxnSp macro="">
      <xdr:nvCxnSpPr>
        <xdr:cNvPr id="412" name="直線コネクタ 411">
          <a:extLst>
            <a:ext uri="{FF2B5EF4-FFF2-40B4-BE49-F238E27FC236}">
              <a16:creationId xmlns:a16="http://schemas.microsoft.com/office/drawing/2014/main" id="{43FA60F1-7798-4465-9C82-7B82E11F7159}"/>
            </a:ext>
          </a:extLst>
        </xdr:cNvPr>
        <xdr:cNvCxnSpPr/>
      </xdr:nvCxnSpPr>
      <xdr:spPr>
        <a:xfrm>
          <a:off x="22072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118127</xdr:rowOff>
    </xdr:from>
    <xdr:ext cx="469744" cy="259045"/>
    <xdr:sp macro="" textlink="">
      <xdr:nvSpPr>
        <xdr:cNvPr id="413" name="【消防施設】&#10;一人当たり面積平均値テキスト">
          <a:extLst>
            <a:ext uri="{FF2B5EF4-FFF2-40B4-BE49-F238E27FC236}">
              <a16:creationId xmlns:a16="http://schemas.microsoft.com/office/drawing/2014/main" id="{C686EFA9-C781-4782-B15D-C1E3089E9DE9}"/>
            </a:ext>
          </a:extLst>
        </xdr:cNvPr>
        <xdr:cNvSpPr txBox="1"/>
      </xdr:nvSpPr>
      <xdr:spPr>
        <a:xfrm>
          <a:off x="22199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139700</xdr:rowOff>
    </xdr:from>
    <xdr:to>
      <xdr:col>116</xdr:col>
      <xdr:colOff>114300</xdr:colOff>
      <xdr:row>84</xdr:row>
      <xdr:rowOff>69850</xdr:rowOff>
    </xdr:to>
    <xdr:sp macro="" textlink="">
      <xdr:nvSpPr>
        <xdr:cNvPr id="414" name="フローチャート: 判断 413">
          <a:extLst>
            <a:ext uri="{FF2B5EF4-FFF2-40B4-BE49-F238E27FC236}">
              <a16:creationId xmlns:a16="http://schemas.microsoft.com/office/drawing/2014/main" id="{481F0011-896D-4F09-8497-3C661F4B6C88}"/>
            </a:ext>
          </a:extLst>
        </xdr:cNvPr>
        <xdr:cNvSpPr/>
      </xdr:nvSpPr>
      <xdr:spPr>
        <a:xfrm>
          <a:off x="22110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116839</xdr:rowOff>
    </xdr:from>
    <xdr:to>
      <xdr:col>112</xdr:col>
      <xdr:colOff>38100</xdr:colOff>
      <xdr:row>84</xdr:row>
      <xdr:rowOff>46989</xdr:rowOff>
    </xdr:to>
    <xdr:sp macro="" textlink="">
      <xdr:nvSpPr>
        <xdr:cNvPr id="415" name="フローチャート: 判断 414">
          <a:extLst>
            <a:ext uri="{FF2B5EF4-FFF2-40B4-BE49-F238E27FC236}">
              <a16:creationId xmlns:a16="http://schemas.microsoft.com/office/drawing/2014/main" id="{8D6AB0F5-DED3-4A5D-86D6-062A4E2C1D8D}"/>
            </a:ext>
          </a:extLst>
        </xdr:cNvPr>
        <xdr:cNvSpPr/>
      </xdr:nvSpPr>
      <xdr:spPr>
        <a:xfrm>
          <a:off x="212725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128270</xdr:rowOff>
    </xdr:from>
    <xdr:to>
      <xdr:col>107</xdr:col>
      <xdr:colOff>101600</xdr:colOff>
      <xdr:row>84</xdr:row>
      <xdr:rowOff>58420</xdr:rowOff>
    </xdr:to>
    <xdr:sp macro="" textlink="">
      <xdr:nvSpPr>
        <xdr:cNvPr id="416" name="フローチャート: 判断 415">
          <a:extLst>
            <a:ext uri="{FF2B5EF4-FFF2-40B4-BE49-F238E27FC236}">
              <a16:creationId xmlns:a16="http://schemas.microsoft.com/office/drawing/2014/main" id="{3AA287EB-6254-4468-B585-1895ACB6B7BA}"/>
            </a:ext>
          </a:extLst>
        </xdr:cNvPr>
        <xdr:cNvSpPr/>
      </xdr:nvSpPr>
      <xdr:spPr>
        <a:xfrm>
          <a:off x="20383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417" name="フローチャート: 判断 416">
          <a:extLst>
            <a:ext uri="{FF2B5EF4-FFF2-40B4-BE49-F238E27FC236}">
              <a16:creationId xmlns:a16="http://schemas.microsoft.com/office/drawing/2014/main" id="{F22C6B26-D3A6-4027-9ADC-115986030F78}"/>
            </a:ext>
          </a:extLst>
        </xdr:cNvPr>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97789</xdr:rowOff>
    </xdr:from>
    <xdr:to>
      <xdr:col>98</xdr:col>
      <xdr:colOff>38100</xdr:colOff>
      <xdr:row>84</xdr:row>
      <xdr:rowOff>27939</xdr:rowOff>
    </xdr:to>
    <xdr:sp macro="" textlink="">
      <xdr:nvSpPr>
        <xdr:cNvPr id="418" name="フローチャート: 判断 417">
          <a:extLst>
            <a:ext uri="{FF2B5EF4-FFF2-40B4-BE49-F238E27FC236}">
              <a16:creationId xmlns:a16="http://schemas.microsoft.com/office/drawing/2014/main" id="{8546D252-B153-4BC6-937F-8557E6AE5168}"/>
            </a:ext>
          </a:extLst>
        </xdr:cNvPr>
        <xdr:cNvSpPr/>
      </xdr:nvSpPr>
      <xdr:spPr>
        <a:xfrm>
          <a:off x="18605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9" name="テキスト ボックス 418">
          <a:extLst>
            <a:ext uri="{FF2B5EF4-FFF2-40B4-BE49-F238E27FC236}">
              <a16:creationId xmlns:a16="http://schemas.microsoft.com/office/drawing/2014/main" id="{BEA3E7E8-E6C4-4D31-B863-6868D696542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20" name="テキスト ボックス 419">
          <a:extLst>
            <a:ext uri="{FF2B5EF4-FFF2-40B4-BE49-F238E27FC236}">
              <a16:creationId xmlns:a16="http://schemas.microsoft.com/office/drawing/2014/main" id="{295C96F3-54C9-4C9A-9BA6-EB428642ACF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21" name="テキスト ボックス 420">
          <a:extLst>
            <a:ext uri="{FF2B5EF4-FFF2-40B4-BE49-F238E27FC236}">
              <a16:creationId xmlns:a16="http://schemas.microsoft.com/office/drawing/2014/main" id="{7399557A-DA42-430D-B002-1860658CCA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22" name="テキスト ボックス 421">
          <a:extLst>
            <a:ext uri="{FF2B5EF4-FFF2-40B4-BE49-F238E27FC236}">
              <a16:creationId xmlns:a16="http://schemas.microsoft.com/office/drawing/2014/main" id="{15C96697-0922-4792-8BAD-65B8A5D1859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3" name="テキスト ボックス 422">
          <a:extLst>
            <a:ext uri="{FF2B5EF4-FFF2-40B4-BE49-F238E27FC236}">
              <a16:creationId xmlns:a16="http://schemas.microsoft.com/office/drawing/2014/main" id="{479EE883-4376-4F7D-8813-941BD4B87B1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10161</xdr:rowOff>
    </xdr:from>
    <xdr:to>
      <xdr:col>116</xdr:col>
      <xdr:colOff>114300</xdr:colOff>
      <xdr:row>82</xdr:row>
      <xdr:rowOff>111761</xdr:rowOff>
    </xdr:to>
    <xdr:sp macro="" textlink="">
      <xdr:nvSpPr>
        <xdr:cNvPr id="424" name="楕円 423">
          <a:extLst>
            <a:ext uri="{FF2B5EF4-FFF2-40B4-BE49-F238E27FC236}">
              <a16:creationId xmlns:a16="http://schemas.microsoft.com/office/drawing/2014/main" id="{509E38E5-BFA0-4D33-999B-335C2BA5A71A}"/>
            </a:ext>
          </a:extLst>
        </xdr:cNvPr>
        <xdr:cNvSpPr/>
      </xdr:nvSpPr>
      <xdr:spPr>
        <a:xfrm>
          <a:off x="22110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33038</xdr:rowOff>
    </xdr:from>
    <xdr:ext cx="469744" cy="259045"/>
    <xdr:sp macro="" textlink="">
      <xdr:nvSpPr>
        <xdr:cNvPr id="425" name="【消防施設】&#10;一人当たり面積該当値テキスト">
          <a:extLst>
            <a:ext uri="{FF2B5EF4-FFF2-40B4-BE49-F238E27FC236}">
              <a16:creationId xmlns:a16="http://schemas.microsoft.com/office/drawing/2014/main" id="{FFBAD297-C02C-4789-95EB-223F9A1A0AA9}"/>
            </a:ext>
          </a:extLst>
        </xdr:cNvPr>
        <xdr:cNvSpPr txBox="1"/>
      </xdr:nvSpPr>
      <xdr:spPr>
        <a:xfrm>
          <a:off x="22199600" y="1392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21589</xdr:rowOff>
    </xdr:from>
    <xdr:to>
      <xdr:col>112</xdr:col>
      <xdr:colOff>38100</xdr:colOff>
      <xdr:row>82</xdr:row>
      <xdr:rowOff>123189</xdr:rowOff>
    </xdr:to>
    <xdr:sp macro="" textlink="">
      <xdr:nvSpPr>
        <xdr:cNvPr id="426" name="楕円 425">
          <a:extLst>
            <a:ext uri="{FF2B5EF4-FFF2-40B4-BE49-F238E27FC236}">
              <a16:creationId xmlns:a16="http://schemas.microsoft.com/office/drawing/2014/main" id="{D5A01403-C7DD-47CB-8F17-471A08D029DB}"/>
            </a:ext>
          </a:extLst>
        </xdr:cNvPr>
        <xdr:cNvSpPr/>
      </xdr:nvSpPr>
      <xdr:spPr>
        <a:xfrm>
          <a:off x="21272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60961</xdr:rowOff>
    </xdr:from>
    <xdr:to>
      <xdr:col>116</xdr:col>
      <xdr:colOff>63500</xdr:colOff>
      <xdr:row>82</xdr:row>
      <xdr:rowOff>72389</xdr:rowOff>
    </xdr:to>
    <xdr:cxnSp macro="">
      <xdr:nvCxnSpPr>
        <xdr:cNvPr id="427" name="直線コネクタ 426">
          <a:extLst>
            <a:ext uri="{FF2B5EF4-FFF2-40B4-BE49-F238E27FC236}">
              <a16:creationId xmlns:a16="http://schemas.microsoft.com/office/drawing/2014/main" id="{44472C58-7187-4680-86F4-8C5CCBEE9643}"/>
            </a:ext>
          </a:extLst>
        </xdr:cNvPr>
        <xdr:cNvCxnSpPr/>
      </xdr:nvCxnSpPr>
      <xdr:spPr>
        <a:xfrm flipV="1">
          <a:off x="21323300" y="141198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428" name="楕円 427">
          <a:extLst>
            <a:ext uri="{FF2B5EF4-FFF2-40B4-BE49-F238E27FC236}">
              <a16:creationId xmlns:a16="http://schemas.microsoft.com/office/drawing/2014/main" id="{288F8B10-5DC6-44D5-A305-65E162FFCA1F}"/>
            </a:ext>
          </a:extLst>
        </xdr:cNvPr>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72389</xdr:rowOff>
    </xdr:from>
    <xdr:to>
      <xdr:col>111</xdr:col>
      <xdr:colOff>177800</xdr:colOff>
      <xdr:row>82</xdr:row>
      <xdr:rowOff>83820</xdr:rowOff>
    </xdr:to>
    <xdr:cxnSp macro="">
      <xdr:nvCxnSpPr>
        <xdr:cNvPr id="429" name="直線コネクタ 428">
          <a:extLst>
            <a:ext uri="{FF2B5EF4-FFF2-40B4-BE49-F238E27FC236}">
              <a16:creationId xmlns:a16="http://schemas.microsoft.com/office/drawing/2014/main" id="{FC03B976-68DA-40C8-A758-37DADCCDC2ED}"/>
            </a:ext>
          </a:extLst>
        </xdr:cNvPr>
        <xdr:cNvCxnSpPr/>
      </xdr:nvCxnSpPr>
      <xdr:spPr>
        <a:xfrm flipV="1">
          <a:off x="20434300" y="1413128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48261</xdr:rowOff>
    </xdr:from>
    <xdr:to>
      <xdr:col>102</xdr:col>
      <xdr:colOff>165100</xdr:colOff>
      <xdr:row>82</xdr:row>
      <xdr:rowOff>149861</xdr:rowOff>
    </xdr:to>
    <xdr:sp macro="" textlink="">
      <xdr:nvSpPr>
        <xdr:cNvPr id="430" name="楕円 429">
          <a:extLst>
            <a:ext uri="{FF2B5EF4-FFF2-40B4-BE49-F238E27FC236}">
              <a16:creationId xmlns:a16="http://schemas.microsoft.com/office/drawing/2014/main" id="{4BA87AA8-CA52-4A39-967D-7B731947F119}"/>
            </a:ext>
          </a:extLst>
        </xdr:cNvPr>
        <xdr:cNvSpPr/>
      </xdr:nvSpPr>
      <xdr:spPr>
        <a:xfrm>
          <a:off x="19494500" y="1410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99061</xdr:rowOff>
    </xdr:to>
    <xdr:cxnSp macro="">
      <xdr:nvCxnSpPr>
        <xdr:cNvPr id="431" name="直線コネクタ 430">
          <a:extLst>
            <a:ext uri="{FF2B5EF4-FFF2-40B4-BE49-F238E27FC236}">
              <a16:creationId xmlns:a16="http://schemas.microsoft.com/office/drawing/2014/main" id="{A88D64EB-0065-4514-A4A6-A81113A59D89}"/>
            </a:ext>
          </a:extLst>
        </xdr:cNvPr>
        <xdr:cNvCxnSpPr/>
      </xdr:nvCxnSpPr>
      <xdr:spPr>
        <a:xfrm flipV="1">
          <a:off x="19545300" y="141427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105411</xdr:rowOff>
    </xdr:from>
    <xdr:to>
      <xdr:col>98</xdr:col>
      <xdr:colOff>38100</xdr:colOff>
      <xdr:row>83</xdr:row>
      <xdr:rowOff>35561</xdr:rowOff>
    </xdr:to>
    <xdr:sp macro="" textlink="">
      <xdr:nvSpPr>
        <xdr:cNvPr id="432" name="楕円 431">
          <a:extLst>
            <a:ext uri="{FF2B5EF4-FFF2-40B4-BE49-F238E27FC236}">
              <a16:creationId xmlns:a16="http://schemas.microsoft.com/office/drawing/2014/main" id="{C43D1A90-625F-49C6-B0E5-7562E336EBD2}"/>
            </a:ext>
          </a:extLst>
        </xdr:cNvPr>
        <xdr:cNvSpPr/>
      </xdr:nvSpPr>
      <xdr:spPr>
        <a:xfrm>
          <a:off x="18605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99061</xdr:rowOff>
    </xdr:from>
    <xdr:to>
      <xdr:col>102</xdr:col>
      <xdr:colOff>114300</xdr:colOff>
      <xdr:row>82</xdr:row>
      <xdr:rowOff>156211</xdr:rowOff>
    </xdr:to>
    <xdr:cxnSp macro="">
      <xdr:nvCxnSpPr>
        <xdr:cNvPr id="433" name="直線コネクタ 432">
          <a:extLst>
            <a:ext uri="{FF2B5EF4-FFF2-40B4-BE49-F238E27FC236}">
              <a16:creationId xmlns:a16="http://schemas.microsoft.com/office/drawing/2014/main" id="{B52BC62E-F2C1-40C8-944B-83CF988B578B}"/>
            </a:ext>
          </a:extLst>
        </xdr:cNvPr>
        <xdr:cNvCxnSpPr/>
      </xdr:nvCxnSpPr>
      <xdr:spPr>
        <a:xfrm flipV="1">
          <a:off x="18656300" y="14157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38116</xdr:rowOff>
    </xdr:from>
    <xdr:ext cx="469744" cy="259045"/>
    <xdr:sp macro="" textlink="">
      <xdr:nvSpPr>
        <xdr:cNvPr id="434" name="n_1aveValue【消防施設】&#10;一人当たり面積">
          <a:extLst>
            <a:ext uri="{FF2B5EF4-FFF2-40B4-BE49-F238E27FC236}">
              <a16:creationId xmlns:a16="http://schemas.microsoft.com/office/drawing/2014/main" id="{58D7D859-8AED-4047-8F66-C8F2714E8577}"/>
            </a:ext>
          </a:extLst>
        </xdr:cNvPr>
        <xdr:cNvSpPr txBox="1"/>
      </xdr:nvSpPr>
      <xdr:spPr>
        <a:xfrm>
          <a:off x="21075727" y="1443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49547</xdr:rowOff>
    </xdr:from>
    <xdr:ext cx="469744" cy="259045"/>
    <xdr:sp macro="" textlink="">
      <xdr:nvSpPr>
        <xdr:cNvPr id="435" name="n_2aveValue【消防施設】&#10;一人当たり面積">
          <a:extLst>
            <a:ext uri="{FF2B5EF4-FFF2-40B4-BE49-F238E27FC236}">
              <a16:creationId xmlns:a16="http://schemas.microsoft.com/office/drawing/2014/main" id="{7DB007D1-1FA9-43AB-8977-E89759FE8D07}"/>
            </a:ext>
          </a:extLst>
        </xdr:cNvPr>
        <xdr:cNvSpPr txBox="1"/>
      </xdr:nvSpPr>
      <xdr:spPr>
        <a:xfrm>
          <a:off x="20199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436" name="n_3aveValue【消防施設】&#10;一人当たり面積">
          <a:extLst>
            <a:ext uri="{FF2B5EF4-FFF2-40B4-BE49-F238E27FC236}">
              <a16:creationId xmlns:a16="http://schemas.microsoft.com/office/drawing/2014/main" id="{62A5E570-1877-4BB9-9A18-58EB97036B35}"/>
            </a:ext>
          </a:extLst>
        </xdr:cNvPr>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19066</xdr:rowOff>
    </xdr:from>
    <xdr:ext cx="469744" cy="259045"/>
    <xdr:sp macro="" textlink="">
      <xdr:nvSpPr>
        <xdr:cNvPr id="437" name="n_4aveValue【消防施設】&#10;一人当たり面積">
          <a:extLst>
            <a:ext uri="{FF2B5EF4-FFF2-40B4-BE49-F238E27FC236}">
              <a16:creationId xmlns:a16="http://schemas.microsoft.com/office/drawing/2014/main" id="{458CE20D-34AF-49E1-AB16-B5AEA9CBA064}"/>
            </a:ext>
          </a:extLst>
        </xdr:cNvPr>
        <xdr:cNvSpPr txBox="1"/>
      </xdr:nvSpPr>
      <xdr:spPr>
        <a:xfrm>
          <a:off x="18421427" y="1442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139716</xdr:rowOff>
    </xdr:from>
    <xdr:ext cx="469744" cy="259045"/>
    <xdr:sp macro="" textlink="">
      <xdr:nvSpPr>
        <xdr:cNvPr id="438" name="n_1mainValue【消防施設】&#10;一人当たり面積">
          <a:extLst>
            <a:ext uri="{FF2B5EF4-FFF2-40B4-BE49-F238E27FC236}">
              <a16:creationId xmlns:a16="http://schemas.microsoft.com/office/drawing/2014/main" id="{2985B547-6C71-41F9-88C1-A625961864D0}"/>
            </a:ext>
          </a:extLst>
        </xdr:cNvPr>
        <xdr:cNvSpPr txBox="1"/>
      </xdr:nvSpPr>
      <xdr:spPr>
        <a:xfrm>
          <a:off x="21075727" y="1385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439" name="n_2mainValue【消防施設】&#10;一人当たり面積">
          <a:extLst>
            <a:ext uri="{FF2B5EF4-FFF2-40B4-BE49-F238E27FC236}">
              <a16:creationId xmlns:a16="http://schemas.microsoft.com/office/drawing/2014/main" id="{E1DC7D51-842F-444C-B20E-7CCBF9943F24}"/>
            </a:ext>
          </a:extLst>
        </xdr:cNvPr>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166388</xdr:rowOff>
    </xdr:from>
    <xdr:ext cx="469744" cy="259045"/>
    <xdr:sp macro="" textlink="">
      <xdr:nvSpPr>
        <xdr:cNvPr id="440" name="n_3mainValue【消防施設】&#10;一人当たり面積">
          <a:extLst>
            <a:ext uri="{FF2B5EF4-FFF2-40B4-BE49-F238E27FC236}">
              <a16:creationId xmlns:a16="http://schemas.microsoft.com/office/drawing/2014/main" id="{F27205C9-60CB-4670-BC52-A77EF21E56BB}"/>
            </a:ext>
          </a:extLst>
        </xdr:cNvPr>
        <xdr:cNvSpPr txBox="1"/>
      </xdr:nvSpPr>
      <xdr:spPr>
        <a:xfrm>
          <a:off x="19310427" y="1388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52088</xdr:rowOff>
    </xdr:from>
    <xdr:ext cx="469744" cy="259045"/>
    <xdr:sp macro="" textlink="">
      <xdr:nvSpPr>
        <xdr:cNvPr id="441" name="n_4mainValue【消防施設】&#10;一人当たり面積">
          <a:extLst>
            <a:ext uri="{FF2B5EF4-FFF2-40B4-BE49-F238E27FC236}">
              <a16:creationId xmlns:a16="http://schemas.microsoft.com/office/drawing/2014/main" id="{0ADC2085-B544-476D-ABF7-1105E8766DA3}"/>
            </a:ext>
          </a:extLst>
        </xdr:cNvPr>
        <xdr:cNvSpPr txBox="1"/>
      </xdr:nvSpPr>
      <xdr:spPr>
        <a:xfrm>
          <a:off x="184214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2" name="正方形/長方形 441">
          <a:extLst>
            <a:ext uri="{FF2B5EF4-FFF2-40B4-BE49-F238E27FC236}">
              <a16:creationId xmlns:a16="http://schemas.microsoft.com/office/drawing/2014/main" id="{61527AEC-A2A1-4B86-9FEE-8E7F4375450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3" name="正方形/長方形 442">
          <a:extLst>
            <a:ext uri="{FF2B5EF4-FFF2-40B4-BE49-F238E27FC236}">
              <a16:creationId xmlns:a16="http://schemas.microsoft.com/office/drawing/2014/main" id="{4D1F2DD5-0EEF-4E23-BDE1-30B3BF1B2CC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4" name="正方形/長方形 443">
          <a:extLst>
            <a:ext uri="{FF2B5EF4-FFF2-40B4-BE49-F238E27FC236}">
              <a16:creationId xmlns:a16="http://schemas.microsoft.com/office/drawing/2014/main" id="{B3743683-BBFB-45F6-8D32-AAB683F7E8F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5" name="正方形/長方形 444">
          <a:extLst>
            <a:ext uri="{FF2B5EF4-FFF2-40B4-BE49-F238E27FC236}">
              <a16:creationId xmlns:a16="http://schemas.microsoft.com/office/drawing/2014/main" id="{F63E0B37-D2E8-4019-8661-7F1313F3FD2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6" name="正方形/長方形 445">
          <a:extLst>
            <a:ext uri="{FF2B5EF4-FFF2-40B4-BE49-F238E27FC236}">
              <a16:creationId xmlns:a16="http://schemas.microsoft.com/office/drawing/2014/main" id="{58F99319-BF82-4AFD-996A-2CD31815EC5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7" name="正方形/長方形 446">
          <a:extLst>
            <a:ext uri="{FF2B5EF4-FFF2-40B4-BE49-F238E27FC236}">
              <a16:creationId xmlns:a16="http://schemas.microsoft.com/office/drawing/2014/main" id="{3D99FE3C-A90F-4761-8965-E52640005AD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8" name="正方形/長方形 447">
          <a:extLst>
            <a:ext uri="{FF2B5EF4-FFF2-40B4-BE49-F238E27FC236}">
              <a16:creationId xmlns:a16="http://schemas.microsoft.com/office/drawing/2014/main" id="{F63F6E0C-8A27-4CE0-B80A-191FC54D80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9" name="正方形/長方形 448">
          <a:extLst>
            <a:ext uri="{FF2B5EF4-FFF2-40B4-BE49-F238E27FC236}">
              <a16:creationId xmlns:a16="http://schemas.microsoft.com/office/drawing/2014/main" id="{55E5B864-AD90-4534-9798-B56C197D6F3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0" name="テキスト ボックス 449">
          <a:extLst>
            <a:ext uri="{FF2B5EF4-FFF2-40B4-BE49-F238E27FC236}">
              <a16:creationId xmlns:a16="http://schemas.microsoft.com/office/drawing/2014/main" id="{0C1A6786-018E-4774-9576-A9C5413592E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1" name="直線コネクタ 450">
          <a:extLst>
            <a:ext uri="{FF2B5EF4-FFF2-40B4-BE49-F238E27FC236}">
              <a16:creationId xmlns:a16="http://schemas.microsoft.com/office/drawing/2014/main" id="{062BBB2A-2535-41E6-A8C1-C0C83B43FAE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2" name="テキスト ボックス 451">
          <a:extLst>
            <a:ext uri="{FF2B5EF4-FFF2-40B4-BE49-F238E27FC236}">
              <a16:creationId xmlns:a16="http://schemas.microsoft.com/office/drawing/2014/main" id="{C9998E40-8611-44F9-855F-FA211D1D3E7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3" name="直線コネクタ 452">
          <a:extLst>
            <a:ext uri="{FF2B5EF4-FFF2-40B4-BE49-F238E27FC236}">
              <a16:creationId xmlns:a16="http://schemas.microsoft.com/office/drawing/2014/main" id="{9CEE4A9A-E1DA-4D3F-9DBE-515E94F8A2D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4" name="テキスト ボックス 453">
          <a:extLst>
            <a:ext uri="{FF2B5EF4-FFF2-40B4-BE49-F238E27FC236}">
              <a16:creationId xmlns:a16="http://schemas.microsoft.com/office/drawing/2014/main" id="{26C20F3D-9C59-4DB4-A89D-55437E939F2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5" name="直線コネクタ 454">
          <a:extLst>
            <a:ext uri="{FF2B5EF4-FFF2-40B4-BE49-F238E27FC236}">
              <a16:creationId xmlns:a16="http://schemas.microsoft.com/office/drawing/2014/main" id="{DF3E318E-D35D-4D5D-889C-10EA80E71D8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6" name="テキスト ボックス 455">
          <a:extLst>
            <a:ext uri="{FF2B5EF4-FFF2-40B4-BE49-F238E27FC236}">
              <a16:creationId xmlns:a16="http://schemas.microsoft.com/office/drawing/2014/main" id="{66495906-AB90-4350-AFB6-E451E25317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57" name="直線コネクタ 456">
          <a:extLst>
            <a:ext uri="{FF2B5EF4-FFF2-40B4-BE49-F238E27FC236}">
              <a16:creationId xmlns:a16="http://schemas.microsoft.com/office/drawing/2014/main" id="{0481D35A-0F65-47A3-BD08-28E4F2B7ABB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58" name="テキスト ボックス 457">
          <a:extLst>
            <a:ext uri="{FF2B5EF4-FFF2-40B4-BE49-F238E27FC236}">
              <a16:creationId xmlns:a16="http://schemas.microsoft.com/office/drawing/2014/main" id="{FBAF5A3C-4F06-42A0-B6B0-4107018E502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59" name="直線コネクタ 458">
          <a:extLst>
            <a:ext uri="{FF2B5EF4-FFF2-40B4-BE49-F238E27FC236}">
              <a16:creationId xmlns:a16="http://schemas.microsoft.com/office/drawing/2014/main" id="{F73A3DBA-6F74-436C-9747-385A2303781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0" name="テキスト ボックス 459">
          <a:extLst>
            <a:ext uri="{FF2B5EF4-FFF2-40B4-BE49-F238E27FC236}">
              <a16:creationId xmlns:a16="http://schemas.microsoft.com/office/drawing/2014/main" id="{6DDED3EC-A533-4A54-8EC5-CB3B42DF7F1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1" name="直線コネクタ 460">
          <a:extLst>
            <a:ext uri="{FF2B5EF4-FFF2-40B4-BE49-F238E27FC236}">
              <a16:creationId xmlns:a16="http://schemas.microsoft.com/office/drawing/2014/main" id="{F22F9637-AF8A-469A-B028-04666669FF5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2" name="テキスト ボックス 461">
          <a:extLst>
            <a:ext uri="{FF2B5EF4-FFF2-40B4-BE49-F238E27FC236}">
              <a16:creationId xmlns:a16="http://schemas.microsoft.com/office/drawing/2014/main" id="{D9D3AAE3-E564-48D3-864C-DA4C82B9CED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3" name="直線コネクタ 462">
          <a:extLst>
            <a:ext uri="{FF2B5EF4-FFF2-40B4-BE49-F238E27FC236}">
              <a16:creationId xmlns:a16="http://schemas.microsoft.com/office/drawing/2014/main" id="{A8412D03-918E-4BD7-8507-B4A257136F3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4" name="テキスト ボックス 463">
          <a:extLst>
            <a:ext uri="{FF2B5EF4-FFF2-40B4-BE49-F238E27FC236}">
              <a16:creationId xmlns:a16="http://schemas.microsoft.com/office/drawing/2014/main" id="{C0378207-3CC8-4495-91C8-558C20F19B99}"/>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5" name="直線コネクタ 464">
          <a:extLst>
            <a:ext uri="{FF2B5EF4-FFF2-40B4-BE49-F238E27FC236}">
              <a16:creationId xmlns:a16="http://schemas.microsoft.com/office/drawing/2014/main" id="{D03AE6D1-DC5E-4D9B-BB5C-33A93573B01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6" name="【庁舎】&#10;有形固定資産減価償却率グラフ枠">
          <a:extLst>
            <a:ext uri="{FF2B5EF4-FFF2-40B4-BE49-F238E27FC236}">
              <a16:creationId xmlns:a16="http://schemas.microsoft.com/office/drawing/2014/main" id="{6065070F-21FE-43F8-AD30-9D3BF4D244B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112123</xdr:rowOff>
    </xdr:from>
    <xdr:to>
      <xdr:col>85</xdr:col>
      <xdr:colOff>126364</xdr:colOff>
      <xdr:row>108</xdr:row>
      <xdr:rowOff>161108</xdr:rowOff>
    </xdr:to>
    <xdr:cxnSp macro="">
      <xdr:nvCxnSpPr>
        <xdr:cNvPr id="467" name="直線コネクタ 466">
          <a:extLst>
            <a:ext uri="{FF2B5EF4-FFF2-40B4-BE49-F238E27FC236}">
              <a16:creationId xmlns:a16="http://schemas.microsoft.com/office/drawing/2014/main" id="{7279AEEE-47A8-48B2-B18E-FF89B2D6F3A6}"/>
            </a:ext>
          </a:extLst>
        </xdr:cNvPr>
        <xdr:cNvCxnSpPr/>
      </xdr:nvCxnSpPr>
      <xdr:spPr>
        <a:xfrm flipV="1">
          <a:off x="16318864" y="1725712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468" name="【庁舎】&#10;有形固定資産減価償却率最小値テキスト">
          <a:extLst>
            <a:ext uri="{FF2B5EF4-FFF2-40B4-BE49-F238E27FC236}">
              <a16:creationId xmlns:a16="http://schemas.microsoft.com/office/drawing/2014/main" id="{1CCCBC26-9E67-4DD1-B1FB-FDA3DC6CF233}"/>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469" name="直線コネクタ 468">
          <a:extLst>
            <a:ext uri="{FF2B5EF4-FFF2-40B4-BE49-F238E27FC236}">
              <a16:creationId xmlns:a16="http://schemas.microsoft.com/office/drawing/2014/main" id="{C5AEBEF1-C81D-4E64-8D48-C379BF4FD02E}"/>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58800</xdr:rowOff>
    </xdr:from>
    <xdr:ext cx="405111" cy="259045"/>
    <xdr:sp macro="" textlink="">
      <xdr:nvSpPr>
        <xdr:cNvPr id="470" name="【庁舎】&#10;有形固定資産減価償却率最大値テキスト">
          <a:extLst>
            <a:ext uri="{FF2B5EF4-FFF2-40B4-BE49-F238E27FC236}">
              <a16:creationId xmlns:a16="http://schemas.microsoft.com/office/drawing/2014/main" id="{F30D0D04-2C9C-4429-A7E6-EF2CE302F773}"/>
            </a:ext>
          </a:extLst>
        </xdr:cNvPr>
        <xdr:cNvSpPr txBox="1"/>
      </xdr:nvSpPr>
      <xdr:spPr>
        <a:xfrm>
          <a:off x="16357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112123</xdr:rowOff>
    </xdr:from>
    <xdr:to>
      <xdr:col>86</xdr:col>
      <xdr:colOff>25400</xdr:colOff>
      <xdr:row>100</xdr:row>
      <xdr:rowOff>112123</xdr:rowOff>
    </xdr:to>
    <xdr:cxnSp macro="">
      <xdr:nvCxnSpPr>
        <xdr:cNvPr id="471" name="直線コネクタ 470">
          <a:extLst>
            <a:ext uri="{FF2B5EF4-FFF2-40B4-BE49-F238E27FC236}">
              <a16:creationId xmlns:a16="http://schemas.microsoft.com/office/drawing/2014/main" id="{33586591-63D0-4007-89E2-EDAF637C60F2}"/>
            </a:ext>
          </a:extLst>
        </xdr:cNvPr>
        <xdr:cNvCxnSpPr/>
      </xdr:nvCxnSpPr>
      <xdr:spPr>
        <a:xfrm>
          <a:off x="16230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128288</xdr:rowOff>
    </xdr:from>
    <xdr:ext cx="405111" cy="259045"/>
    <xdr:sp macro="" textlink="">
      <xdr:nvSpPr>
        <xdr:cNvPr id="472" name="【庁舎】&#10;有形固定資産減価償却率平均値テキスト">
          <a:extLst>
            <a:ext uri="{FF2B5EF4-FFF2-40B4-BE49-F238E27FC236}">
              <a16:creationId xmlns:a16="http://schemas.microsoft.com/office/drawing/2014/main" id="{8F961910-6115-42DC-96E9-7B64E9BEAA1D}"/>
            </a:ext>
          </a:extLst>
        </xdr:cNvPr>
        <xdr:cNvSpPr txBox="1"/>
      </xdr:nvSpPr>
      <xdr:spPr>
        <a:xfrm>
          <a:off x="16357600" y="1778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105411</xdr:rowOff>
    </xdr:from>
    <xdr:to>
      <xdr:col>85</xdr:col>
      <xdr:colOff>177800</xdr:colOff>
      <xdr:row>105</xdr:row>
      <xdr:rowOff>35561</xdr:rowOff>
    </xdr:to>
    <xdr:sp macro="" textlink="">
      <xdr:nvSpPr>
        <xdr:cNvPr id="473" name="フローチャート: 判断 472">
          <a:extLst>
            <a:ext uri="{FF2B5EF4-FFF2-40B4-BE49-F238E27FC236}">
              <a16:creationId xmlns:a16="http://schemas.microsoft.com/office/drawing/2014/main" id="{D8D88C76-BF76-4D70-B643-89922EB50F0D}"/>
            </a:ext>
          </a:extLst>
        </xdr:cNvPr>
        <xdr:cNvSpPr/>
      </xdr:nvSpPr>
      <xdr:spPr>
        <a:xfrm>
          <a:off x="162687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474" name="フローチャート: 判断 473">
          <a:extLst>
            <a:ext uri="{FF2B5EF4-FFF2-40B4-BE49-F238E27FC236}">
              <a16:creationId xmlns:a16="http://schemas.microsoft.com/office/drawing/2014/main" id="{B1780637-97B5-40A2-810B-495B78A9727F}"/>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475" name="フローチャート: 判断 474">
          <a:extLst>
            <a:ext uri="{FF2B5EF4-FFF2-40B4-BE49-F238E27FC236}">
              <a16:creationId xmlns:a16="http://schemas.microsoft.com/office/drawing/2014/main" id="{85A993A0-84B6-4FD5-9697-BB6E91464F08}"/>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476" name="フローチャート: 判断 475">
          <a:extLst>
            <a:ext uri="{FF2B5EF4-FFF2-40B4-BE49-F238E27FC236}">
              <a16:creationId xmlns:a16="http://schemas.microsoft.com/office/drawing/2014/main" id="{09E3A176-2286-44BE-BE74-BC683C5D522E}"/>
            </a:ext>
          </a:extLst>
        </xdr:cNvPr>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477" name="フローチャート: 判断 476">
          <a:extLst>
            <a:ext uri="{FF2B5EF4-FFF2-40B4-BE49-F238E27FC236}">
              <a16:creationId xmlns:a16="http://schemas.microsoft.com/office/drawing/2014/main" id="{E5F8558B-2E6B-4A60-8817-DB52CB49813C}"/>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A0403B41-9EAF-415E-8A2B-1CE375338F3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89B09628-534B-4020-906D-3D98C2BA19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B9CF8A9E-FE58-494D-8D3A-88781E25961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56905815-5793-4A29-8BB3-F81E22C28A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4BF63FCB-8F9B-443E-AABA-82F64894533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483" name="楕円 482">
          <a:extLst>
            <a:ext uri="{FF2B5EF4-FFF2-40B4-BE49-F238E27FC236}">
              <a16:creationId xmlns:a16="http://schemas.microsoft.com/office/drawing/2014/main" id="{9DB0FB61-72D7-40AD-8DC0-5C2833D77AA4}"/>
            </a:ext>
          </a:extLst>
        </xdr:cNvPr>
        <xdr:cNvSpPr/>
      </xdr:nvSpPr>
      <xdr:spPr>
        <a:xfrm>
          <a:off x="16268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484" name="【庁舎】&#10;有形固定資産減価償却率該当値テキスト">
          <a:extLst>
            <a:ext uri="{FF2B5EF4-FFF2-40B4-BE49-F238E27FC236}">
              <a16:creationId xmlns:a16="http://schemas.microsoft.com/office/drawing/2014/main" id="{6B2C3809-27A4-41AA-9057-284BFC11C7AA}"/>
            </a:ext>
          </a:extLst>
        </xdr:cNvPr>
        <xdr:cNvSpPr txBox="1"/>
      </xdr:nvSpPr>
      <xdr:spPr>
        <a:xfrm>
          <a:off x="16357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87449</xdr:rowOff>
    </xdr:from>
    <xdr:to>
      <xdr:col>81</xdr:col>
      <xdr:colOff>101600</xdr:colOff>
      <xdr:row>106</xdr:row>
      <xdr:rowOff>17599</xdr:rowOff>
    </xdr:to>
    <xdr:sp macro="" textlink="">
      <xdr:nvSpPr>
        <xdr:cNvPr id="485" name="楕円 484">
          <a:extLst>
            <a:ext uri="{FF2B5EF4-FFF2-40B4-BE49-F238E27FC236}">
              <a16:creationId xmlns:a16="http://schemas.microsoft.com/office/drawing/2014/main" id="{AC3C402A-0105-42A2-A0CF-32CD3198E8A8}"/>
            </a:ext>
          </a:extLst>
        </xdr:cNvPr>
        <xdr:cNvSpPr/>
      </xdr:nvSpPr>
      <xdr:spPr>
        <a:xfrm>
          <a:off x="15430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138249</xdr:rowOff>
    </xdr:from>
    <xdr:to>
      <xdr:col>85</xdr:col>
      <xdr:colOff>127000</xdr:colOff>
      <xdr:row>106</xdr:row>
      <xdr:rowOff>14151</xdr:rowOff>
    </xdr:to>
    <xdr:cxnSp macro="">
      <xdr:nvCxnSpPr>
        <xdr:cNvPr id="486" name="直線コネクタ 485">
          <a:extLst>
            <a:ext uri="{FF2B5EF4-FFF2-40B4-BE49-F238E27FC236}">
              <a16:creationId xmlns:a16="http://schemas.microsoft.com/office/drawing/2014/main" id="{A1B87B8A-A5B6-4158-9D21-6ECE5C5B1CB5}"/>
            </a:ext>
          </a:extLst>
        </xdr:cNvPr>
        <xdr:cNvCxnSpPr/>
      </xdr:nvCxnSpPr>
      <xdr:spPr>
        <a:xfrm>
          <a:off x="15481300" y="181404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487" name="楕円 486">
          <a:extLst>
            <a:ext uri="{FF2B5EF4-FFF2-40B4-BE49-F238E27FC236}">
              <a16:creationId xmlns:a16="http://schemas.microsoft.com/office/drawing/2014/main" id="{35481E4B-ADFF-47CF-95C6-372483682983}"/>
            </a:ext>
          </a:extLst>
        </xdr:cNvPr>
        <xdr:cNvSpPr/>
      </xdr:nvSpPr>
      <xdr:spPr>
        <a:xfrm>
          <a:off x="145415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94162</xdr:rowOff>
    </xdr:from>
    <xdr:to>
      <xdr:col>81</xdr:col>
      <xdr:colOff>50800</xdr:colOff>
      <xdr:row>105</xdr:row>
      <xdr:rowOff>138249</xdr:rowOff>
    </xdr:to>
    <xdr:cxnSp macro="">
      <xdr:nvCxnSpPr>
        <xdr:cNvPr id="488" name="直線コネクタ 487">
          <a:extLst>
            <a:ext uri="{FF2B5EF4-FFF2-40B4-BE49-F238E27FC236}">
              <a16:creationId xmlns:a16="http://schemas.microsoft.com/office/drawing/2014/main" id="{E3E49878-8604-4612-BA8E-40C30706C12B}"/>
            </a:ext>
          </a:extLst>
        </xdr:cNvPr>
        <xdr:cNvCxnSpPr/>
      </xdr:nvCxnSpPr>
      <xdr:spPr>
        <a:xfrm>
          <a:off x="14592300" y="1809641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489" name="楕円 488">
          <a:extLst>
            <a:ext uri="{FF2B5EF4-FFF2-40B4-BE49-F238E27FC236}">
              <a16:creationId xmlns:a16="http://schemas.microsoft.com/office/drawing/2014/main" id="{F7FF66D3-2AD5-413A-80F2-9D40152FDAF5}"/>
            </a:ext>
          </a:extLst>
        </xdr:cNvPr>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94162</xdr:rowOff>
    </xdr:to>
    <xdr:cxnSp macro="">
      <xdr:nvCxnSpPr>
        <xdr:cNvPr id="490" name="直線コネクタ 489">
          <a:extLst>
            <a:ext uri="{FF2B5EF4-FFF2-40B4-BE49-F238E27FC236}">
              <a16:creationId xmlns:a16="http://schemas.microsoft.com/office/drawing/2014/main" id="{3D5D62CE-CC3B-49AE-83B6-1A9ACA548C64}"/>
            </a:ext>
          </a:extLst>
        </xdr:cNvPr>
        <xdr:cNvCxnSpPr/>
      </xdr:nvCxnSpPr>
      <xdr:spPr>
        <a:xfrm>
          <a:off x="13703300" y="1805232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126637</xdr:rowOff>
    </xdr:from>
    <xdr:to>
      <xdr:col>67</xdr:col>
      <xdr:colOff>101600</xdr:colOff>
      <xdr:row>105</xdr:row>
      <xdr:rowOff>56787</xdr:rowOff>
    </xdr:to>
    <xdr:sp macro="" textlink="">
      <xdr:nvSpPr>
        <xdr:cNvPr id="491" name="楕円 490">
          <a:extLst>
            <a:ext uri="{FF2B5EF4-FFF2-40B4-BE49-F238E27FC236}">
              <a16:creationId xmlns:a16="http://schemas.microsoft.com/office/drawing/2014/main" id="{8BC1D8A4-EB96-433A-9DAE-B50AF542E2A3}"/>
            </a:ext>
          </a:extLst>
        </xdr:cNvPr>
        <xdr:cNvSpPr/>
      </xdr:nvSpPr>
      <xdr:spPr>
        <a:xfrm>
          <a:off x="12763500" y="1795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5987</xdr:rowOff>
    </xdr:from>
    <xdr:to>
      <xdr:col>71</xdr:col>
      <xdr:colOff>177800</xdr:colOff>
      <xdr:row>105</xdr:row>
      <xdr:rowOff>50074</xdr:rowOff>
    </xdr:to>
    <xdr:cxnSp macro="">
      <xdr:nvCxnSpPr>
        <xdr:cNvPr id="492" name="直線コネクタ 491">
          <a:extLst>
            <a:ext uri="{FF2B5EF4-FFF2-40B4-BE49-F238E27FC236}">
              <a16:creationId xmlns:a16="http://schemas.microsoft.com/office/drawing/2014/main" id="{BDF0BFC1-05B2-481F-BDF1-B4FFD4F78104}"/>
            </a:ext>
          </a:extLst>
        </xdr:cNvPr>
        <xdr:cNvCxnSpPr/>
      </xdr:nvCxnSpPr>
      <xdr:spPr>
        <a:xfrm>
          <a:off x="12814300" y="1800823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493" name="n_1aveValue【庁舎】&#10;有形固定資産減価償却率">
          <a:extLst>
            <a:ext uri="{FF2B5EF4-FFF2-40B4-BE49-F238E27FC236}">
              <a16:creationId xmlns:a16="http://schemas.microsoft.com/office/drawing/2014/main" id="{B02D29E3-14DB-4072-8223-5F41381BFFF2}"/>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494" name="n_2aveValue【庁舎】&#10;有形固定資産減価償却率">
          <a:extLst>
            <a:ext uri="{FF2B5EF4-FFF2-40B4-BE49-F238E27FC236}">
              <a16:creationId xmlns:a16="http://schemas.microsoft.com/office/drawing/2014/main" id="{1C076057-4F25-41C6-8B3C-DFD86B620CC1}"/>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495" name="n_3aveValue【庁舎】&#10;有形固定資産減価償却率">
          <a:extLst>
            <a:ext uri="{FF2B5EF4-FFF2-40B4-BE49-F238E27FC236}">
              <a16:creationId xmlns:a16="http://schemas.microsoft.com/office/drawing/2014/main" id="{354E2940-957B-4368-9ABC-7D24FF36C013}"/>
            </a:ext>
          </a:extLst>
        </xdr:cNvPr>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496" name="n_4aveValue【庁舎】&#10;有形固定資産減価償却率">
          <a:extLst>
            <a:ext uri="{FF2B5EF4-FFF2-40B4-BE49-F238E27FC236}">
              <a16:creationId xmlns:a16="http://schemas.microsoft.com/office/drawing/2014/main" id="{1E3E66FF-6C76-4FFC-8414-68276D14D572}"/>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8726</xdr:rowOff>
    </xdr:from>
    <xdr:ext cx="405111" cy="259045"/>
    <xdr:sp macro="" textlink="">
      <xdr:nvSpPr>
        <xdr:cNvPr id="497" name="n_1mainValue【庁舎】&#10;有形固定資産減価償却率">
          <a:extLst>
            <a:ext uri="{FF2B5EF4-FFF2-40B4-BE49-F238E27FC236}">
              <a16:creationId xmlns:a16="http://schemas.microsoft.com/office/drawing/2014/main" id="{7B180C16-68D4-4BF3-964E-6BBDFEF39F36}"/>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136089</xdr:rowOff>
    </xdr:from>
    <xdr:ext cx="405111" cy="259045"/>
    <xdr:sp macro="" textlink="">
      <xdr:nvSpPr>
        <xdr:cNvPr id="498" name="n_2mainValue【庁舎】&#10;有形固定資産減価償却率">
          <a:extLst>
            <a:ext uri="{FF2B5EF4-FFF2-40B4-BE49-F238E27FC236}">
              <a16:creationId xmlns:a16="http://schemas.microsoft.com/office/drawing/2014/main" id="{449B9032-D520-460C-86BA-9F4802E5A2ED}"/>
            </a:ext>
          </a:extLst>
        </xdr:cNvPr>
        <xdr:cNvSpPr txBox="1"/>
      </xdr:nvSpPr>
      <xdr:spPr>
        <a:xfrm>
          <a:off x="14389744" y="1813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499" name="n_3mainValue【庁舎】&#10;有形固定資産減価償却率">
          <a:extLst>
            <a:ext uri="{FF2B5EF4-FFF2-40B4-BE49-F238E27FC236}">
              <a16:creationId xmlns:a16="http://schemas.microsoft.com/office/drawing/2014/main" id="{4D9F77E7-9D24-4234-B4E6-A7FB02255D2D}"/>
            </a:ext>
          </a:extLst>
        </xdr:cNvPr>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47914</xdr:rowOff>
    </xdr:from>
    <xdr:ext cx="405111" cy="259045"/>
    <xdr:sp macro="" textlink="">
      <xdr:nvSpPr>
        <xdr:cNvPr id="500" name="n_4mainValue【庁舎】&#10;有形固定資産減価償却率">
          <a:extLst>
            <a:ext uri="{FF2B5EF4-FFF2-40B4-BE49-F238E27FC236}">
              <a16:creationId xmlns:a16="http://schemas.microsoft.com/office/drawing/2014/main" id="{1046E934-C4F6-4098-B691-C4EBB96750C0}"/>
            </a:ext>
          </a:extLst>
        </xdr:cNvPr>
        <xdr:cNvSpPr txBox="1"/>
      </xdr:nvSpPr>
      <xdr:spPr>
        <a:xfrm>
          <a:off x="12611744"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1" name="正方形/長方形 500">
          <a:extLst>
            <a:ext uri="{FF2B5EF4-FFF2-40B4-BE49-F238E27FC236}">
              <a16:creationId xmlns:a16="http://schemas.microsoft.com/office/drawing/2014/main" id="{907EE6AA-85DB-4C8E-AC35-DB626B1772F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2" name="正方形/長方形 501">
          <a:extLst>
            <a:ext uri="{FF2B5EF4-FFF2-40B4-BE49-F238E27FC236}">
              <a16:creationId xmlns:a16="http://schemas.microsoft.com/office/drawing/2014/main" id="{AC3A9115-9930-43B4-9AF0-A1D0935A269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3" name="正方形/長方形 502">
          <a:extLst>
            <a:ext uri="{FF2B5EF4-FFF2-40B4-BE49-F238E27FC236}">
              <a16:creationId xmlns:a16="http://schemas.microsoft.com/office/drawing/2014/main" id="{AD3D22C9-8D42-40B4-B50B-3056FE038B8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4" name="正方形/長方形 503">
          <a:extLst>
            <a:ext uri="{FF2B5EF4-FFF2-40B4-BE49-F238E27FC236}">
              <a16:creationId xmlns:a16="http://schemas.microsoft.com/office/drawing/2014/main" id="{3CA64A79-5C0B-4DE0-B920-346E8D01E9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5" name="正方形/長方形 504">
          <a:extLst>
            <a:ext uri="{FF2B5EF4-FFF2-40B4-BE49-F238E27FC236}">
              <a16:creationId xmlns:a16="http://schemas.microsoft.com/office/drawing/2014/main" id="{B1770D32-12C9-4449-B238-654E548F706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6" name="正方形/長方形 505">
          <a:extLst>
            <a:ext uri="{FF2B5EF4-FFF2-40B4-BE49-F238E27FC236}">
              <a16:creationId xmlns:a16="http://schemas.microsoft.com/office/drawing/2014/main" id="{B2DF1CCF-8A17-4FE2-8C24-471595C6637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7" name="正方形/長方形 506">
          <a:extLst>
            <a:ext uri="{FF2B5EF4-FFF2-40B4-BE49-F238E27FC236}">
              <a16:creationId xmlns:a16="http://schemas.microsoft.com/office/drawing/2014/main" id="{9BC44A69-5FD7-4BC1-8275-EF069CF1A76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8" name="正方形/長方形 507">
          <a:extLst>
            <a:ext uri="{FF2B5EF4-FFF2-40B4-BE49-F238E27FC236}">
              <a16:creationId xmlns:a16="http://schemas.microsoft.com/office/drawing/2014/main" id="{2C4F4D56-C192-4006-A356-18E78665B0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9" name="テキスト ボックス 508">
          <a:extLst>
            <a:ext uri="{FF2B5EF4-FFF2-40B4-BE49-F238E27FC236}">
              <a16:creationId xmlns:a16="http://schemas.microsoft.com/office/drawing/2014/main" id="{E05B4402-4ED4-4B01-AC73-F13FC89F0F0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0" name="直線コネクタ 509">
          <a:extLst>
            <a:ext uri="{FF2B5EF4-FFF2-40B4-BE49-F238E27FC236}">
              <a16:creationId xmlns:a16="http://schemas.microsoft.com/office/drawing/2014/main" id="{98C15890-6A55-4E11-8A99-C0A8F89D292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11" name="直線コネクタ 510">
          <a:extLst>
            <a:ext uri="{FF2B5EF4-FFF2-40B4-BE49-F238E27FC236}">
              <a16:creationId xmlns:a16="http://schemas.microsoft.com/office/drawing/2014/main" id="{6D06058A-16B0-403F-A2EC-976F7D8843B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12" name="テキスト ボックス 511">
          <a:extLst>
            <a:ext uri="{FF2B5EF4-FFF2-40B4-BE49-F238E27FC236}">
              <a16:creationId xmlns:a16="http://schemas.microsoft.com/office/drawing/2014/main" id="{A4A95095-59AA-462D-A318-8D2218964EF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13" name="直線コネクタ 512">
          <a:extLst>
            <a:ext uri="{FF2B5EF4-FFF2-40B4-BE49-F238E27FC236}">
              <a16:creationId xmlns:a16="http://schemas.microsoft.com/office/drawing/2014/main" id="{9986C7D2-4BF8-4861-A0FD-08DD3C08376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14" name="テキスト ボックス 513">
          <a:extLst>
            <a:ext uri="{FF2B5EF4-FFF2-40B4-BE49-F238E27FC236}">
              <a16:creationId xmlns:a16="http://schemas.microsoft.com/office/drawing/2014/main" id="{C5A40A7B-63C7-4156-9397-8900C7DA897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15" name="直線コネクタ 514">
          <a:extLst>
            <a:ext uri="{FF2B5EF4-FFF2-40B4-BE49-F238E27FC236}">
              <a16:creationId xmlns:a16="http://schemas.microsoft.com/office/drawing/2014/main" id="{B4548A39-2878-4627-9DE0-326C5081C726}"/>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16" name="テキスト ボックス 515">
          <a:extLst>
            <a:ext uri="{FF2B5EF4-FFF2-40B4-BE49-F238E27FC236}">
              <a16:creationId xmlns:a16="http://schemas.microsoft.com/office/drawing/2014/main" id="{C4222A3E-3C91-4BF8-8C98-1F117B0732B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7" name="直線コネクタ 516">
          <a:extLst>
            <a:ext uri="{FF2B5EF4-FFF2-40B4-BE49-F238E27FC236}">
              <a16:creationId xmlns:a16="http://schemas.microsoft.com/office/drawing/2014/main" id="{1DA92B9B-10BC-4934-A7EB-6CFAB744B2D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8" name="テキスト ボックス 517">
          <a:extLst>
            <a:ext uri="{FF2B5EF4-FFF2-40B4-BE49-F238E27FC236}">
              <a16:creationId xmlns:a16="http://schemas.microsoft.com/office/drawing/2014/main" id="{D490382F-56B1-4B81-8713-909BBE08C6A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9" name="直線コネクタ 518">
          <a:extLst>
            <a:ext uri="{FF2B5EF4-FFF2-40B4-BE49-F238E27FC236}">
              <a16:creationId xmlns:a16="http://schemas.microsoft.com/office/drawing/2014/main" id="{8F957EEC-C4AF-4E4F-B6CD-E038A495E45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20" name="テキスト ボックス 519">
          <a:extLst>
            <a:ext uri="{FF2B5EF4-FFF2-40B4-BE49-F238E27FC236}">
              <a16:creationId xmlns:a16="http://schemas.microsoft.com/office/drawing/2014/main" id="{04C9964B-161E-490A-9E0E-42A180D4799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1" name="直線コネクタ 520">
          <a:extLst>
            <a:ext uri="{FF2B5EF4-FFF2-40B4-BE49-F238E27FC236}">
              <a16:creationId xmlns:a16="http://schemas.microsoft.com/office/drawing/2014/main" id="{9D9FDCDF-38E5-4A2D-ACC0-AA5F42E0F7C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2" name="テキスト ボックス 521">
          <a:extLst>
            <a:ext uri="{FF2B5EF4-FFF2-40B4-BE49-F238E27FC236}">
              <a16:creationId xmlns:a16="http://schemas.microsoft.com/office/drawing/2014/main" id="{505E035A-563A-429B-A63D-7CC43E1BCE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3" name="【庁舎】&#10;一人当たり面積グラフ枠">
          <a:extLst>
            <a:ext uri="{FF2B5EF4-FFF2-40B4-BE49-F238E27FC236}">
              <a16:creationId xmlns:a16="http://schemas.microsoft.com/office/drawing/2014/main" id="{99AEEBE4-6841-4F76-858C-A575467F60B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161925</xdr:rowOff>
    </xdr:from>
    <xdr:to>
      <xdr:col>116</xdr:col>
      <xdr:colOff>62864</xdr:colOff>
      <xdr:row>107</xdr:row>
      <xdr:rowOff>51436</xdr:rowOff>
    </xdr:to>
    <xdr:cxnSp macro="">
      <xdr:nvCxnSpPr>
        <xdr:cNvPr id="524" name="直線コネクタ 523">
          <a:extLst>
            <a:ext uri="{FF2B5EF4-FFF2-40B4-BE49-F238E27FC236}">
              <a16:creationId xmlns:a16="http://schemas.microsoft.com/office/drawing/2014/main" id="{C90BED83-CBD2-48AA-88A2-6C4FE1C553F0}"/>
            </a:ext>
          </a:extLst>
        </xdr:cNvPr>
        <xdr:cNvCxnSpPr/>
      </xdr:nvCxnSpPr>
      <xdr:spPr>
        <a:xfrm flipV="1">
          <a:off x="22160864" y="17135475"/>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55263</xdr:rowOff>
    </xdr:from>
    <xdr:ext cx="469744" cy="259045"/>
    <xdr:sp macro="" textlink="">
      <xdr:nvSpPr>
        <xdr:cNvPr id="525" name="【庁舎】&#10;一人当たり面積最小値テキスト">
          <a:extLst>
            <a:ext uri="{FF2B5EF4-FFF2-40B4-BE49-F238E27FC236}">
              <a16:creationId xmlns:a16="http://schemas.microsoft.com/office/drawing/2014/main" id="{0E76C82E-0C3D-4F61-8B8A-27D8D7FB577E}"/>
            </a:ext>
          </a:extLst>
        </xdr:cNvPr>
        <xdr:cNvSpPr txBox="1"/>
      </xdr:nvSpPr>
      <xdr:spPr>
        <a:xfrm>
          <a:off x="22199600" y="1840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51436</xdr:rowOff>
    </xdr:from>
    <xdr:to>
      <xdr:col>116</xdr:col>
      <xdr:colOff>152400</xdr:colOff>
      <xdr:row>107</xdr:row>
      <xdr:rowOff>51436</xdr:rowOff>
    </xdr:to>
    <xdr:cxnSp macro="">
      <xdr:nvCxnSpPr>
        <xdr:cNvPr id="526" name="直線コネクタ 525">
          <a:extLst>
            <a:ext uri="{FF2B5EF4-FFF2-40B4-BE49-F238E27FC236}">
              <a16:creationId xmlns:a16="http://schemas.microsoft.com/office/drawing/2014/main" id="{83BE8241-410A-47EC-8A19-F0FDA9ED1296}"/>
            </a:ext>
          </a:extLst>
        </xdr:cNvPr>
        <xdr:cNvCxnSpPr/>
      </xdr:nvCxnSpPr>
      <xdr:spPr>
        <a:xfrm>
          <a:off x="22072600" y="1839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108602</xdr:rowOff>
    </xdr:from>
    <xdr:ext cx="469744" cy="259045"/>
    <xdr:sp macro="" textlink="">
      <xdr:nvSpPr>
        <xdr:cNvPr id="527" name="【庁舎】&#10;一人当たり面積最大値テキスト">
          <a:extLst>
            <a:ext uri="{FF2B5EF4-FFF2-40B4-BE49-F238E27FC236}">
              <a16:creationId xmlns:a16="http://schemas.microsoft.com/office/drawing/2014/main" id="{48AB4DDF-7608-4E07-8413-749838E4940B}"/>
            </a:ext>
          </a:extLst>
        </xdr:cNvPr>
        <xdr:cNvSpPr txBox="1"/>
      </xdr:nvSpPr>
      <xdr:spPr>
        <a:xfrm>
          <a:off x="221996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161925</xdr:rowOff>
    </xdr:from>
    <xdr:to>
      <xdr:col>116</xdr:col>
      <xdr:colOff>152400</xdr:colOff>
      <xdr:row>99</xdr:row>
      <xdr:rowOff>161925</xdr:rowOff>
    </xdr:to>
    <xdr:cxnSp macro="">
      <xdr:nvCxnSpPr>
        <xdr:cNvPr id="528" name="直線コネクタ 527">
          <a:extLst>
            <a:ext uri="{FF2B5EF4-FFF2-40B4-BE49-F238E27FC236}">
              <a16:creationId xmlns:a16="http://schemas.microsoft.com/office/drawing/2014/main" id="{3E554CF6-253B-4C9C-9105-268D6950DD63}"/>
            </a:ext>
          </a:extLst>
        </xdr:cNvPr>
        <xdr:cNvCxnSpPr/>
      </xdr:nvCxnSpPr>
      <xdr:spPr>
        <a:xfrm>
          <a:off x="22072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142891</xdr:rowOff>
    </xdr:from>
    <xdr:ext cx="469744" cy="259045"/>
    <xdr:sp macro="" textlink="">
      <xdr:nvSpPr>
        <xdr:cNvPr id="529" name="【庁舎】&#10;一人当たり面積平均値テキスト">
          <a:extLst>
            <a:ext uri="{FF2B5EF4-FFF2-40B4-BE49-F238E27FC236}">
              <a16:creationId xmlns:a16="http://schemas.microsoft.com/office/drawing/2014/main" id="{C2605D93-B16B-4FD2-BD98-6B9E3E88E295}"/>
            </a:ext>
          </a:extLst>
        </xdr:cNvPr>
        <xdr:cNvSpPr txBox="1"/>
      </xdr:nvSpPr>
      <xdr:spPr>
        <a:xfrm>
          <a:off x="22199600" y="17802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164464</xdr:rowOff>
    </xdr:from>
    <xdr:to>
      <xdr:col>116</xdr:col>
      <xdr:colOff>114300</xdr:colOff>
      <xdr:row>104</xdr:row>
      <xdr:rowOff>94614</xdr:rowOff>
    </xdr:to>
    <xdr:sp macro="" textlink="">
      <xdr:nvSpPr>
        <xdr:cNvPr id="530" name="フローチャート: 判断 529">
          <a:extLst>
            <a:ext uri="{FF2B5EF4-FFF2-40B4-BE49-F238E27FC236}">
              <a16:creationId xmlns:a16="http://schemas.microsoft.com/office/drawing/2014/main" id="{FC617B25-EC89-4D6F-BB6E-36948D192311}"/>
            </a:ext>
          </a:extLst>
        </xdr:cNvPr>
        <xdr:cNvSpPr/>
      </xdr:nvSpPr>
      <xdr:spPr>
        <a:xfrm>
          <a:off x="22110700" y="1782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168275</xdr:rowOff>
    </xdr:from>
    <xdr:to>
      <xdr:col>112</xdr:col>
      <xdr:colOff>38100</xdr:colOff>
      <xdr:row>104</xdr:row>
      <xdr:rowOff>98425</xdr:rowOff>
    </xdr:to>
    <xdr:sp macro="" textlink="">
      <xdr:nvSpPr>
        <xdr:cNvPr id="531" name="フローチャート: 判断 530">
          <a:extLst>
            <a:ext uri="{FF2B5EF4-FFF2-40B4-BE49-F238E27FC236}">
              <a16:creationId xmlns:a16="http://schemas.microsoft.com/office/drawing/2014/main" id="{875E6007-5DBF-405A-8702-B763C8802651}"/>
            </a:ext>
          </a:extLst>
        </xdr:cNvPr>
        <xdr:cNvSpPr/>
      </xdr:nvSpPr>
      <xdr:spPr>
        <a:xfrm>
          <a:off x="2127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15875</xdr:rowOff>
    </xdr:from>
    <xdr:to>
      <xdr:col>107</xdr:col>
      <xdr:colOff>101600</xdr:colOff>
      <xdr:row>104</xdr:row>
      <xdr:rowOff>117475</xdr:rowOff>
    </xdr:to>
    <xdr:sp macro="" textlink="">
      <xdr:nvSpPr>
        <xdr:cNvPr id="532" name="フローチャート: 判断 531">
          <a:extLst>
            <a:ext uri="{FF2B5EF4-FFF2-40B4-BE49-F238E27FC236}">
              <a16:creationId xmlns:a16="http://schemas.microsoft.com/office/drawing/2014/main" id="{AA8BAD6B-0199-4951-97FD-E3E737391D0B}"/>
            </a:ext>
          </a:extLst>
        </xdr:cNvPr>
        <xdr:cNvSpPr/>
      </xdr:nvSpPr>
      <xdr:spPr>
        <a:xfrm>
          <a:off x="20383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36830</xdr:rowOff>
    </xdr:from>
    <xdr:to>
      <xdr:col>102</xdr:col>
      <xdr:colOff>165100</xdr:colOff>
      <xdr:row>104</xdr:row>
      <xdr:rowOff>138430</xdr:rowOff>
    </xdr:to>
    <xdr:sp macro="" textlink="">
      <xdr:nvSpPr>
        <xdr:cNvPr id="533" name="フローチャート: 判断 532">
          <a:extLst>
            <a:ext uri="{FF2B5EF4-FFF2-40B4-BE49-F238E27FC236}">
              <a16:creationId xmlns:a16="http://schemas.microsoft.com/office/drawing/2014/main" id="{86F1C10C-E87D-4FED-8235-3896D77D932E}"/>
            </a:ext>
          </a:extLst>
        </xdr:cNvPr>
        <xdr:cNvSpPr/>
      </xdr:nvSpPr>
      <xdr:spPr>
        <a:xfrm>
          <a:off x="19494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534" name="フローチャート: 判断 533">
          <a:extLst>
            <a:ext uri="{FF2B5EF4-FFF2-40B4-BE49-F238E27FC236}">
              <a16:creationId xmlns:a16="http://schemas.microsoft.com/office/drawing/2014/main" id="{67F257DF-82CB-48F8-A28A-1319BEB67362}"/>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5" name="テキスト ボックス 534">
          <a:extLst>
            <a:ext uri="{FF2B5EF4-FFF2-40B4-BE49-F238E27FC236}">
              <a16:creationId xmlns:a16="http://schemas.microsoft.com/office/drawing/2014/main" id="{3CBE45AB-0683-409A-8B18-B3CDF61DF4F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6" name="テキスト ボックス 535">
          <a:extLst>
            <a:ext uri="{FF2B5EF4-FFF2-40B4-BE49-F238E27FC236}">
              <a16:creationId xmlns:a16="http://schemas.microsoft.com/office/drawing/2014/main" id="{85C85703-52BC-4DFB-A5FE-493DFA4A966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7" name="テキスト ボックス 536">
          <a:extLst>
            <a:ext uri="{FF2B5EF4-FFF2-40B4-BE49-F238E27FC236}">
              <a16:creationId xmlns:a16="http://schemas.microsoft.com/office/drawing/2014/main" id="{22263122-95BA-41D2-80B8-DC9C179C874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8" name="テキスト ボックス 537">
          <a:extLst>
            <a:ext uri="{FF2B5EF4-FFF2-40B4-BE49-F238E27FC236}">
              <a16:creationId xmlns:a16="http://schemas.microsoft.com/office/drawing/2014/main" id="{4990F293-2CF8-4DF0-B9FC-E61F210581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9" name="テキスト ボックス 538">
          <a:extLst>
            <a:ext uri="{FF2B5EF4-FFF2-40B4-BE49-F238E27FC236}">
              <a16:creationId xmlns:a16="http://schemas.microsoft.com/office/drawing/2014/main" id="{FA04B9DF-42F0-4EC5-BEEB-E7E8A6D6386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143511</xdr:rowOff>
    </xdr:from>
    <xdr:to>
      <xdr:col>116</xdr:col>
      <xdr:colOff>114300</xdr:colOff>
      <xdr:row>102</xdr:row>
      <xdr:rowOff>73661</xdr:rowOff>
    </xdr:to>
    <xdr:sp macro="" textlink="">
      <xdr:nvSpPr>
        <xdr:cNvPr id="540" name="楕円 539">
          <a:extLst>
            <a:ext uri="{FF2B5EF4-FFF2-40B4-BE49-F238E27FC236}">
              <a16:creationId xmlns:a16="http://schemas.microsoft.com/office/drawing/2014/main" id="{DA1B92B9-A740-4363-AC6C-804FC93ED164}"/>
            </a:ext>
          </a:extLst>
        </xdr:cNvPr>
        <xdr:cNvSpPr/>
      </xdr:nvSpPr>
      <xdr:spPr>
        <a:xfrm>
          <a:off x="22110700" y="174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166388</xdr:rowOff>
    </xdr:from>
    <xdr:ext cx="469744" cy="259045"/>
    <xdr:sp macro="" textlink="">
      <xdr:nvSpPr>
        <xdr:cNvPr id="541" name="【庁舎】&#10;一人当たり面積該当値テキスト">
          <a:extLst>
            <a:ext uri="{FF2B5EF4-FFF2-40B4-BE49-F238E27FC236}">
              <a16:creationId xmlns:a16="http://schemas.microsoft.com/office/drawing/2014/main" id="{541C2A92-B953-4E11-9692-6D5B10FF3088}"/>
            </a:ext>
          </a:extLst>
        </xdr:cNvPr>
        <xdr:cNvSpPr txBox="1"/>
      </xdr:nvSpPr>
      <xdr:spPr>
        <a:xfrm>
          <a:off x="22199600"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162561</xdr:rowOff>
    </xdr:from>
    <xdr:to>
      <xdr:col>112</xdr:col>
      <xdr:colOff>38100</xdr:colOff>
      <xdr:row>102</xdr:row>
      <xdr:rowOff>92711</xdr:rowOff>
    </xdr:to>
    <xdr:sp macro="" textlink="">
      <xdr:nvSpPr>
        <xdr:cNvPr id="542" name="楕円 541">
          <a:extLst>
            <a:ext uri="{FF2B5EF4-FFF2-40B4-BE49-F238E27FC236}">
              <a16:creationId xmlns:a16="http://schemas.microsoft.com/office/drawing/2014/main" id="{FD6CEF8B-8674-46C7-AFCB-DFABEFD36DF7}"/>
            </a:ext>
          </a:extLst>
        </xdr:cNvPr>
        <xdr:cNvSpPr/>
      </xdr:nvSpPr>
      <xdr:spPr>
        <a:xfrm>
          <a:off x="21272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22861</xdr:rowOff>
    </xdr:from>
    <xdr:to>
      <xdr:col>116</xdr:col>
      <xdr:colOff>63500</xdr:colOff>
      <xdr:row>102</xdr:row>
      <xdr:rowOff>41911</xdr:rowOff>
    </xdr:to>
    <xdr:cxnSp macro="">
      <xdr:nvCxnSpPr>
        <xdr:cNvPr id="543" name="直線コネクタ 542">
          <a:extLst>
            <a:ext uri="{FF2B5EF4-FFF2-40B4-BE49-F238E27FC236}">
              <a16:creationId xmlns:a16="http://schemas.microsoft.com/office/drawing/2014/main" id="{986398AB-DEFB-4296-ACC7-015C62541734}"/>
            </a:ext>
          </a:extLst>
        </xdr:cNvPr>
        <xdr:cNvCxnSpPr/>
      </xdr:nvCxnSpPr>
      <xdr:spPr>
        <a:xfrm flipV="1">
          <a:off x="21323300" y="175107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6350</xdr:rowOff>
    </xdr:from>
    <xdr:to>
      <xdr:col>107</xdr:col>
      <xdr:colOff>101600</xdr:colOff>
      <xdr:row>102</xdr:row>
      <xdr:rowOff>107950</xdr:rowOff>
    </xdr:to>
    <xdr:sp macro="" textlink="">
      <xdr:nvSpPr>
        <xdr:cNvPr id="544" name="楕円 543">
          <a:extLst>
            <a:ext uri="{FF2B5EF4-FFF2-40B4-BE49-F238E27FC236}">
              <a16:creationId xmlns:a16="http://schemas.microsoft.com/office/drawing/2014/main" id="{853F12D7-D8C3-40DA-AF52-C03331E9A056}"/>
            </a:ext>
          </a:extLst>
        </xdr:cNvPr>
        <xdr:cNvSpPr/>
      </xdr:nvSpPr>
      <xdr:spPr>
        <a:xfrm>
          <a:off x="20383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41911</xdr:rowOff>
    </xdr:from>
    <xdr:to>
      <xdr:col>111</xdr:col>
      <xdr:colOff>177800</xdr:colOff>
      <xdr:row>102</xdr:row>
      <xdr:rowOff>57150</xdr:rowOff>
    </xdr:to>
    <xdr:cxnSp macro="">
      <xdr:nvCxnSpPr>
        <xdr:cNvPr id="545" name="直線コネクタ 544">
          <a:extLst>
            <a:ext uri="{FF2B5EF4-FFF2-40B4-BE49-F238E27FC236}">
              <a16:creationId xmlns:a16="http://schemas.microsoft.com/office/drawing/2014/main" id="{BA23F0E3-78C9-4AFD-9764-6DDCA37372F7}"/>
            </a:ext>
          </a:extLst>
        </xdr:cNvPr>
        <xdr:cNvCxnSpPr/>
      </xdr:nvCxnSpPr>
      <xdr:spPr>
        <a:xfrm flipV="1">
          <a:off x="20434300" y="175298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27305</xdr:rowOff>
    </xdr:from>
    <xdr:to>
      <xdr:col>102</xdr:col>
      <xdr:colOff>165100</xdr:colOff>
      <xdr:row>102</xdr:row>
      <xdr:rowOff>128905</xdr:rowOff>
    </xdr:to>
    <xdr:sp macro="" textlink="">
      <xdr:nvSpPr>
        <xdr:cNvPr id="546" name="楕円 545">
          <a:extLst>
            <a:ext uri="{FF2B5EF4-FFF2-40B4-BE49-F238E27FC236}">
              <a16:creationId xmlns:a16="http://schemas.microsoft.com/office/drawing/2014/main" id="{76208A86-4DE2-4023-A364-796ED7F9E76B}"/>
            </a:ext>
          </a:extLst>
        </xdr:cNvPr>
        <xdr:cNvSpPr/>
      </xdr:nvSpPr>
      <xdr:spPr>
        <a:xfrm>
          <a:off x="19494500" y="17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57150</xdr:rowOff>
    </xdr:from>
    <xdr:to>
      <xdr:col>107</xdr:col>
      <xdr:colOff>50800</xdr:colOff>
      <xdr:row>102</xdr:row>
      <xdr:rowOff>78105</xdr:rowOff>
    </xdr:to>
    <xdr:cxnSp macro="">
      <xdr:nvCxnSpPr>
        <xdr:cNvPr id="547" name="直線コネクタ 546">
          <a:extLst>
            <a:ext uri="{FF2B5EF4-FFF2-40B4-BE49-F238E27FC236}">
              <a16:creationId xmlns:a16="http://schemas.microsoft.com/office/drawing/2014/main" id="{7D481D29-6DBC-4486-A915-6FEFFEB41CEA}"/>
            </a:ext>
          </a:extLst>
        </xdr:cNvPr>
        <xdr:cNvCxnSpPr/>
      </xdr:nvCxnSpPr>
      <xdr:spPr>
        <a:xfrm flipV="1">
          <a:off x="19545300" y="175450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38736</xdr:rowOff>
    </xdr:from>
    <xdr:to>
      <xdr:col>98</xdr:col>
      <xdr:colOff>38100</xdr:colOff>
      <xdr:row>102</xdr:row>
      <xdr:rowOff>140336</xdr:rowOff>
    </xdr:to>
    <xdr:sp macro="" textlink="">
      <xdr:nvSpPr>
        <xdr:cNvPr id="548" name="楕円 547">
          <a:extLst>
            <a:ext uri="{FF2B5EF4-FFF2-40B4-BE49-F238E27FC236}">
              <a16:creationId xmlns:a16="http://schemas.microsoft.com/office/drawing/2014/main" id="{DDB4FA38-E1B7-40AA-8C3B-AA22F020A8BA}"/>
            </a:ext>
          </a:extLst>
        </xdr:cNvPr>
        <xdr:cNvSpPr/>
      </xdr:nvSpPr>
      <xdr:spPr>
        <a:xfrm>
          <a:off x="18605500" y="1752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78105</xdr:rowOff>
    </xdr:from>
    <xdr:to>
      <xdr:col>102</xdr:col>
      <xdr:colOff>114300</xdr:colOff>
      <xdr:row>102</xdr:row>
      <xdr:rowOff>89536</xdr:rowOff>
    </xdr:to>
    <xdr:cxnSp macro="">
      <xdr:nvCxnSpPr>
        <xdr:cNvPr id="549" name="直線コネクタ 548">
          <a:extLst>
            <a:ext uri="{FF2B5EF4-FFF2-40B4-BE49-F238E27FC236}">
              <a16:creationId xmlns:a16="http://schemas.microsoft.com/office/drawing/2014/main" id="{8B10AD63-2F94-4221-AF30-5EDE7F6D3A19}"/>
            </a:ext>
          </a:extLst>
        </xdr:cNvPr>
        <xdr:cNvCxnSpPr/>
      </xdr:nvCxnSpPr>
      <xdr:spPr>
        <a:xfrm flipV="1">
          <a:off x="18656300" y="1756600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89552</xdr:rowOff>
    </xdr:from>
    <xdr:ext cx="469744" cy="259045"/>
    <xdr:sp macro="" textlink="">
      <xdr:nvSpPr>
        <xdr:cNvPr id="550" name="n_1aveValue【庁舎】&#10;一人当たり面積">
          <a:extLst>
            <a:ext uri="{FF2B5EF4-FFF2-40B4-BE49-F238E27FC236}">
              <a16:creationId xmlns:a16="http://schemas.microsoft.com/office/drawing/2014/main" id="{AA9EAFB7-7612-4D3F-811D-5119B2E9EC5E}"/>
            </a:ext>
          </a:extLst>
        </xdr:cNvPr>
        <xdr:cNvSpPr txBox="1"/>
      </xdr:nvSpPr>
      <xdr:spPr>
        <a:xfrm>
          <a:off x="21075727" y="1792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108602</xdr:rowOff>
    </xdr:from>
    <xdr:ext cx="469744" cy="259045"/>
    <xdr:sp macro="" textlink="">
      <xdr:nvSpPr>
        <xdr:cNvPr id="551" name="n_2aveValue【庁舎】&#10;一人当たり面積">
          <a:extLst>
            <a:ext uri="{FF2B5EF4-FFF2-40B4-BE49-F238E27FC236}">
              <a16:creationId xmlns:a16="http://schemas.microsoft.com/office/drawing/2014/main" id="{5F0C6C4A-D9E5-46AC-B749-FC71361DEB61}"/>
            </a:ext>
          </a:extLst>
        </xdr:cNvPr>
        <xdr:cNvSpPr txBox="1"/>
      </xdr:nvSpPr>
      <xdr:spPr>
        <a:xfrm>
          <a:off x="20199427" y="1793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129557</xdr:rowOff>
    </xdr:from>
    <xdr:ext cx="469744" cy="259045"/>
    <xdr:sp macro="" textlink="">
      <xdr:nvSpPr>
        <xdr:cNvPr id="552" name="n_3aveValue【庁舎】&#10;一人当たり面積">
          <a:extLst>
            <a:ext uri="{FF2B5EF4-FFF2-40B4-BE49-F238E27FC236}">
              <a16:creationId xmlns:a16="http://schemas.microsoft.com/office/drawing/2014/main" id="{22CF2780-86F9-4587-91BB-015C0F794409}"/>
            </a:ext>
          </a:extLst>
        </xdr:cNvPr>
        <xdr:cNvSpPr txBox="1"/>
      </xdr:nvSpPr>
      <xdr:spPr>
        <a:xfrm>
          <a:off x="1931042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553" name="n_4aveValue【庁舎】&#10;一人当たり面積">
          <a:extLst>
            <a:ext uri="{FF2B5EF4-FFF2-40B4-BE49-F238E27FC236}">
              <a16:creationId xmlns:a16="http://schemas.microsoft.com/office/drawing/2014/main" id="{DFA861B6-F1FF-4443-9B92-21CF09156C16}"/>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109238</xdr:rowOff>
    </xdr:from>
    <xdr:ext cx="469744" cy="259045"/>
    <xdr:sp macro="" textlink="">
      <xdr:nvSpPr>
        <xdr:cNvPr id="554" name="n_1mainValue【庁舎】&#10;一人当たり面積">
          <a:extLst>
            <a:ext uri="{FF2B5EF4-FFF2-40B4-BE49-F238E27FC236}">
              <a16:creationId xmlns:a16="http://schemas.microsoft.com/office/drawing/2014/main" id="{19F80486-763B-4AA9-9A26-7C5BF025C6F6}"/>
            </a:ext>
          </a:extLst>
        </xdr:cNvPr>
        <xdr:cNvSpPr txBox="1"/>
      </xdr:nvSpPr>
      <xdr:spPr>
        <a:xfrm>
          <a:off x="21075727" y="1725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124477</xdr:rowOff>
    </xdr:from>
    <xdr:ext cx="469744" cy="259045"/>
    <xdr:sp macro="" textlink="">
      <xdr:nvSpPr>
        <xdr:cNvPr id="555" name="n_2mainValue【庁舎】&#10;一人当たり面積">
          <a:extLst>
            <a:ext uri="{FF2B5EF4-FFF2-40B4-BE49-F238E27FC236}">
              <a16:creationId xmlns:a16="http://schemas.microsoft.com/office/drawing/2014/main" id="{01C1C290-463C-4991-BD87-60E8A1506631}"/>
            </a:ext>
          </a:extLst>
        </xdr:cNvPr>
        <xdr:cNvSpPr txBox="1"/>
      </xdr:nvSpPr>
      <xdr:spPr>
        <a:xfrm>
          <a:off x="20199427" y="1726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145432</xdr:rowOff>
    </xdr:from>
    <xdr:ext cx="469744" cy="259045"/>
    <xdr:sp macro="" textlink="">
      <xdr:nvSpPr>
        <xdr:cNvPr id="556" name="n_3mainValue【庁舎】&#10;一人当たり面積">
          <a:extLst>
            <a:ext uri="{FF2B5EF4-FFF2-40B4-BE49-F238E27FC236}">
              <a16:creationId xmlns:a16="http://schemas.microsoft.com/office/drawing/2014/main" id="{F6ECD3C8-B1C6-4D9E-B475-5EEF31752691}"/>
            </a:ext>
          </a:extLst>
        </xdr:cNvPr>
        <xdr:cNvSpPr txBox="1"/>
      </xdr:nvSpPr>
      <xdr:spPr>
        <a:xfrm>
          <a:off x="19310427" y="1729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156863</xdr:rowOff>
    </xdr:from>
    <xdr:ext cx="469744" cy="259045"/>
    <xdr:sp macro="" textlink="">
      <xdr:nvSpPr>
        <xdr:cNvPr id="557" name="n_4mainValue【庁舎】&#10;一人当たり面積">
          <a:extLst>
            <a:ext uri="{FF2B5EF4-FFF2-40B4-BE49-F238E27FC236}">
              <a16:creationId xmlns:a16="http://schemas.microsoft.com/office/drawing/2014/main" id="{DF6AE5BE-D778-4624-AAE0-35F6B91F2044}"/>
            </a:ext>
          </a:extLst>
        </xdr:cNvPr>
        <xdr:cNvSpPr txBox="1"/>
      </xdr:nvSpPr>
      <xdr:spPr>
        <a:xfrm>
          <a:off x="18421427" y="1730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8" name="正方形/長方形 557">
          <a:extLst>
            <a:ext uri="{FF2B5EF4-FFF2-40B4-BE49-F238E27FC236}">
              <a16:creationId xmlns:a16="http://schemas.microsoft.com/office/drawing/2014/main" id="{FD919743-30DD-4072-84D7-35A90B3998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9" name="正方形/長方形 558">
          <a:extLst>
            <a:ext uri="{FF2B5EF4-FFF2-40B4-BE49-F238E27FC236}">
              <a16:creationId xmlns:a16="http://schemas.microsoft.com/office/drawing/2014/main" id="{F9F46795-FB62-406F-AABE-800C227F6AC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0" name="テキスト ボックス 559">
          <a:extLst>
            <a:ext uri="{FF2B5EF4-FFF2-40B4-BE49-F238E27FC236}">
              <a16:creationId xmlns:a16="http://schemas.microsoft.com/office/drawing/2014/main" id="{7CFEDDE9-BDBA-4F79-BF17-DC22CCD8AD5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体育館・プール</a:t>
          </a:r>
          <a:r>
            <a:rPr kumimoji="1" lang="ja-JP" altLang="en-US" sz="1100">
              <a:solidFill>
                <a:schemeClr val="dk1"/>
              </a:solidFill>
              <a:effectLst/>
              <a:latin typeface="+mn-lt"/>
              <a:ea typeface="+mn-ea"/>
              <a:cs typeface="+mn-cs"/>
            </a:rPr>
            <a:t>については、</a:t>
          </a:r>
          <a:r>
            <a:rPr kumimoji="1" lang="ja-JP" altLang="en-US" sz="1100">
              <a:solidFill>
                <a:sysClr val="windowText" lastClr="000000"/>
              </a:solidFill>
              <a:effectLst/>
              <a:latin typeface="+mn-lt"/>
              <a:ea typeface="+mn-ea"/>
              <a:cs typeface="+mn-cs"/>
            </a:rPr>
            <a:t>人口に対しての供給量が類似団体を上回っている。</a:t>
          </a:r>
          <a:r>
            <a:rPr kumimoji="1" lang="ja-JP" altLang="ja-JP" sz="1100">
              <a:solidFill>
                <a:sysClr val="windowText" lastClr="000000"/>
              </a:solidFill>
              <a:effectLst/>
              <a:latin typeface="+mn-lt"/>
              <a:ea typeface="+mn-ea"/>
              <a:cs typeface="+mn-cs"/>
            </a:rPr>
            <a:t>また、消防車両の更新時期の延伸、消防詰め所の老朽化等により類似団体と比べると消防施設の償却率が高くなって</a:t>
          </a:r>
          <a:r>
            <a:rPr kumimoji="1" lang="ja-JP" altLang="en-US" sz="1100">
              <a:solidFill>
                <a:sysClr val="windowText" lastClr="000000"/>
              </a:solidFill>
              <a:effectLst/>
              <a:latin typeface="+mn-lt"/>
              <a:ea typeface="+mn-ea"/>
              <a:cs typeface="+mn-cs"/>
            </a:rPr>
            <a:t>おり、施設更新のタイミングで供給量の最適化を検討してゆく。庁舎についても指標上は供給量が類似団体を上回っているが、地域の重要拠点として施設の有効利用の観点も含め、多様な公共サービスの提供に対応すべく検討を進める。</a:t>
          </a:r>
          <a:endParaRPr lang="ja-JP" altLang="ja-JP" sz="1400" strike="sngStrike" baseline="0">
            <a:solidFill>
              <a:sysClr val="windowText" lastClr="000000"/>
            </a:solidFill>
            <a:effectLst/>
          </a:endParaRPr>
        </a:p>
        <a:p>
          <a:endParaRPr kumimoji="1" lang="ja-JP" altLang="en-US"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11,286
11,222
202.23
9,031,242
8,878,205
142,572
5,004,958
13,305,896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mn-lt"/>
              <a:ea typeface="+mn-ea"/>
              <a:cs typeface="+mn-cs"/>
            </a:rPr>
            <a:t>水力発電所施設の償却資産の税収により、類似団体平均値並であるが、その税も年々減少しており、さらには人口減少と企業等の立地が進まない等により財政基盤が弱体化傾向にある。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次神河町行財政改革大綱に沿った施策の見直し等徹底した歳出の削減及び、税収の徴収強化など歳入の確保を図り財政基盤の強化に努める。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36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14817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43543</xdr:rowOff>
    </xdr:from>
    <xdr:to>
      <xdr:col>19</xdr:col>
      <xdr:colOff>184150</xdr:colOff>
      <xdr:row>42</xdr:row>
      <xdr:rowOff>145143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3326</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32052</xdr:rowOff>
    </xdr:from>
    <xdr:to>
      <xdr:col>15</xdr:col>
      <xdr:colOff>133350</xdr:colOff>
      <xdr:row>42</xdr:row>
      <xdr:rowOff>133652</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143829</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151795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3526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66524</xdr:rowOff>
    </xdr:from>
    <xdr:to>
      <xdr:col>7</xdr:col>
      <xdr:colOff>31750</xdr:colOff>
      <xdr:row>42</xdr:row>
      <xdr:rowOff>168124</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6851</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123976</xdr:rowOff>
    </xdr:from>
    <xdr:to>
      <xdr:col>15</xdr:col>
      <xdr:colOff>133350</xdr:colOff>
      <xdr:row>43</xdr:row>
      <xdr:rowOff>54126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27412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100995</xdr:rowOff>
    </xdr:from>
    <xdr:to>
      <xdr:col>7</xdr:col>
      <xdr:colOff>31750</xdr:colOff>
      <xdr:row>43</xdr:row>
      <xdr:rowOff>31145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15922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力発電所施設の償却資産の減収により地方税及び地方譲与税が減少している。さらに、普通交付税も減少しており、歳入の経常一般財源が減少してきている。歳出においても人件費・公債費・補助費等が減少傾向にあり、歳出経常一般財源は昨年度より減少している。しかし、歳入経常一般財源の減少が大きいため、結果として比率は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ポイント増加しており、依然として高い水準にあり類似団体平均を６．</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ポイント上回っている。今後においては、給与の適正化等による総人件費の削減、新規発行債の抑制による公債費の削減、施設の維持管理等の見直しなど徹底した取り組みを通じて比率の改善を図る。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66</xdr:row>
      <xdr:rowOff>30269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3838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2346</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30269</xdr:rowOff>
    </xdr:from>
    <xdr:to>
      <xdr:col>24</xdr:col>
      <xdr:colOff>12700</xdr:colOff>
      <xdr:row>66</xdr:row>
      <xdr:rowOff>30269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23283</xdr:rowOff>
    </xdr:from>
    <xdr:to>
      <xdr:col>23</xdr:col>
      <xdr:colOff>133350</xdr:colOff>
      <xdr:row>64</xdr:row>
      <xdr:rowOff>87630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9960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64</xdr:row>
      <xdr:rowOff>23283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27715"/>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70062</xdr:rowOff>
    </xdr:from>
    <xdr:to>
      <xdr:col>19</xdr:col>
      <xdr:colOff>184150</xdr:colOff>
      <xdr:row>63</xdr:row>
      <xdr:rowOff>212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10389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468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126365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91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49954</xdr:rowOff>
    </xdr:from>
    <xdr:to>
      <xdr:col>15</xdr:col>
      <xdr:colOff>133350</xdr:colOff>
      <xdr:row>62</xdr:row>
      <xdr:rowOff>151554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161731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33867</xdr:rowOff>
    </xdr:from>
    <xdr:to>
      <xdr:col>11</xdr:col>
      <xdr:colOff>31750</xdr:colOff>
      <xdr:row>63</xdr:row>
      <xdr:rowOff>90170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3521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13758</xdr:rowOff>
    </xdr:from>
    <xdr:to>
      <xdr:col>11</xdr:col>
      <xdr:colOff>82550</xdr:colOff>
      <xdr:row>62</xdr:row>
      <xdr:rowOff>115358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125535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132927</xdr:rowOff>
    </xdr:from>
    <xdr:to>
      <xdr:col>7</xdr:col>
      <xdr:colOff>31750</xdr:colOff>
      <xdr:row>62</xdr:row>
      <xdr:rowOff>63077</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73254</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8907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143933</xdr:rowOff>
    </xdr:from>
    <xdr:to>
      <xdr:col>19</xdr:col>
      <xdr:colOff>184150</xdr:colOff>
      <xdr:row>64</xdr:row>
      <xdr:rowOff>74083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69444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[238,790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類似団体と比較して多額となっているのは、人件費で職員数が類似団体より多いことと、物件費における施設の維持管理経費などが多いためと考えられる。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次神河町行財政改革大綱に沿い、徹底した定員管理と給与の適正化、事務事業の見直しと公共施設総合管理計画に基づく取り組みを通じて削減していく方針である。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68089</xdr:rowOff>
    </xdr:from>
    <xdr:to>
      <xdr:col>23</xdr:col>
      <xdr:colOff>133350</xdr:colOff>
      <xdr:row>89</xdr:row>
      <xdr:rowOff>125960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784089"/>
          <a:ext cx="0" cy="1600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98037</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5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125960</xdr:rowOff>
    </xdr:from>
    <xdr:to>
      <xdr:col>24</xdr:col>
      <xdr:colOff>12700</xdr:colOff>
      <xdr:row>89</xdr:row>
      <xdr:rowOff>125960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8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154466</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68089</xdr:rowOff>
    </xdr:from>
    <xdr:to>
      <xdr:col>24</xdr:col>
      <xdr:colOff>12700</xdr:colOff>
      <xdr:row>80</xdr:row>
      <xdr:rowOff>68089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78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120786</xdr:rowOff>
    </xdr:from>
    <xdr:to>
      <xdr:col>23</xdr:col>
      <xdr:colOff>133350</xdr:colOff>
      <xdr:row>83</xdr:row>
      <xdr:rowOff>128484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351136"/>
          <a:ext cx="8382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59205</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46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42678</xdr:rowOff>
    </xdr:from>
    <xdr:to>
      <xdr:col>23</xdr:col>
      <xdr:colOff>184150</xdr:colOff>
      <xdr:row>82</xdr:row>
      <xdr:rowOff>144278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10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110865</xdr:rowOff>
    </xdr:from>
    <xdr:to>
      <xdr:col>19</xdr:col>
      <xdr:colOff>133350</xdr:colOff>
      <xdr:row>83</xdr:row>
      <xdr:rowOff>120786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341215"/>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9362</xdr:rowOff>
    </xdr:from>
    <xdr:to>
      <xdr:col>19</xdr:col>
      <xdr:colOff>184150</xdr:colOff>
      <xdr:row>82</xdr:row>
      <xdr:rowOff>110962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121139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37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42858</xdr:rowOff>
    </xdr:from>
    <xdr:to>
      <xdr:col>15</xdr:col>
      <xdr:colOff>82550</xdr:colOff>
      <xdr:row>83</xdr:row>
      <xdr:rowOff>110865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4273208"/>
          <a:ext cx="889000" cy="6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150633</xdr:rowOff>
    </xdr:from>
    <xdr:to>
      <xdr:col>15</xdr:col>
      <xdr:colOff>133350</xdr:colOff>
      <xdr:row>82</xdr:row>
      <xdr:rowOff>80783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90960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0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20016</xdr:rowOff>
    </xdr:from>
    <xdr:to>
      <xdr:col>11</xdr:col>
      <xdr:colOff>31750</xdr:colOff>
      <xdr:row>83</xdr:row>
      <xdr:rowOff>42858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4250366"/>
          <a:ext cx="889000" cy="2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121693</xdr:rowOff>
    </xdr:from>
    <xdr:to>
      <xdr:col>11</xdr:col>
      <xdr:colOff>82550</xdr:colOff>
      <xdr:row>82</xdr:row>
      <xdr:rowOff>51843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126012</xdr:rowOff>
    </xdr:from>
    <xdr:to>
      <xdr:col>7</xdr:col>
      <xdr:colOff>31750</xdr:colOff>
      <xdr:row>82</xdr:row>
      <xdr:rowOff>56162</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66339</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77684</xdr:rowOff>
    </xdr:from>
    <xdr:to>
      <xdr:col>23</xdr:col>
      <xdr:colOff>184150</xdr:colOff>
      <xdr:row>84</xdr:row>
      <xdr:rowOff>7834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3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49761</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8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69986</xdr:rowOff>
    </xdr:from>
    <xdr:to>
      <xdr:col>19</xdr:col>
      <xdr:colOff>184150</xdr:colOff>
      <xdr:row>84</xdr:row>
      <xdr:rowOff>136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30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156363</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8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60065</xdr:rowOff>
    </xdr:from>
    <xdr:to>
      <xdr:col>15</xdr:col>
      <xdr:colOff>133350</xdr:colOff>
      <xdr:row>83</xdr:row>
      <xdr:rowOff>161665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2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146442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3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163508</xdr:rowOff>
    </xdr:from>
    <xdr:to>
      <xdr:col>11</xdr:col>
      <xdr:colOff>82550</xdr:colOff>
      <xdr:row>83</xdr:row>
      <xdr:rowOff>93658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22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78435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30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140666</xdr:rowOff>
    </xdr:from>
    <xdr:to>
      <xdr:col>7</xdr:col>
      <xdr:colOff>31750</xdr:colOff>
      <xdr:row>83</xdr:row>
      <xdr:rowOff>70816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19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55593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8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合併後の職員数を計画的に減らしていくために、新規採用を必要最小限に抑えてきた。その結果、比較的若い年層において極端に少ない年代が生じており、結果的に高齢化の傾向になっている。また管理職の多くが高卒者であることから指数を押し上げる要因になっている。</a:t>
          </a:r>
          <a:endParaRPr lang="ja-JP" altLang="ja-JP" sz="1400">
            <a:effectLst/>
          </a:endParaRPr>
        </a:p>
        <a:p>
          <a:r>
            <a:rPr kumimoji="1" lang="ja-JP" altLang="ja-JP" sz="1100">
              <a:solidFill>
                <a:schemeClr val="dk1"/>
              </a:solidFill>
              <a:effectLst/>
              <a:latin typeface="+mn-lt"/>
              <a:ea typeface="+mn-ea"/>
              <a:cs typeface="+mn-cs"/>
            </a:rPr>
            <a:t>　以上のことにより、類似団体平均より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ポイント上回り、高い水準ではあるが、給与の適正化を図っているため昨年度と比べ</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ポイント下がった。今後もより一層の給与の適正化に努め、改善を図る。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36286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61534"/>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56545</xdr:rowOff>
    </xdr:from>
    <xdr:to>
      <xdr:col>81</xdr:col>
      <xdr:colOff>44450</xdr:colOff>
      <xdr:row>87</xdr:row>
      <xdr:rowOff>91016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972695"/>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87</xdr:row>
      <xdr:rowOff>159959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50071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2618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57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159959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84186"/>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45055</xdr:rowOff>
    </xdr:from>
    <xdr:to>
      <xdr:col>68</xdr:col>
      <xdr:colOff>152400</xdr:colOff>
      <xdr:row>87</xdr:row>
      <xdr:rowOff>68036</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96120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139595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109159</xdr:rowOff>
    </xdr:from>
    <xdr:to>
      <xdr:col>73</xdr:col>
      <xdr:colOff>44450</xdr:colOff>
      <xdr:row>88</xdr:row>
      <xdr:rowOff>39309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24086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11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165705</xdr:rowOff>
    </xdr:from>
    <xdr:to>
      <xdr:col>64</xdr:col>
      <xdr:colOff>152400</xdr:colOff>
      <xdr:row>87</xdr:row>
      <xdr:rowOff>95855</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80632</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0.10</a:t>
          </a:r>
          <a:r>
            <a:rPr kumimoji="1" lang="ja-JP" altLang="ja-JP" sz="1100">
              <a:solidFill>
                <a:schemeClr val="dk1"/>
              </a:solidFill>
              <a:effectLst/>
              <a:latin typeface="+mn-lt"/>
              <a:ea typeface="+mn-ea"/>
              <a:cs typeface="+mn-cs"/>
            </a:rPr>
            <a:t>人増加し、類似団体平均値との比較においても、</a:t>
          </a:r>
          <a:r>
            <a:rPr kumimoji="1" lang="en-US" altLang="ja-JP" sz="1100">
              <a:solidFill>
                <a:schemeClr val="dk1"/>
              </a:solidFill>
              <a:effectLst/>
              <a:latin typeface="+mn-lt"/>
              <a:ea typeface="+mn-ea"/>
              <a:cs typeface="+mn-cs"/>
            </a:rPr>
            <a:t>0.75</a:t>
          </a:r>
          <a:r>
            <a:rPr kumimoji="1" lang="ja-JP" altLang="ja-JP" sz="1100">
              <a:solidFill>
                <a:schemeClr val="dk1"/>
              </a:solidFill>
              <a:effectLst/>
              <a:latin typeface="+mn-lt"/>
              <a:ea typeface="+mn-ea"/>
              <a:cs typeface="+mn-cs"/>
            </a:rPr>
            <a:t>人多くなっている。現在、地域創生として人口減少対策をはじめ、持続可能なまちづくりに取り組んでいるため、一定の職員数を確保している。また人口減少が続いているため、千人当たりの職員数が微増の傾向にある。</a:t>
          </a:r>
          <a:endParaRPr lang="ja-JP" altLang="ja-JP" sz="1400">
            <a:effectLst/>
          </a:endParaRPr>
        </a:p>
        <a:p>
          <a:r>
            <a:rPr kumimoji="1" lang="ja-JP" altLang="ja-JP" sz="1100">
              <a:solidFill>
                <a:schemeClr val="dk1"/>
              </a:solidFill>
              <a:effectLst/>
              <a:latin typeface="+mn-lt"/>
              <a:ea typeface="+mn-ea"/>
              <a:cs typeface="+mn-cs"/>
            </a:rPr>
            <a:t>　当面する地域創生に全力を上げて取り組んでいくが、定員管理計画に基づき適正な職員数に努めていく。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70282</xdr:rowOff>
    </xdr:from>
    <xdr:to>
      <xdr:col>81</xdr:col>
      <xdr:colOff>44450</xdr:colOff>
      <xdr:row>67</xdr:row>
      <xdr:rowOff>2311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357282"/>
          <a:ext cx="0" cy="11321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145838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1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2311</xdr:rowOff>
    </xdr:from>
    <xdr:to>
      <xdr:col>81</xdr:col>
      <xdr:colOff>133350</xdr:colOff>
      <xdr:row>67</xdr:row>
      <xdr:rowOff>2311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8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156659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10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70282</xdr:rowOff>
    </xdr:from>
    <xdr:to>
      <xdr:col>81</xdr:col>
      <xdr:colOff>133350</xdr:colOff>
      <xdr:row>60</xdr:row>
      <xdr:rowOff>70282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35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155092</xdr:rowOff>
    </xdr:from>
    <xdr:to>
      <xdr:col>81</xdr:col>
      <xdr:colOff>44450</xdr:colOff>
      <xdr:row>61</xdr:row>
      <xdr:rowOff>159918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1354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89450</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7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72923</xdr:rowOff>
    </xdr:from>
    <xdr:to>
      <xdr:col>81</xdr:col>
      <xdr:colOff>95250</xdr:colOff>
      <xdr:row>62</xdr:row>
      <xdr:rowOff>3073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147371</xdr:rowOff>
    </xdr:from>
    <xdr:to>
      <xdr:col>77</xdr:col>
      <xdr:colOff>44450</xdr:colOff>
      <xdr:row>61</xdr:row>
      <xdr:rowOff>155092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05821"/>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60858</xdr:rowOff>
    </xdr:from>
    <xdr:to>
      <xdr:col>77</xdr:col>
      <xdr:colOff>95250</xdr:colOff>
      <xdr:row>61</xdr:row>
      <xdr:rowOff>162458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1185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8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147371</xdr:rowOff>
    </xdr:from>
    <xdr:to>
      <xdr:col>72</xdr:col>
      <xdr:colOff>203200</xdr:colOff>
      <xdr:row>61</xdr:row>
      <xdr:rowOff>149784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05821"/>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47828</xdr:rowOff>
    </xdr:from>
    <xdr:to>
      <xdr:col>73</xdr:col>
      <xdr:colOff>44450</xdr:colOff>
      <xdr:row>61</xdr:row>
      <xdr:rowOff>149428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159605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148336</xdr:rowOff>
    </xdr:from>
    <xdr:to>
      <xdr:col>68</xdr:col>
      <xdr:colOff>152400</xdr:colOff>
      <xdr:row>61</xdr:row>
      <xdr:rowOff>149784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60678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43967</xdr:rowOff>
    </xdr:from>
    <xdr:to>
      <xdr:col>68</xdr:col>
      <xdr:colOff>203200</xdr:colOff>
      <xdr:row>61</xdr:row>
      <xdr:rowOff>145567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155744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46863</xdr:rowOff>
    </xdr:from>
    <xdr:to>
      <xdr:col>64</xdr:col>
      <xdr:colOff>152400</xdr:colOff>
      <xdr:row>61</xdr:row>
      <xdr:rowOff>148463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158640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2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109118</xdr:rowOff>
    </xdr:from>
    <xdr:to>
      <xdr:col>81</xdr:col>
      <xdr:colOff>95250</xdr:colOff>
      <xdr:row>62</xdr:row>
      <xdr:rowOff>39268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6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81195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53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104292</xdr:rowOff>
    </xdr:from>
    <xdr:to>
      <xdr:col>77</xdr:col>
      <xdr:colOff>95250</xdr:colOff>
      <xdr:row>62</xdr:row>
      <xdr:rowOff>34442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5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19219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649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96571</xdr:rowOff>
    </xdr:from>
    <xdr:to>
      <xdr:col>73</xdr:col>
      <xdr:colOff>44450</xdr:colOff>
      <xdr:row>62</xdr:row>
      <xdr:rowOff>26721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11498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4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98984</xdr:rowOff>
    </xdr:from>
    <xdr:to>
      <xdr:col>68</xdr:col>
      <xdr:colOff>203200</xdr:colOff>
      <xdr:row>62</xdr:row>
      <xdr:rowOff>29134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97536</xdr:rowOff>
    </xdr:from>
    <xdr:to>
      <xdr:col>64</xdr:col>
      <xdr:colOff>152400</xdr:colOff>
      <xdr:row>62</xdr:row>
      <xdr:rowOff>27686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12463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これまでの繰上償還等により地方債の償還金は減少しているが、標準財政規模が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したため、比率は昨年度に比べ０．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している。類似団体平均値との比較でも</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さらに、近年の大規模事業に伴う起債発行により、今後比率の上昇が見込まれる。今後においては、投資的事業の計画的実施による新規発行債の抑制や、繰上償還の財源確保に努め比率の改善を図る。　</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137160</xdr:rowOff>
    </xdr:from>
    <xdr:to>
      <xdr:col>81</xdr:col>
      <xdr:colOff>44450</xdr:colOff>
      <xdr:row>44</xdr:row>
      <xdr:rowOff>13426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09360"/>
          <a:ext cx="0" cy="12478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156953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52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13426</xdr:rowOff>
    </xdr:from>
    <xdr:to>
      <xdr:col>81</xdr:col>
      <xdr:colOff>133350</xdr:colOff>
      <xdr:row>44</xdr:row>
      <xdr:rowOff>13426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5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52087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137160</xdr:rowOff>
    </xdr:from>
    <xdr:to>
      <xdr:col>81</xdr:col>
      <xdr:colOff>133350</xdr:colOff>
      <xdr:row>36</xdr:row>
      <xdr:rowOff>137160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13426</xdr:rowOff>
    </xdr:from>
    <xdr:to>
      <xdr:col>81</xdr:col>
      <xdr:colOff>44450</xdr:colOff>
      <xdr:row>44</xdr:row>
      <xdr:rowOff>47897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557226"/>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120304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06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103777</xdr:rowOff>
    </xdr:from>
    <xdr:to>
      <xdr:col>81</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27215</xdr:rowOff>
    </xdr:from>
    <xdr:to>
      <xdr:col>77</xdr:col>
      <xdr:colOff>44450</xdr:colOff>
      <xdr:row>44</xdr:row>
      <xdr:rowOff>47897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571015"/>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96883</xdr:rowOff>
    </xdr:from>
    <xdr:to>
      <xdr:col>77</xdr:col>
      <xdr:colOff>95250</xdr:colOff>
      <xdr:row>41</xdr:row>
      <xdr:rowOff>27033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37210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6531</xdr:rowOff>
    </xdr:from>
    <xdr:to>
      <xdr:col>72</xdr:col>
      <xdr:colOff>203200</xdr:colOff>
      <xdr:row>44</xdr:row>
      <xdr:rowOff>27215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550331"/>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171087</xdr:rowOff>
    </xdr:from>
    <xdr:to>
      <xdr:col>68</xdr:col>
      <xdr:colOff>152400</xdr:colOff>
      <xdr:row>44</xdr:row>
      <xdr:rowOff>6531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54343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103777</xdr:rowOff>
    </xdr:from>
    <xdr:to>
      <xdr:col>68</xdr:col>
      <xdr:colOff>203200</xdr:colOff>
      <xdr:row>41</xdr:row>
      <xdr:rowOff>33927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44104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134076</xdr:rowOff>
    </xdr:from>
    <xdr:to>
      <xdr:col>81</xdr:col>
      <xdr:colOff>95250</xdr:colOff>
      <xdr:row>44</xdr:row>
      <xdr:rowOff>64226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50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29953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402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168547</xdr:rowOff>
    </xdr:from>
    <xdr:to>
      <xdr:col>77</xdr:col>
      <xdr:colOff>95250</xdr:colOff>
      <xdr:row>44</xdr:row>
      <xdr:rowOff>98697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54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83474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627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147865</xdr:rowOff>
    </xdr:from>
    <xdr:to>
      <xdr:col>73</xdr:col>
      <xdr:colOff>44450</xdr:colOff>
      <xdr:row>44</xdr:row>
      <xdr:rowOff>78015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62792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127181</xdr:rowOff>
    </xdr:from>
    <xdr:to>
      <xdr:col>68</xdr:col>
      <xdr:colOff>203200</xdr:colOff>
      <xdr:row>44</xdr:row>
      <xdr:rowOff>57331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42108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120287</xdr:rowOff>
    </xdr:from>
    <xdr:to>
      <xdr:col>64</xdr:col>
      <xdr:colOff>152400</xdr:colOff>
      <xdr:row>44</xdr:row>
      <xdr:rowOff>50437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35214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将来負担額において、普通会計債の新規発行債の増加により残高が増加していることや、公営企業債等繰入見込額の増加、さらに、充当可能基金の減額により、昨年度に比べ比率が１</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次神河町行財政改革大綱及び公共施設総合管理計画に沿い、新規発行債の抑制・縮小に努め、将来負担額の抑制を行い比率の改善を図る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154025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74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126102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9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154025</xdr:rowOff>
    </xdr:from>
    <xdr:to>
      <xdr:col>81</xdr:col>
      <xdr:colOff>133350</xdr:colOff>
      <xdr:row>22</xdr:row>
      <xdr:rowOff>154025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2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80823</xdr:rowOff>
    </xdr:from>
    <xdr:to>
      <xdr:col>81</xdr:col>
      <xdr:colOff>44450</xdr:colOff>
      <xdr:row>18</xdr:row>
      <xdr:rowOff>98552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995473"/>
          <a:ext cx="838200" cy="18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80027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29921</xdr:rowOff>
    </xdr:from>
    <xdr:to>
      <xdr:col>81</xdr:col>
      <xdr:colOff>95250</xdr:colOff>
      <xdr:row>14</xdr:row>
      <xdr:rowOff>131521</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134518</xdr:rowOff>
    </xdr:from>
    <xdr:to>
      <xdr:col>77</xdr:col>
      <xdr:colOff>44450</xdr:colOff>
      <xdr:row>17</xdr:row>
      <xdr:rowOff>80823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877718"/>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42824</xdr:rowOff>
    </xdr:from>
    <xdr:to>
      <xdr:col>72</xdr:col>
      <xdr:colOff>203200</xdr:colOff>
      <xdr:row>16</xdr:row>
      <xdr:rowOff>134518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78602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42824</xdr:rowOff>
    </xdr:from>
    <xdr:to>
      <xdr:col>68</xdr:col>
      <xdr:colOff>152400</xdr:colOff>
      <xdr:row>16</xdr:row>
      <xdr:rowOff>51511</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86024"/>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126441</xdr:rowOff>
    </xdr:from>
    <xdr:to>
      <xdr:col>64</xdr:col>
      <xdr:colOff>152400</xdr:colOff>
      <xdr:row>15</xdr:row>
      <xdr:rowOff>56591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2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66768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29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47752</xdr:rowOff>
    </xdr:from>
    <xdr:to>
      <xdr:col>81</xdr:col>
      <xdr:colOff>95250</xdr:colOff>
      <xdr:row>18</xdr:row>
      <xdr:rowOff>149352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13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19829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10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30023</xdr:rowOff>
    </xdr:from>
    <xdr:to>
      <xdr:col>77</xdr:col>
      <xdr:colOff>95250</xdr:colOff>
      <xdr:row>17</xdr:row>
      <xdr:rowOff>131623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4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116400</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31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83718</xdr:rowOff>
    </xdr:from>
    <xdr:to>
      <xdr:col>73</xdr:col>
      <xdr:colOff>44450</xdr:colOff>
      <xdr:row>17</xdr:row>
      <xdr:rowOff>13868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82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170095</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91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163474</xdr:rowOff>
    </xdr:from>
    <xdr:to>
      <xdr:col>68</xdr:col>
      <xdr:colOff>203200</xdr:colOff>
      <xdr:row>16</xdr:row>
      <xdr:rowOff>93624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3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78401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2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711</xdr:rowOff>
    </xdr:from>
    <xdr:to>
      <xdr:col>64</xdr:col>
      <xdr:colOff>152400</xdr:colOff>
      <xdr:row>16</xdr:row>
      <xdr:rowOff>102311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87088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3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11,286
11,222
202.23
9,031,242
8,878,205
142,572
5,004,958
13,305,896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平均値より２．４ポイント低い水準となっているが、今後においても定員適正化計画に揚げた取り組みにより改善を図っていく。具体的には、各種手当の総点検等による給与の適正化と新規採用の抑制による職員数の減により、「平成３０年度～令和８年度の９年間で９人（７．０％）」の削減を行い、人件費の削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19558</xdr:rowOff>
    </xdr:from>
    <xdr:to>
      <xdr:col>24</xdr:col>
      <xdr:colOff>25400</xdr:colOff>
      <xdr:row>41</xdr:row>
      <xdr:rowOff>152146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030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124223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152146</xdr:rowOff>
    </xdr:from>
    <xdr:to>
      <xdr:col>24</xdr:col>
      <xdr:colOff>114300</xdr:colOff>
      <xdr:row>41</xdr:row>
      <xdr:rowOff>152146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105935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19558</xdr:rowOff>
    </xdr:from>
    <xdr:to>
      <xdr:col>24</xdr:col>
      <xdr:colOff>114300</xdr:colOff>
      <xdr:row>35</xdr:row>
      <xdr:rowOff>19558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72136</xdr:rowOff>
    </xdr:from>
    <xdr:to>
      <xdr:col>24</xdr:col>
      <xdr:colOff>25400</xdr:colOff>
      <xdr:row>36</xdr:row>
      <xdr:rowOff>99568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4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90424</xdr:rowOff>
    </xdr:from>
    <xdr:to>
      <xdr:col>15</xdr:col>
      <xdr:colOff>98425</xdr:colOff>
      <xdr:row>36</xdr:row>
      <xdr:rowOff>90424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26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72136</xdr:rowOff>
    </xdr:from>
    <xdr:to>
      <xdr:col>11</xdr:col>
      <xdr:colOff>9525</xdr:colOff>
      <xdr:row>36</xdr:row>
      <xdr:rowOff>90424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48768</xdr:rowOff>
    </xdr:from>
    <xdr:to>
      <xdr:col>24</xdr:col>
      <xdr:colOff>76200</xdr:colOff>
      <xdr:row>36</xdr:row>
      <xdr:rowOff>150368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65295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21336</xdr:rowOff>
    </xdr:from>
    <xdr:to>
      <xdr:col>20</xdr:col>
      <xdr:colOff>38100</xdr:colOff>
      <xdr:row>36</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39624</xdr:rowOff>
    </xdr:from>
    <xdr:to>
      <xdr:col>15</xdr:col>
      <xdr:colOff>149225</xdr:colOff>
      <xdr:row>36</xdr:row>
      <xdr:rowOff>141224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151401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39624</xdr:rowOff>
    </xdr:from>
    <xdr:to>
      <xdr:col>11</xdr:col>
      <xdr:colOff>60325</xdr:colOff>
      <xdr:row>36</xdr:row>
      <xdr:rowOff>141224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151401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21336</xdr:rowOff>
    </xdr:from>
    <xdr:to>
      <xdr:col>6</xdr:col>
      <xdr:colOff>171450</xdr:colOff>
      <xdr:row>36</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類似団体平均値より０．</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水準となっているが、依然として電算システム経費、地域創生経費や各施設の維持管理経費等が増加傾向にある。今後は、第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次神河町行財政改革大綱に掲げた経費削減に向けての事務事業のさらなる見直し、重複する施設の管理の見直しなどの取り組みにより、物件費全体の縮減に努める。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45357</xdr:rowOff>
    </xdr:from>
    <xdr:to>
      <xdr:col>82</xdr:col>
      <xdr:colOff>107950</xdr:colOff>
      <xdr:row>21</xdr:row>
      <xdr:rowOff>124278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2757"/>
          <a:ext cx="0" cy="1621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131734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45357</xdr:rowOff>
    </xdr:from>
    <xdr:to>
      <xdr:col>82</xdr:col>
      <xdr:colOff>196850</xdr:colOff>
      <xdr:row>12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1814</xdr:rowOff>
    </xdr:from>
    <xdr:to>
      <xdr:col>82</xdr:col>
      <xdr:colOff>107950</xdr:colOff>
      <xdr:row>16</xdr:row>
      <xdr:rowOff>67129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5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42636</xdr:rowOff>
    </xdr:from>
    <xdr:to>
      <xdr:col>78</xdr:col>
      <xdr:colOff>69850</xdr:colOff>
      <xdr:row>16</xdr:row>
      <xdr:rowOff>1814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143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166007</xdr:rowOff>
    </xdr:from>
    <xdr:to>
      <xdr:col>78</xdr:col>
      <xdr:colOff>120650</xdr:colOff>
      <xdr:row>16</xdr:row>
      <xdr:rowOff>96157</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80934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42636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035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111579</xdr:rowOff>
    </xdr:from>
    <xdr:to>
      <xdr:col>74</xdr:col>
      <xdr:colOff>31750</xdr:colOff>
      <xdr:row>16</xdr:row>
      <xdr:rowOff>41729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26506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15</xdr:row>
      <xdr:rowOff>31750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38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68036</xdr:rowOff>
    </xdr:from>
    <xdr:to>
      <xdr:col>69</xdr:col>
      <xdr:colOff>142875</xdr:colOff>
      <xdr:row>15</xdr:row>
      <xdr:rowOff>169636</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154413</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159856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73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122464</xdr:rowOff>
    </xdr:from>
    <xdr:to>
      <xdr:col>78</xdr:col>
      <xdr:colOff>120650</xdr:colOff>
      <xdr:row>16</xdr:row>
      <xdr:rowOff>52614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類似団体平均値より１．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ポイント低い水準となっているが、</a:t>
          </a:r>
          <a:r>
            <a:rPr kumimoji="1" lang="ja-JP" altLang="en-US" sz="1100">
              <a:solidFill>
                <a:schemeClr val="dk1"/>
              </a:solidFill>
              <a:effectLst/>
              <a:latin typeface="+mn-lt"/>
              <a:ea typeface="+mn-ea"/>
              <a:cs typeface="+mn-cs"/>
            </a:rPr>
            <a:t>保育所</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、児童福祉医療費</a:t>
          </a:r>
          <a:r>
            <a:rPr kumimoji="1" lang="ja-JP" altLang="ja-JP" sz="1100">
              <a:solidFill>
                <a:schemeClr val="dk1"/>
              </a:solidFill>
              <a:effectLst/>
              <a:latin typeface="+mn-lt"/>
              <a:ea typeface="+mn-ea"/>
              <a:cs typeface="+mn-cs"/>
            </a:rPr>
            <a:t>及び老人福祉費（老人措置費）に係る経費が増加傾向となっている。</a:t>
          </a:r>
          <a:endParaRPr lang="ja-JP" altLang="ja-JP" sz="1400">
            <a:effectLst/>
          </a:endParaRPr>
        </a:p>
        <a:p>
          <a:r>
            <a:rPr kumimoji="1" lang="ja-JP" altLang="ja-JP" sz="1100">
              <a:solidFill>
                <a:schemeClr val="dk1"/>
              </a:solidFill>
              <a:effectLst/>
              <a:latin typeface="+mn-lt"/>
              <a:ea typeface="+mn-ea"/>
              <a:cs typeface="+mn-cs"/>
            </a:rPr>
            <a:t>　さらに、高齢化率も高く将来の扶助費の増加が懸念される。</a:t>
          </a:r>
          <a:endParaRPr lang="ja-JP" altLang="ja-JP" sz="1400">
            <a:effectLst/>
          </a:endParaRPr>
        </a:p>
        <a:p>
          <a:r>
            <a:rPr kumimoji="1" lang="ja-JP" altLang="ja-JP" sz="1100">
              <a:solidFill>
                <a:schemeClr val="dk1"/>
              </a:solidFill>
              <a:effectLst/>
              <a:latin typeface="+mn-lt"/>
              <a:ea typeface="+mn-ea"/>
              <a:cs typeface="+mn-cs"/>
            </a:rPr>
            <a:t>　今後においては、第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次神河町行財政改革大綱の確実な実行により、財源を確保していく必要がある。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61</xdr:row>
      <xdr:rowOff>158750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321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101600</xdr:rowOff>
    </xdr:from>
    <xdr:to>
      <xdr:col>24</xdr:col>
      <xdr:colOff>25400</xdr:colOff>
      <xdr:row>56</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702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76200</xdr:rowOff>
    </xdr:from>
    <xdr:to>
      <xdr:col>19</xdr:col>
      <xdr:colOff>187325</xdr:colOff>
      <xdr:row>56</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2209800" y="9588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537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25400</xdr:rowOff>
    </xdr:from>
    <xdr:to>
      <xdr:col>15</xdr:col>
      <xdr:colOff>149225</xdr:colOff>
      <xdr:row>56</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その他に係る経常収支比率は繰出金であり、類似団体平均値より５．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ポイント低い水準となっている。</a:t>
          </a:r>
          <a:endParaRPr lang="ja-JP" altLang="ja-JP" sz="1400">
            <a:effectLst/>
          </a:endParaRPr>
        </a:p>
        <a:p>
          <a:r>
            <a:rPr kumimoji="1" lang="ja-JP" altLang="ja-JP" sz="1100">
              <a:solidFill>
                <a:schemeClr val="dk1"/>
              </a:solidFill>
              <a:effectLst/>
              <a:latin typeface="+mn-lt"/>
              <a:ea typeface="+mn-ea"/>
              <a:cs typeface="+mn-cs"/>
            </a:rPr>
            <a:t>　今後、介護保険事業や後期高齢者医療事業の繰出金が増加してくものと推測される。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115570</xdr:rowOff>
    </xdr:from>
    <xdr:to>
      <xdr:col>82</xdr:col>
      <xdr:colOff>107950</xdr:colOff>
      <xdr:row>61</xdr:row>
      <xdr:rowOff>64135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37387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36212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9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64135</xdr:rowOff>
    </xdr:from>
    <xdr:to>
      <xdr:col>82</xdr:col>
      <xdr:colOff>196850</xdr:colOff>
      <xdr:row>61</xdr:row>
      <xdr:rowOff>64135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2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30497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117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115570</xdr:rowOff>
    </xdr:from>
    <xdr:to>
      <xdr:col>82</xdr:col>
      <xdr:colOff>196850</xdr:colOff>
      <xdr:row>54</xdr:row>
      <xdr:rowOff>115570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37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144145</xdr:rowOff>
    </xdr:from>
    <xdr:to>
      <xdr:col>82</xdr:col>
      <xdr:colOff>107950</xdr:colOff>
      <xdr:row>56</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7453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19702</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63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47625</xdr:rowOff>
    </xdr:from>
    <xdr:to>
      <xdr:col>82</xdr:col>
      <xdr:colOff>158750</xdr:colOff>
      <xdr:row>58</xdr:row>
      <xdr:rowOff>149225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56</xdr:row>
      <xdr:rowOff>144145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97282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59055</xdr:rowOff>
    </xdr:from>
    <xdr:to>
      <xdr:col>78</xdr:col>
      <xdr:colOff>120650</xdr:colOff>
      <xdr:row>58</xdr:row>
      <xdr:rowOff>160655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145432</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089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104140</xdr:rowOff>
    </xdr:from>
    <xdr:to>
      <xdr:col>73</xdr:col>
      <xdr:colOff>180975</xdr:colOff>
      <xdr:row>56</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56</xdr:row>
      <xdr:rowOff>104140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699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64770</xdr:rowOff>
    </xdr:from>
    <xdr:to>
      <xdr:col>69</xdr:col>
      <xdr:colOff>142875</xdr:colOff>
      <xdr:row>58</xdr:row>
      <xdr:rowOff>166370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151147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09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47625</xdr:rowOff>
    </xdr:from>
    <xdr:to>
      <xdr:col>65</xdr:col>
      <xdr:colOff>53975</xdr:colOff>
      <xdr:row>58</xdr:row>
      <xdr:rowOff>149225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134002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93345</xdr:rowOff>
    </xdr:from>
    <xdr:to>
      <xdr:col>78</xdr:col>
      <xdr:colOff>120650</xdr:colOff>
      <xdr:row>57</xdr:row>
      <xdr:rowOff>23495</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69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33672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463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16527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53340</xdr:rowOff>
    </xdr:from>
    <xdr:to>
      <xdr:col>69</xdr:col>
      <xdr:colOff>142875</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165117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特に一部事務組合（ごみ・し尿処理施設）への負担金と企業会計（病院・上下水道）への補助金が大きく、類似団体平均値を１１．</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ポイントも上回る要因になっている。今後においては、補助金の適正化と整理統合などの取り組みにより、補助金全体の縮減を図っていく。</a:t>
          </a:r>
          <a:endParaRPr lang="ja-JP" altLang="ja-JP" sz="1400">
            <a:effectLst/>
          </a:endParaRPr>
        </a:p>
        <a:p>
          <a:r>
            <a:rPr kumimoji="1" lang="ja-JP" altLang="ja-JP" sz="1100">
              <a:solidFill>
                <a:schemeClr val="dk1"/>
              </a:solidFill>
              <a:effectLst/>
              <a:latin typeface="+mn-lt"/>
              <a:ea typeface="+mn-ea"/>
              <a:cs typeface="+mn-cs"/>
            </a:rPr>
            <a:t>　また、企業会計については、経営戦略や企業債発行時に作成する「収支計画」等に基づき、経営の安定化に努めることにより普通会計の負担を軽減していくように努める。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94996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95630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67073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94996</xdr:rowOff>
    </xdr:from>
    <xdr:to>
      <xdr:col>82</xdr:col>
      <xdr:colOff>196850</xdr:colOff>
      <xdr:row>40</xdr:row>
      <xdr:rowOff>94996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95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94996</xdr:rowOff>
    </xdr:from>
    <xdr:to>
      <xdr:col>82</xdr:col>
      <xdr:colOff>107950</xdr:colOff>
      <xdr:row>40</xdr:row>
      <xdr:rowOff>104140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5671800" y="69529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72153</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244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55626</xdr:rowOff>
    </xdr:from>
    <xdr:to>
      <xdr:col>82</xdr:col>
      <xdr:colOff>158750</xdr:colOff>
      <xdr:row>37</xdr:row>
      <xdr:rowOff>157226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64592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85852</xdr:rowOff>
    </xdr:from>
    <xdr:to>
      <xdr:col>78</xdr:col>
      <xdr:colOff>69850</xdr:colOff>
      <xdr:row>40</xdr:row>
      <xdr:rowOff>104140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4782800" y="69438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23622</xdr:rowOff>
    </xdr:from>
    <xdr:to>
      <xdr:col>78</xdr:col>
      <xdr:colOff>120650</xdr:colOff>
      <xdr:row>37</xdr:row>
      <xdr:rowOff>125222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621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135399</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1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85852</xdr:rowOff>
    </xdr:from>
    <xdr:to>
      <xdr:col>73</xdr:col>
      <xdr:colOff>180975</xdr:colOff>
      <xdr:row>40</xdr:row>
      <xdr:rowOff>90424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893800" y="6943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19050</xdr:rowOff>
    </xdr:from>
    <xdr:to>
      <xdr:col>74</xdr:col>
      <xdr:colOff>31750</xdr:colOff>
      <xdr:row>37</xdr:row>
      <xdr:rowOff>120650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130827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90424</xdr:rowOff>
    </xdr:from>
    <xdr:to>
      <xdr:col>69</xdr:col>
      <xdr:colOff>92075</xdr:colOff>
      <xdr:row>40</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9484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14478</xdr:rowOff>
    </xdr:from>
    <xdr:to>
      <xdr:col>69</xdr:col>
      <xdr:colOff>142875</xdr:colOff>
      <xdr:row>37</xdr:row>
      <xdr:rowOff>116078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3843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126255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44196</xdr:rowOff>
    </xdr:from>
    <xdr:to>
      <xdr:col>82</xdr:col>
      <xdr:colOff>158750</xdr:colOff>
      <xdr:row>40</xdr:row>
      <xdr:rowOff>145796</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64592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124223</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53340</xdr:rowOff>
    </xdr:from>
    <xdr:to>
      <xdr:col>78</xdr:col>
      <xdr:colOff>120650</xdr:colOff>
      <xdr:row>40</xdr:row>
      <xdr:rowOff>154940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621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139717</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35052</xdr:rowOff>
    </xdr:from>
    <xdr:to>
      <xdr:col>74</xdr:col>
      <xdr:colOff>31750</xdr:colOff>
      <xdr:row>40</xdr:row>
      <xdr:rowOff>136652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732000" y="68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121429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9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39624</xdr:rowOff>
    </xdr:from>
    <xdr:to>
      <xdr:col>69</xdr:col>
      <xdr:colOff>142875</xdr:colOff>
      <xdr:row>40</xdr:row>
      <xdr:rowOff>141224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843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126001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公債費負担適正化計画に沿った繰上償還等の実施により、徐々にではあるが公債費にかかる経常収支比率は減少してきているが、類似団体平均値を４．</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ポイント上回っている。さらに、近年の大規模事業に伴う起債発行により、比率の上昇が見込まれる。</a:t>
          </a:r>
          <a:endParaRPr lang="ja-JP" altLang="ja-JP" sz="1400">
            <a:effectLst/>
          </a:endParaRPr>
        </a:p>
        <a:p>
          <a:r>
            <a:rPr kumimoji="1" lang="ja-JP" altLang="ja-JP" sz="1100">
              <a:solidFill>
                <a:schemeClr val="dk1"/>
              </a:solidFill>
              <a:effectLst/>
              <a:latin typeface="+mn-lt"/>
              <a:ea typeface="+mn-ea"/>
              <a:cs typeface="+mn-cs"/>
            </a:rPr>
            <a:t>　今後は、新規発行債の抑制に努め、公債費に係る経常収支比率を現在の類似団体平均値の水準へ近づける。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80</xdr:row>
      <xdr:rowOff>53848</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314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25925</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74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53848</xdr:rowOff>
    </xdr:from>
    <xdr:to>
      <xdr:col>24</xdr:col>
      <xdr:colOff>114300</xdr:colOff>
      <xdr:row>80</xdr:row>
      <xdr:rowOff>53848</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76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90424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3463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31005</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90424</xdr:rowOff>
    </xdr:from>
    <xdr:to>
      <xdr:col>19</xdr:col>
      <xdr:colOff>187325</xdr:colOff>
      <xdr:row>78</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3463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117112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99568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463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67563</xdr:rowOff>
    </xdr:from>
    <xdr:to>
      <xdr:col>11</xdr:col>
      <xdr:colOff>9525</xdr:colOff>
      <xdr:row>78</xdr:row>
      <xdr:rowOff>99568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4406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39624</xdr:rowOff>
    </xdr:from>
    <xdr:to>
      <xdr:col>20</xdr:col>
      <xdr:colOff>38100</xdr:colOff>
      <xdr:row>78</xdr:row>
      <xdr:rowOff>141224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126001</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48768</xdr:rowOff>
    </xdr:from>
    <xdr:to>
      <xdr:col>11</xdr:col>
      <xdr:colOff>60325</xdr:colOff>
      <xdr:row>78</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135145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公債費以外の合計での比較では、類似団体平均値より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ポイント上回っており、特にその中でも「補助費等」の比率が大きい。</a:t>
          </a:r>
          <a:endParaRPr lang="ja-JP" altLang="ja-JP" sz="1400">
            <a:effectLst/>
          </a:endParaRPr>
        </a:p>
        <a:p>
          <a:r>
            <a:rPr kumimoji="1" lang="ja-JP" altLang="ja-JP" sz="1100">
              <a:solidFill>
                <a:schemeClr val="dk1"/>
              </a:solidFill>
              <a:effectLst/>
              <a:latin typeface="+mn-lt"/>
              <a:ea typeface="+mn-ea"/>
              <a:cs typeface="+mn-cs"/>
            </a:rPr>
            <a:t>　公債費を除く歳出全体において、第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次神河町行財政改革大綱、公共施設等総合管理計画に沿い、経常経費削減を行うこととしている。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2" name="公債費以外グラフ枠">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53848</xdr:rowOff>
    </xdr:from>
    <xdr:to>
      <xdr:col>82</xdr:col>
      <xdr:colOff>107950</xdr:colOff>
      <xdr:row>81</xdr:row>
      <xdr:rowOff>83565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flipV="1">
          <a:off x="16510000" y="12741148"/>
          <a:ext cx="0" cy="1229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55642</xdr:rowOff>
    </xdr:from>
    <xdr:ext cx="762000" cy="259045"/>
    <xdr:sp macro="" textlink="">
      <xdr:nvSpPr>
        <xdr:cNvPr id="414" name="公債費以外最小値テキスト">
          <a:extLst>
            <a:ext uri="{FF2B5EF4-FFF2-40B4-BE49-F238E27FC236}">
              <a16:creationId xmlns:a16="http://schemas.microsoft.com/office/drawing/2014/main" id="{00000000-0008-0000-0400-00009E010000}"/>
            </a:ext>
          </a:extLst>
        </xdr:cNvPr>
        <xdr:cNvSpPr txBox="1"/>
      </xdr:nvSpPr>
      <xdr:spPr>
        <a:xfrm>
          <a:off x="16598900" y="1394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83565</xdr:rowOff>
    </xdr:from>
    <xdr:to>
      <xdr:col>82</xdr:col>
      <xdr:colOff>196850</xdr:colOff>
      <xdr:row>81</xdr:row>
      <xdr:rowOff>83565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6421100" y="1397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140225</xdr:rowOff>
    </xdr:from>
    <xdr:ext cx="762000" cy="259045"/>
    <xdr:sp macro="" textlink="">
      <xdr:nvSpPr>
        <xdr:cNvPr id="416" name="公債費以外最大値テキスト">
          <a:extLst>
            <a:ext uri="{FF2B5EF4-FFF2-40B4-BE49-F238E27FC236}">
              <a16:creationId xmlns:a16="http://schemas.microsoft.com/office/drawing/2014/main" id="{00000000-0008-0000-0400-0000A0010000}"/>
            </a:ext>
          </a:extLst>
        </xdr:cNvPr>
        <xdr:cNvSpPr txBox="1"/>
      </xdr:nvSpPr>
      <xdr:spPr>
        <a:xfrm>
          <a:off x="16598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53848</xdr:rowOff>
    </xdr:from>
    <xdr:to>
      <xdr:col>82</xdr:col>
      <xdr:colOff>196850</xdr:colOff>
      <xdr:row>74</xdr:row>
      <xdr:rowOff>53848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106426</xdr:rowOff>
    </xdr:from>
    <xdr:to>
      <xdr:col>82</xdr:col>
      <xdr:colOff>107950</xdr:colOff>
      <xdr:row>78</xdr:row>
      <xdr:rowOff>8128</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5671800" y="13308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19" name="公債費以外平均値テキスト">
          <a:extLst>
            <a:ext uri="{FF2B5EF4-FFF2-40B4-BE49-F238E27FC236}">
              <a16:creationId xmlns:a16="http://schemas.microsoft.com/office/drawing/2014/main" id="{00000000-0008-0000-0400-0000A3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20" name="フローチャート: 判断 419">
          <a:extLst>
            <a:ext uri="{FF2B5EF4-FFF2-40B4-BE49-F238E27FC236}">
              <a16:creationId xmlns:a16="http://schemas.microsoft.com/office/drawing/2014/main" id="{00000000-0008-0000-0400-0000A4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28702</xdr:rowOff>
    </xdr:from>
    <xdr:to>
      <xdr:col>78</xdr:col>
      <xdr:colOff>69850</xdr:colOff>
      <xdr:row>77</xdr:row>
      <xdr:rowOff>106426</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4782800" y="132303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94251</xdr:rowOff>
    </xdr:from>
    <xdr:ext cx="7366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5290800" y="12953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3893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126492</xdr:rowOff>
    </xdr:from>
    <xdr:to>
      <xdr:col>74</xdr:col>
      <xdr:colOff>31750</xdr:colOff>
      <xdr:row>77</xdr:row>
      <xdr:rowOff>56642</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76</xdr:row>
      <xdr:rowOff>149861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004800" y="131480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156211</xdr:rowOff>
    </xdr:from>
    <xdr:to>
      <xdr:col>65</xdr:col>
      <xdr:colOff>53975</xdr:colOff>
      <xdr:row>76</xdr:row>
      <xdr:rowOff>86361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96537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38" name="公債費以外該当値テキスト">
          <a:extLst>
            <a:ext uri="{FF2B5EF4-FFF2-40B4-BE49-F238E27FC236}">
              <a16:creationId xmlns:a16="http://schemas.microsoft.com/office/drawing/2014/main" id="{00000000-0008-0000-0400-0000B6010000}"/>
            </a:ext>
          </a:extLst>
        </xdr:cNvPr>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55626</xdr:rowOff>
    </xdr:from>
    <xdr:to>
      <xdr:col>78</xdr:col>
      <xdr:colOff>120650</xdr:colOff>
      <xdr:row>77</xdr:row>
      <xdr:rowOff>157226</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142003</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149352</xdr:rowOff>
    </xdr:from>
    <xdr:to>
      <xdr:col>74</xdr:col>
      <xdr:colOff>31750</xdr:colOff>
      <xdr:row>77</xdr:row>
      <xdr:rowOff>79502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4732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64279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77744</xdr:rowOff>
    </xdr:from>
    <xdr:to>
      <xdr:col>29</xdr:col>
      <xdr:colOff>127000</xdr:colOff>
      <xdr:row>19</xdr:row>
      <xdr:rowOff>160079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11319"/>
          <a:ext cx="0" cy="14539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132156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3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160079</xdr:rowOff>
    </xdr:from>
    <xdr:to>
      <xdr:col>30</xdr:col>
      <xdr:colOff>25400</xdr:colOff>
      <xdr:row>19</xdr:row>
      <xdr:rowOff>160079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65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164121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5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77744</xdr:rowOff>
    </xdr:from>
    <xdr:to>
      <xdr:col>30</xdr:col>
      <xdr:colOff>25400</xdr:colOff>
      <xdr:row>11</xdr:row>
      <xdr:rowOff>77744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113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152169</xdr:rowOff>
    </xdr:from>
    <xdr:to>
      <xdr:col>29</xdr:col>
      <xdr:colOff>127000</xdr:colOff>
      <xdr:row>17</xdr:row>
      <xdr:rowOff>25151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2994"/>
          <a:ext cx="647700" cy="44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16585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788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44508</xdr:rowOff>
    </xdr:from>
    <xdr:to>
      <xdr:col>29</xdr:col>
      <xdr:colOff>177800</xdr:colOff>
      <xdr:row>17</xdr:row>
      <xdr:rowOff>146108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25151</xdr:rowOff>
    </xdr:from>
    <xdr:to>
      <xdr:col>26</xdr:col>
      <xdr:colOff>50800</xdr:colOff>
      <xdr:row>17</xdr:row>
      <xdr:rowOff>51402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7426"/>
          <a:ext cx="698500" cy="2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67224</xdr:rowOff>
    </xdr:from>
    <xdr:to>
      <xdr:col>26</xdr:col>
      <xdr:colOff>101600</xdr:colOff>
      <xdr:row>17</xdr:row>
      <xdr:rowOff>168824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153601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15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51402</xdr:rowOff>
    </xdr:from>
    <xdr:to>
      <xdr:col>22</xdr:col>
      <xdr:colOff>114300</xdr:colOff>
      <xdr:row>17</xdr:row>
      <xdr:rowOff>75771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13677"/>
          <a:ext cx="698500" cy="24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97048</xdr:rowOff>
    </xdr:from>
    <xdr:to>
      <xdr:col>22</xdr:col>
      <xdr:colOff>165100</xdr:colOff>
      <xdr:row>18</xdr:row>
      <xdr:rowOff>27198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11975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75771</xdr:rowOff>
    </xdr:from>
    <xdr:to>
      <xdr:col>18</xdr:col>
      <xdr:colOff>177800</xdr:colOff>
      <xdr:row>17</xdr:row>
      <xdr:rowOff>98044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8046"/>
          <a:ext cx="698500" cy="2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110879</xdr:rowOff>
    </xdr:from>
    <xdr:to>
      <xdr:col>19</xdr:col>
      <xdr:colOff>38100</xdr:colOff>
      <xdr:row>18</xdr:row>
      <xdr:rowOff>41029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25806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98275</xdr:rowOff>
    </xdr:from>
    <xdr:to>
      <xdr:col>15</xdr:col>
      <xdr:colOff>101600</xdr:colOff>
      <xdr:row>18</xdr:row>
      <xdr:rowOff>28425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101369</xdr:rowOff>
    </xdr:from>
    <xdr:to>
      <xdr:col>29</xdr:col>
      <xdr:colOff>177800</xdr:colOff>
      <xdr:row>17</xdr:row>
      <xdr:rowOff>31519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117896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145801</xdr:rowOff>
    </xdr:from>
    <xdr:to>
      <xdr:col>26</xdr:col>
      <xdr:colOff>101600</xdr:colOff>
      <xdr:row>17</xdr:row>
      <xdr:rowOff>75951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6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86128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05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602</xdr:rowOff>
    </xdr:from>
    <xdr:to>
      <xdr:col>22</xdr:col>
      <xdr:colOff>165100</xdr:colOff>
      <xdr:row>17</xdr:row>
      <xdr:rowOff>102202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62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112379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3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24971</xdr:rowOff>
    </xdr:from>
    <xdr:to>
      <xdr:col>19</xdr:col>
      <xdr:colOff>38100</xdr:colOff>
      <xdr:row>17</xdr:row>
      <xdr:rowOff>126571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7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136748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5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47244</xdr:rowOff>
    </xdr:from>
    <xdr:to>
      <xdr:col>15</xdr:col>
      <xdr:colOff>101600</xdr:colOff>
      <xdr:row>17</xdr:row>
      <xdr:rowOff>148844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9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159021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108464</xdr:rowOff>
    </xdr:from>
    <xdr:to>
      <xdr:col>29</xdr:col>
      <xdr:colOff>127000</xdr:colOff>
      <xdr:row>37</xdr:row>
      <xdr:rowOff>242881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33014"/>
          <a:ext cx="0" cy="13345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214958</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242881</xdr:rowOff>
    </xdr:from>
    <xdr:to>
      <xdr:col>30</xdr:col>
      <xdr:colOff>25400</xdr:colOff>
      <xdr:row>37</xdr:row>
      <xdr:rowOff>242881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67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23391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7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108464</xdr:rowOff>
    </xdr:from>
    <xdr:to>
      <xdr:col>30</xdr:col>
      <xdr:colOff>25400</xdr:colOff>
      <xdr:row>33</xdr:row>
      <xdr:rowOff>108464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33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168053</xdr:rowOff>
    </xdr:from>
    <xdr:to>
      <xdr:col>29</xdr:col>
      <xdr:colOff>127000</xdr:colOff>
      <xdr:row>33</xdr:row>
      <xdr:rowOff>264274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092603"/>
          <a:ext cx="647700" cy="96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63498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38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91421</xdr:rowOff>
    </xdr:from>
    <xdr:to>
      <xdr:col>29</xdr:col>
      <xdr:colOff>177800</xdr:colOff>
      <xdr:row>35</xdr:row>
      <xdr:rowOff>193021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168053</xdr:rowOff>
    </xdr:from>
    <xdr:to>
      <xdr:col>26</xdr:col>
      <xdr:colOff>50800</xdr:colOff>
      <xdr:row>33</xdr:row>
      <xdr:rowOff>172053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092603"/>
          <a:ext cx="698500" cy="4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110261</xdr:rowOff>
    </xdr:from>
    <xdr:to>
      <xdr:col>26</xdr:col>
      <xdr:colOff>101600</xdr:colOff>
      <xdr:row>35</xdr:row>
      <xdr:rowOff>211861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196638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06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171291</xdr:rowOff>
    </xdr:from>
    <xdr:to>
      <xdr:col>22</xdr:col>
      <xdr:colOff>114300</xdr:colOff>
      <xdr:row>33</xdr:row>
      <xdr:rowOff>172053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095841"/>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103213</xdr:rowOff>
    </xdr:from>
    <xdr:to>
      <xdr:col>22</xdr:col>
      <xdr:colOff>165100</xdr:colOff>
      <xdr:row>35</xdr:row>
      <xdr:rowOff>204813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189590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171291</xdr:rowOff>
    </xdr:from>
    <xdr:to>
      <xdr:col>18</xdr:col>
      <xdr:colOff>177800</xdr:colOff>
      <xdr:row>33</xdr:row>
      <xdr:rowOff>232061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095841"/>
          <a:ext cx="698500" cy="6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107061</xdr:rowOff>
    </xdr:from>
    <xdr:to>
      <xdr:col>19</xdr:col>
      <xdr:colOff>38100</xdr:colOff>
      <xdr:row>35</xdr:row>
      <xdr:rowOff>208661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193438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82582</xdr:rowOff>
    </xdr:from>
    <xdr:to>
      <xdr:col>15</xdr:col>
      <xdr:colOff>101600</xdr:colOff>
      <xdr:row>35</xdr:row>
      <xdr:rowOff>184182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168959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213474</xdr:rowOff>
    </xdr:from>
    <xdr:to>
      <xdr:col>29</xdr:col>
      <xdr:colOff>177800</xdr:colOff>
      <xdr:row>33</xdr:row>
      <xdr:rowOff>315074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138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58551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5983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117253</xdr:rowOff>
    </xdr:from>
    <xdr:to>
      <xdr:col>26</xdr:col>
      <xdr:colOff>101600</xdr:colOff>
      <xdr:row>33</xdr:row>
      <xdr:rowOff>218853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04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57580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5810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121253</xdr:rowOff>
    </xdr:from>
    <xdr:to>
      <xdr:col>22</xdr:col>
      <xdr:colOff>165100</xdr:colOff>
      <xdr:row>33</xdr:row>
      <xdr:rowOff>222853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04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61580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81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120491</xdr:rowOff>
    </xdr:from>
    <xdr:to>
      <xdr:col>19</xdr:col>
      <xdr:colOff>38100</xdr:colOff>
      <xdr:row>33</xdr:row>
      <xdr:rowOff>222091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04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60818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81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181261</xdr:rowOff>
    </xdr:from>
    <xdr:to>
      <xdr:col>15</xdr:col>
      <xdr:colOff>101600</xdr:colOff>
      <xdr:row>33</xdr:row>
      <xdr:rowOff>282861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05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121588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87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11,286
11,222
202.23
9,031,242
8,878,205
142,572
5,004,958
13,305,896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86093</xdr:rowOff>
    </xdr:from>
    <xdr:to>
      <xdr:col>24</xdr:col>
      <xdr:colOff>62865</xdr:colOff>
      <xdr:row>39</xdr:row>
      <xdr:rowOff>64201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9593"/>
          <a:ext cx="1270" cy="152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68028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64201</xdr:rowOff>
    </xdr:from>
    <xdr:to>
      <xdr:col>24</xdr:col>
      <xdr:colOff>152400</xdr:colOff>
      <xdr:row>39</xdr:row>
      <xdr:rowOff>64201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5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32770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0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86093</xdr:rowOff>
    </xdr:from>
    <xdr:to>
      <xdr:col>24</xdr:col>
      <xdr:colOff>152400</xdr:colOff>
      <xdr:row>30</xdr:row>
      <xdr:rowOff>86093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127622</xdr:rowOff>
    </xdr:from>
    <xdr:to>
      <xdr:col>24</xdr:col>
      <xdr:colOff>63500</xdr:colOff>
      <xdr:row>36</xdr:row>
      <xdr:rowOff>148821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99822"/>
          <a:ext cx="838200" cy="2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164101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6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14224</xdr:rowOff>
    </xdr:from>
    <xdr:to>
      <xdr:col>24</xdr:col>
      <xdr:colOff>114300</xdr:colOff>
      <xdr:row>37</xdr:row>
      <xdr:rowOff>115824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131600</xdr:rowOff>
    </xdr:from>
    <xdr:to>
      <xdr:col>19</xdr:col>
      <xdr:colOff>177800</xdr:colOff>
      <xdr:row>36</xdr:row>
      <xdr:rowOff>148821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03800"/>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32093</xdr:rowOff>
    </xdr:from>
    <xdr:to>
      <xdr:col>20</xdr:col>
      <xdr:colOff>38100</xdr:colOff>
      <xdr:row>37</xdr:row>
      <xdr:rowOff>133693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124820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125771</xdr:rowOff>
    </xdr:from>
    <xdr:to>
      <xdr:col>15</xdr:col>
      <xdr:colOff>50800</xdr:colOff>
      <xdr:row>36</xdr:row>
      <xdr:rowOff>131600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9797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54061</xdr:rowOff>
    </xdr:from>
    <xdr:to>
      <xdr:col>15</xdr:col>
      <xdr:colOff>101600</xdr:colOff>
      <xdr:row>37</xdr:row>
      <xdr:rowOff>155661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146788</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125771</xdr:rowOff>
    </xdr:from>
    <xdr:to>
      <xdr:col>10</xdr:col>
      <xdr:colOff>114300</xdr:colOff>
      <xdr:row>36</xdr:row>
      <xdr:rowOff>137559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97971"/>
          <a:ext cx="889000" cy="1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64615</xdr:rowOff>
    </xdr:from>
    <xdr:to>
      <xdr:col>10</xdr:col>
      <xdr:colOff>165100</xdr:colOff>
      <xdr:row>37</xdr:row>
      <xdr:rowOff>166215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157342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42281</xdr:rowOff>
    </xdr:from>
    <xdr:to>
      <xdr:col>6</xdr:col>
      <xdr:colOff>38100</xdr:colOff>
      <xdr:row>37</xdr:row>
      <xdr:rowOff>143881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135008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76822</xdr:rowOff>
    </xdr:from>
    <xdr:to>
      <xdr:col>24</xdr:col>
      <xdr:colOff>114300</xdr:colOff>
      <xdr:row>37</xdr:row>
      <xdr:rowOff>6972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99699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0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98021</xdr:rowOff>
    </xdr:from>
    <xdr:to>
      <xdr:col>20</xdr:col>
      <xdr:colOff>38100</xdr:colOff>
      <xdr:row>37</xdr:row>
      <xdr:rowOff>28171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7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44698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045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80800</xdr:rowOff>
    </xdr:from>
    <xdr:to>
      <xdr:col>15</xdr:col>
      <xdr:colOff>101600</xdr:colOff>
      <xdr:row>37</xdr:row>
      <xdr:rowOff>10950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27477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02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74971</xdr:rowOff>
    </xdr:from>
    <xdr:to>
      <xdr:col>10</xdr:col>
      <xdr:colOff>165100</xdr:colOff>
      <xdr:row>37</xdr:row>
      <xdr:rowOff>5121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4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21648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02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86759</xdr:rowOff>
    </xdr:from>
    <xdr:to>
      <xdr:col>6</xdr:col>
      <xdr:colOff>38100</xdr:colOff>
      <xdr:row>37</xdr:row>
      <xdr:rowOff>16909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5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33436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0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21706</xdr:rowOff>
    </xdr:from>
    <xdr:to>
      <xdr:col>24</xdr:col>
      <xdr:colOff>62865</xdr:colOff>
      <xdr:row>57</xdr:row>
      <xdr:rowOff>115345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937106"/>
          <a:ext cx="1270" cy="950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119172</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115345</xdr:rowOff>
    </xdr:from>
    <xdr:to>
      <xdr:col>24</xdr:col>
      <xdr:colOff>152400</xdr:colOff>
      <xdr:row>57</xdr:row>
      <xdr:rowOff>115345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87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139833</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7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21706</xdr:rowOff>
    </xdr:from>
    <xdr:to>
      <xdr:col>24</xdr:col>
      <xdr:colOff>152400</xdr:colOff>
      <xdr:row>52</xdr:row>
      <xdr:rowOff>21706</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9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12543</xdr:rowOff>
    </xdr:from>
    <xdr:to>
      <xdr:col>24</xdr:col>
      <xdr:colOff>63500</xdr:colOff>
      <xdr:row>55</xdr:row>
      <xdr:rowOff>16787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442293"/>
          <a:ext cx="8382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140410</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70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161983</xdr:rowOff>
    </xdr:from>
    <xdr:to>
      <xdr:col>24</xdr:col>
      <xdr:colOff>114300</xdr:colOff>
      <xdr:row>56</xdr:row>
      <xdr:rowOff>92133</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12543</xdr:rowOff>
    </xdr:from>
    <xdr:to>
      <xdr:col>19</xdr:col>
      <xdr:colOff>177800</xdr:colOff>
      <xdr:row>55</xdr:row>
      <xdr:rowOff>30822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442293"/>
          <a:ext cx="889000" cy="1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15286</xdr:rowOff>
    </xdr:from>
    <xdr:to>
      <xdr:col>20</xdr:col>
      <xdr:colOff>38100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108013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30822</xdr:rowOff>
    </xdr:from>
    <xdr:to>
      <xdr:col>15</xdr:col>
      <xdr:colOff>50800</xdr:colOff>
      <xdr:row>55</xdr:row>
      <xdr:rowOff>103129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460572"/>
          <a:ext cx="889000" cy="7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34813</xdr:rowOff>
    </xdr:from>
    <xdr:to>
      <xdr:col>15</xdr:col>
      <xdr:colOff>101600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127540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103129</xdr:rowOff>
    </xdr:from>
    <xdr:to>
      <xdr:col>10</xdr:col>
      <xdr:colOff>114300</xdr:colOff>
      <xdr:row>55</xdr:row>
      <xdr:rowOff>119373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32879"/>
          <a:ext cx="889000" cy="1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58099</xdr:rowOff>
    </xdr:from>
    <xdr:to>
      <xdr:col>10</xdr:col>
      <xdr:colOff>165100</xdr:colOff>
      <xdr:row>56</xdr:row>
      <xdr:rowOff>159699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150826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67887</xdr:rowOff>
    </xdr:from>
    <xdr:to>
      <xdr:col>6</xdr:col>
      <xdr:colOff>38100</xdr:colOff>
      <xdr:row>56</xdr:row>
      <xdr:rowOff>169487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160614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137437</xdr:rowOff>
    </xdr:from>
    <xdr:to>
      <xdr:col>24</xdr:col>
      <xdr:colOff>114300</xdr:colOff>
      <xdr:row>55</xdr:row>
      <xdr:rowOff>67587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3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160314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24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133193</xdr:rowOff>
    </xdr:from>
    <xdr:to>
      <xdr:col>20</xdr:col>
      <xdr:colOff>38100</xdr:colOff>
      <xdr:row>55</xdr:row>
      <xdr:rowOff>63343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39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79870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16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151472</xdr:rowOff>
    </xdr:from>
    <xdr:to>
      <xdr:col>15</xdr:col>
      <xdr:colOff>101600</xdr:colOff>
      <xdr:row>55</xdr:row>
      <xdr:rowOff>81622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4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98149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18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52329</xdr:rowOff>
    </xdr:from>
    <xdr:to>
      <xdr:col>10</xdr:col>
      <xdr:colOff>165100</xdr:colOff>
      <xdr:row>55</xdr:row>
      <xdr:rowOff>153929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170456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257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68573</xdr:rowOff>
    </xdr:from>
    <xdr:to>
      <xdr:col>6</xdr:col>
      <xdr:colOff>38100</xdr:colOff>
      <xdr:row>55</xdr:row>
      <xdr:rowOff>170173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4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15250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27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112344</xdr:rowOff>
    </xdr:from>
    <xdr:to>
      <xdr:col>24</xdr:col>
      <xdr:colOff>62865</xdr:colOff>
      <xdr:row>79</xdr:row>
      <xdr:rowOff>9170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85294"/>
          <a:ext cx="1270" cy="1268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12997</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57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9170</xdr:rowOff>
    </xdr:from>
    <xdr:to>
      <xdr:col>24</xdr:col>
      <xdr:colOff>152400</xdr:colOff>
      <xdr:row>79</xdr:row>
      <xdr:rowOff>9170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5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59021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6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112344</xdr:rowOff>
    </xdr:from>
    <xdr:to>
      <xdr:col>24</xdr:col>
      <xdr:colOff>152400</xdr:colOff>
      <xdr:row>71</xdr:row>
      <xdr:rowOff>112344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85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9170</xdr:rowOff>
    </xdr:from>
    <xdr:to>
      <xdr:col>24</xdr:col>
      <xdr:colOff>63500</xdr:colOff>
      <xdr:row>79</xdr:row>
      <xdr:rowOff>33440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553720"/>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159363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8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136486</xdr:rowOff>
    </xdr:from>
    <xdr:to>
      <xdr:col>24</xdr:col>
      <xdr:colOff>114300</xdr:colOff>
      <xdr:row>78</xdr:row>
      <xdr:rowOff>66636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20713</xdr:rowOff>
    </xdr:from>
    <xdr:to>
      <xdr:col>19</xdr:col>
      <xdr:colOff>177800</xdr:colOff>
      <xdr:row>79</xdr:row>
      <xdr:rowOff>33440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565263"/>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142811</xdr:rowOff>
    </xdr:from>
    <xdr:to>
      <xdr:col>20</xdr:col>
      <xdr:colOff>38100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7607</xdr:rowOff>
    </xdr:from>
    <xdr:to>
      <xdr:col>15</xdr:col>
      <xdr:colOff>50800</xdr:colOff>
      <xdr:row>79</xdr:row>
      <xdr:rowOff>20713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552157"/>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148183</xdr:rowOff>
    </xdr:from>
    <xdr:to>
      <xdr:col>15</xdr:col>
      <xdr:colOff>101600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7607</xdr:rowOff>
    </xdr:from>
    <xdr:to>
      <xdr:col>10</xdr:col>
      <xdr:colOff>114300</xdr:colOff>
      <xdr:row>79</xdr:row>
      <xdr:rowOff>14466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55215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159765</xdr:rowOff>
    </xdr:from>
    <xdr:to>
      <xdr:col>10</xdr:col>
      <xdr:colOff>165100</xdr:colOff>
      <xdr:row>78</xdr:row>
      <xdr:rowOff>89915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106442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154012</xdr:rowOff>
    </xdr:from>
    <xdr:to>
      <xdr:col>6</xdr:col>
      <xdr:colOff>38100</xdr:colOff>
      <xdr:row>78</xdr:row>
      <xdr:rowOff>84162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100689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13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129820</xdr:rowOff>
    </xdr:from>
    <xdr:to>
      <xdr:col>24</xdr:col>
      <xdr:colOff>114300</xdr:colOff>
      <xdr:row>79</xdr:row>
      <xdr:rowOff>59970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5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44747</xdr:rowOff>
    </xdr:from>
    <xdr:ext cx="378565"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417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154090</xdr:rowOff>
    </xdr:from>
    <xdr:to>
      <xdr:col>20</xdr:col>
      <xdr:colOff>38100</xdr:colOff>
      <xdr:row>79</xdr:row>
      <xdr:rowOff>84240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5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75367</xdr:rowOff>
    </xdr:from>
    <xdr:ext cx="378565"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8017" y="13619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141363</xdr:rowOff>
    </xdr:from>
    <xdr:to>
      <xdr:col>15</xdr:col>
      <xdr:colOff>101600</xdr:colOff>
      <xdr:row>79</xdr:row>
      <xdr:rowOff>71513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51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62640</xdr:rowOff>
    </xdr:from>
    <xdr:ext cx="378565"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719017" y="13607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128257</xdr:rowOff>
    </xdr:from>
    <xdr:to>
      <xdr:col>10</xdr:col>
      <xdr:colOff>165100</xdr:colOff>
      <xdr:row>79</xdr:row>
      <xdr:rowOff>58407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50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49534</xdr:rowOff>
    </xdr:from>
    <xdr:ext cx="378565"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30017" y="1359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135116</xdr:rowOff>
    </xdr:from>
    <xdr:to>
      <xdr:col>6</xdr:col>
      <xdr:colOff>38100</xdr:colOff>
      <xdr:row>79</xdr:row>
      <xdr:rowOff>65266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50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56393</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941017" y="13600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8813</xdr:rowOff>
    </xdr:from>
    <xdr:to>
      <xdr:col>24</xdr:col>
      <xdr:colOff>62865</xdr:colOff>
      <xdr:row>99</xdr:row>
      <xdr:rowOff>10961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610763"/>
          <a:ext cx="1270" cy="1373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14788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8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10961</xdr:rowOff>
    </xdr:from>
    <xdr:to>
      <xdr:col>24</xdr:col>
      <xdr:colOff>152400</xdr:colOff>
      <xdr:row>99</xdr:row>
      <xdr:rowOff>10961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8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126940</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8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8813</xdr:rowOff>
    </xdr:from>
    <xdr:to>
      <xdr:col>24</xdr:col>
      <xdr:colOff>152400</xdr:colOff>
      <xdr:row>91</xdr:row>
      <xdr:rowOff>8813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61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83122</xdr:rowOff>
    </xdr:from>
    <xdr:to>
      <xdr:col>24</xdr:col>
      <xdr:colOff>63500</xdr:colOff>
      <xdr:row>96</xdr:row>
      <xdr:rowOff>109868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542322"/>
          <a:ext cx="8382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134408</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111531</xdr:rowOff>
    </xdr:from>
    <xdr:to>
      <xdr:col>24</xdr:col>
      <xdr:colOff>114300</xdr:colOff>
      <xdr:row>96</xdr:row>
      <xdr:rowOff>41681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95504</xdr:rowOff>
    </xdr:from>
    <xdr:to>
      <xdr:col>19</xdr:col>
      <xdr:colOff>177800</xdr:colOff>
      <xdr:row>96</xdr:row>
      <xdr:rowOff>109868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554704"/>
          <a:ext cx="8890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158635</xdr:rowOff>
    </xdr:from>
    <xdr:to>
      <xdr:col>20</xdr:col>
      <xdr:colOff>38100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105312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2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95504</xdr:rowOff>
    </xdr:from>
    <xdr:to>
      <xdr:col>15</xdr:col>
      <xdr:colOff>50800</xdr:colOff>
      <xdr:row>96</xdr:row>
      <xdr:rowOff>166636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54704"/>
          <a:ext cx="889000" cy="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152743</xdr:rowOff>
    </xdr:from>
    <xdr:to>
      <xdr:col>15</xdr:col>
      <xdr:colOff>101600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99420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166636</xdr:rowOff>
    </xdr:from>
    <xdr:to>
      <xdr:col>10</xdr:col>
      <xdr:colOff>114300</xdr:colOff>
      <xdr:row>97</xdr:row>
      <xdr:rowOff>65723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25836"/>
          <a:ext cx="889000" cy="7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4927</xdr:rowOff>
    </xdr:from>
    <xdr:to>
      <xdr:col>10</xdr:col>
      <xdr:colOff>165100</xdr:colOff>
      <xdr:row>96</xdr:row>
      <xdr:rowOff>106527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123054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62218</xdr:rowOff>
    </xdr:from>
    <xdr:to>
      <xdr:col>6</xdr:col>
      <xdr:colOff>38100</xdr:colOff>
      <xdr:row>96</xdr:row>
      <xdr:rowOff>163818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32322</xdr:rowOff>
    </xdr:from>
    <xdr:to>
      <xdr:col>24</xdr:col>
      <xdr:colOff>114300</xdr:colOff>
      <xdr:row>96</xdr:row>
      <xdr:rowOff>133922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4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10749</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59068</xdr:rowOff>
    </xdr:from>
    <xdr:to>
      <xdr:col>20</xdr:col>
      <xdr:colOff>38100</xdr:colOff>
      <xdr:row>96</xdr:row>
      <xdr:rowOff>160668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1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151795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44704</xdr:rowOff>
    </xdr:from>
    <xdr:to>
      <xdr:col>15</xdr:col>
      <xdr:colOff>101600</xdr:colOff>
      <xdr:row>96</xdr:row>
      <xdr:rowOff>146304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0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137431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115836</xdr:rowOff>
    </xdr:from>
    <xdr:to>
      <xdr:col>10</xdr:col>
      <xdr:colOff>165100</xdr:colOff>
      <xdr:row>97</xdr:row>
      <xdr:rowOff>45986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37113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14923</xdr:rowOff>
    </xdr:from>
    <xdr:to>
      <xdr:col>6</xdr:col>
      <xdr:colOff>38100</xdr:colOff>
      <xdr:row>97</xdr:row>
      <xdr:rowOff>116523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4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107650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34050</xdr:rowOff>
    </xdr:from>
    <xdr:to>
      <xdr:col>54</xdr:col>
      <xdr:colOff>189865</xdr:colOff>
      <xdr:row>37</xdr:row>
      <xdr:rowOff>164206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520450"/>
          <a:ext cx="1270" cy="987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168033</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1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164206</xdr:rowOff>
    </xdr:from>
    <xdr:to>
      <xdr:col>55</xdr:col>
      <xdr:colOff>88900</xdr:colOff>
      <xdr:row>37</xdr:row>
      <xdr:rowOff>164206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0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152177</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9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34050</xdr:rowOff>
    </xdr:from>
    <xdr:to>
      <xdr:col>55</xdr:col>
      <xdr:colOff>88900</xdr:colOff>
      <xdr:row>32</xdr:row>
      <xdr:rowOff>34050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52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155528</xdr:rowOff>
    </xdr:from>
    <xdr:to>
      <xdr:col>55</xdr:col>
      <xdr:colOff>0</xdr:colOff>
      <xdr:row>33</xdr:row>
      <xdr:rowOff>169724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813378"/>
          <a:ext cx="838200" cy="1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7027</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79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28600</xdr:rowOff>
    </xdr:from>
    <xdr:to>
      <xdr:col>55</xdr:col>
      <xdr:colOff>50800</xdr:colOff>
      <xdr:row>36</xdr:row>
      <xdr:rowOff>130200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169724</xdr:rowOff>
    </xdr:from>
    <xdr:to>
      <xdr:col>50</xdr:col>
      <xdr:colOff>114300</xdr:colOff>
      <xdr:row>34</xdr:row>
      <xdr:rowOff>50532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827574"/>
          <a:ext cx="889000" cy="5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35206</xdr:rowOff>
    </xdr:from>
    <xdr:to>
      <xdr:col>50</xdr:col>
      <xdr:colOff>165100</xdr:colOff>
      <xdr:row>36</xdr:row>
      <xdr:rowOff>136806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127933</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50532</xdr:rowOff>
    </xdr:from>
    <xdr:to>
      <xdr:col>45</xdr:col>
      <xdr:colOff>177800</xdr:colOff>
      <xdr:row>34</xdr:row>
      <xdr:rowOff>80479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87983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60832</xdr:rowOff>
    </xdr:from>
    <xdr:to>
      <xdr:col>46</xdr:col>
      <xdr:colOff>38100</xdr:colOff>
      <xdr:row>36</xdr:row>
      <xdr:rowOff>162432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2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153559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32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31979</xdr:rowOff>
    </xdr:from>
    <xdr:to>
      <xdr:col>41</xdr:col>
      <xdr:colOff>50800</xdr:colOff>
      <xdr:row>34</xdr:row>
      <xdr:rowOff>80479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5861279"/>
          <a:ext cx="889000" cy="4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72884</xdr:rowOff>
    </xdr:from>
    <xdr:to>
      <xdr:col>41</xdr:col>
      <xdr:colOff>101600</xdr:colOff>
      <xdr:row>37</xdr:row>
      <xdr:rowOff>3034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2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165611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33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75998</xdr:rowOff>
    </xdr:from>
    <xdr:to>
      <xdr:col>36</xdr:col>
      <xdr:colOff>165100</xdr:colOff>
      <xdr:row>37</xdr:row>
      <xdr:rowOff>6148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2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168725</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3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104728</xdr:rowOff>
    </xdr:from>
    <xdr:to>
      <xdr:col>55</xdr:col>
      <xdr:colOff>50800</xdr:colOff>
      <xdr:row>34</xdr:row>
      <xdr:rowOff>34878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76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127605</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61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118924</xdr:rowOff>
    </xdr:from>
    <xdr:to>
      <xdr:col>50</xdr:col>
      <xdr:colOff>165100</xdr:colOff>
      <xdr:row>34</xdr:row>
      <xdr:rowOff>49074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77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65601</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552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171182</xdr:rowOff>
    </xdr:from>
    <xdr:to>
      <xdr:col>46</xdr:col>
      <xdr:colOff>38100</xdr:colOff>
      <xdr:row>34</xdr:row>
      <xdr:rowOff>101332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82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117859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60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29679</xdr:rowOff>
    </xdr:from>
    <xdr:to>
      <xdr:col>41</xdr:col>
      <xdr:colOff>101600</xdr:colOff>
      <xdr:row>34</xdr:row>
      <xdr:rowOff>131279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58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147806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63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152629</xdr:rowOff>
    </xdr:from>
    <xdr:to>
      <xdr:col>36</xdr:col>
      <xdr:colOff>165100</xdr:colOff>
      <xdr:row>34</xdr:row>
      <xdr:rowOff>82779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58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99306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58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13571</xdr:rowOff>
    </xdr:from>
    <xdr:to>
      <xdr:col>54</xdr:col>
      <xdr:colOff>189865</xdr:colOff>
      <xdr:row>59</xdr:row>
      <xdr:rowOff>49524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586071"/>
          <a:ext cx="1270" cy="1579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53351</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49524</xdr:rowOff>
    </xdr:from>
    <xdr:to>
      <xdr:col>55</xdr:col>
      <xdr:colOff>88900</xdr:colOff>
      <xdr:row>59</xdr:row>
      <xdr:rowOff>49524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131698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361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13571</xdr:rowOff>
    </xdr:from>
    <xdr:to>
      <xdr:col>55</xdr:col>
      <xdr:colOff>88900</xdr:colOff>
      <xdr:row>50</xdr:row>
      <xdr:rowOff>13571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58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151698</xdr:rowOff>
    </xdr:from>
    <xdr:to>
      <xdr:col>55</xdr:col>
      <xdr:colOff>0</xdr:colOff>
      <xdr:row>57</xdr:row>
      <xdr:rowOff>107595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752898"/>
          <a:ext cx="838200" cy="1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76213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677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53336</xdr:rowOff>
    </xdr:from>
    <xdr:to>
      <xdr:col>55</xdr:col>
      <xdr:colOff>50800</xdr:colOff>
      <xdr:row>57</xdr:row>
      <xdr:rowOff>154936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2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138309</xdr:rowOff>
    </xdr:from>
    <xdr:to>
      <xdr:col>50</xdr:col>
      <xdr:colOff>114300</xdr:colOff>
      <xdr:row>56</xdr:row>
      <xdr:rowOff>151698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568059"/>
          <a:ext cx="889000" cy="18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102525</xdr:rowOff>
    </xdr:from>
    <xdr:to>
      <xdr:col>50</xdr:col>
      <xdr:colOff>165100</xdr:colOff>
      <xdr:row>58</xdr:row>
      <xdr:rowOff>32675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7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23802</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72111" y="99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138309</xdr:rowOff>
    </xdr:from>
    <xdr:to>
      <xdr:col>45</xdr:col>
      <xdr:colOff>177800</xdr:colOff>
      <xdr:row>57</xdr:row>
      <xdr:rowOff>78690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568059"/>
          <a:ext cx="889000" cy="28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96829</xdr:rowOff>
    </xdr:from>
    <xdr:to>
      <xdr:col>46</xdr:col>
      <xdr:colOff>38100</xdr:colOff>
      <xdr:row>58</xdr:row>
      <xdr:rowOff>26979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69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18106</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9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78690</xdr:rowOff>
    </xdr:from>
    <xdr:to>
      <xdr:col>41</xdr:col>
      <xdr:colOff>50800</xdr:colOff>
      <xdr:row>57</xdr:row>
      <xdr:rowOff>128022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51340"/>
          <a:ext cx="8890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131466</xdr:rowOff>
    </xdr:from>
    <xdr:to>
      <xdr:col>41</xdr:col>
      <xdr:colOff>101600</xdr:colOff>
      <xdr:row>58</xdr:row>
      <xdr:rowOff>61616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0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52743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94111" y="999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142876</xdr:rowOff>
    </xdr:from>
    <xdr:to>
      <xdr:col>36</xdr:col>
      <xdr:colOff>165100</xdr:colOff>
      <xdr:row>58</xdr:row>
      <xdr:rowOff>73026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64153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100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56795</xdr:rowOff>
    </xdr:from>
    <xdr:to>
      <xdr:col>55</xdr:col>
      <xdr:colOff>50800</xdr:colOff>
      <xdr:row>57</xdr:row>
      <xdr:rowOff>158395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35222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0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100898</xdr:rowOff>
    </xdr:from>
    <xdr:to>
      <xdr:col>50</xdr:col>
      <xdr:colOff>165100</xdr:colOff>
      <xdr:row>57</xdr:row>
      <xdr:rowOff>31048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47575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477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87509</xdr:rowOff>
    </xdr:from>
    <xdr:to>
      <xdr:col>46</xdr:col>
      <xdr:colOff>38100</xdr:colOff>
      <xdr:row>56</xdr:row>
      <xdr:rowOff>17659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51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34186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292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27890</xdr:rowOff>
    </xdr:from>
    <xdr:to>
      <xdr:col>41</xdr:col>
      <xdr:colOff>101600</xdr:colOff>
      <xdr:row>57</xdr:row>
      <xdr:rowOff>129490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0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146017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7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77222</xdr:rowOff>
    </xdr:from>
    <xdr:to>
      <xdr:col>36</xdr:col>
      <xdr:colOff>165100</xdr:colOff>
      <xdr:row>58</xdr:row>
      <xdr:rowOff>7372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23899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166681</xdr:rowOff>
    </xdr:from>
    <xdr:to>
      <xdr:col>54</xdr:col>
      <xdr:colOff>189865</xdr:colOff>
      <xdr:row>79</xdr:row>
      <xdr:rowOff>98189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68181"/>
          <a:ext cx="1270" cy="147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102016</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6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98189</xdr:rowOff>
    </xdr:from>
    <xdr:to>
      <xdr:col>55</xdr:col>
      <xdr:colOff>88900</xdr:colOff>
      <xdr:row>79</xdr:row>
      <xdr:rowOff>98189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113358</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94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166681</xdr:rowOff>
    </xdr:from>
    <xdr:to>
      <xdr:col>55</xdr:col>
      <xdr:colOff>88900</xdr:colOff>
      <xdr:row>70</xdr:row>
      <xdr:rowOff>166681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68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8052</xdr:rowOff>
    </xdr:from>
    <xdr:to>
      <xdr:col>55</xdr:col>
      <xdr:colOff>0</xdr:colOff>
      <xdr:row>78</xdr:row>
      <xdr:rowOff>71969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81152"/>
          <a:ext cx="838200" cy="6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74975</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480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96548</xdr:rowOff>
    </xdr:from>
    <xdr:to>
      <xdr:col>55</xdr:col>
      <xdr:colOff>50800</xdr:colOff>
      <xdr:row>79</xdr:row>
      <xdr:rowOff>26698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72819</xdr:rowOff>
    </xdr:from>
    <xdr:to>
      <xdr:col>50</xdr:col>
      <xdr:colOff>114300</xdr:colOff>
      <xdr:row>78</xdr:row>
      <xdr:rowOff>8052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103019"/>
          <a:ext cx="889000" cy="27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134133</xdr:rowOff>
    </xdr:from>
    <xdr:to>
      <xdr:col>50</xdr:col>
      <xdr:colOff>165100</xdr:colOff>
      <xdr:row>79</xdr:row>
      <xdr:rowOff>64283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55410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9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72819</xdr:rowOff>
    </xdr:from>
    <xdr:to>
      <xdr:col>45</xdr:col>
      <xdr:colOff>177800</xdr:colOff>
      <xdr:row>77</xdr:row>
      <xdr:rowOff>163778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103019"/>
          <a:ext cx="889000" cy="26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135018</xdr:rowOff>
    </xdr:from>
    <xdr:to>
      <xdr:col>46</xdr:col>
      <xdr:colOff>38100</xdr:colOff>
      <xdr:row>79</xdr:row>
      <xdr:rowOff>65168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56295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150112</xdr:rowOff>
    </xdr:from>
    <xdr:to>
      <xdr:col>41</xdr:col>
      <xdr:colOff>50800</xdr:colOff>
      <xdr:row>77</xdr:row>
      <xdr:rowOff>163778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351762"/>
          <a:ext cx="889000" cy="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145106</xdr:rowOff>
    </xdr:from>
    <xdr:to>
      <xdr:col>41</xdr:col>
      <xdr:colOff>101600</xdr:colOff>
      <xdr:row>79</xdr:row>
      <xdr:rowOff>75256</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1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66383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1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126459</xdr:rowOff>
    </xdr:from>
    <xdr:to>
      <xdr:col>36</xdr:col>
      <xdr:colOff>165100</xdr:colOff>
      <xdr:row>79</xdr:row>
      <xdr:rowOff>56609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9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47736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9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21169</xdr:rowOff>
    </xdr:from>
    <xdr:to>
      <xdr:col>55</xdr:col>
      <xdr:colOff>50800</xdr:colOff>
      <xdr:row>78</xdr:row>
      <xdr:rowOff>122769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9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44046</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24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128702</xdr:rowOff>
    </xdr:from>
    <xdr:to>
      <xdr:col>50</xdr:col>
      <xdr:colOff>165100</xdr:colOff>
      <xdr:row>78</xdr:row>
      <xdr:rowOff>58852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3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75379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10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22019</xdr:rowOff>
    </xdr:from>
    <xdr:to>
      <xdr:col>46</xdr:col>
      <xdr:colOff>38100</xdr:colOff>
      <xdr:row>76</xdr:row>
      <xdr:rowOff>123619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0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140145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82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112978</xdr:rowOff>
    </xdr:from>
    <xdr:to>
      <xdr:col>41</xdr:col>
      <xdr:colOff>101600</xdr:colOff>
      <xdr:row>78</xdr:row>
      <xdr:rowOff>43128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59655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08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99312</xdr:rowOff>
    </xdr:from>
    <xdr:to>
      <xdr:col>36</xdr:col>
      <xdr:colOff>165100</xdr:colOff>
      <xdr:row>78</xdr:row>
      <xdr:rowOff>29462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30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45989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07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39</xdr:rowOff>
    </xdr:from>
    <xdr:to>
      <xdr:col>54</xdr:col>
      <xdr:colOff>189865</xdr:colOff>
      <xdr:row>98</xdr:row>
      <xdr:rowOff>96380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73439"/>
          <a:ext cx="1270" cy="1125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100207</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96380</xdr:rowOff>
    </xdr:from>
    <xdr:to>
      <xdr:col>55</xdr:col>
      <xdr:colOff>88900</xdr:colOff>
      <xdr:row>98</xdr:row>
      <xdr:rowOff>96380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118166</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48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39</xdr:rowOff>
    </xdr:from>
    <xdr:to>
      <xdr:col>55</xdr:col>
      <xdr:colOff>88900</xdr:colOff>
      <xdr:row>92</xdr:row>
      <xdr:rowOff>39</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73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103797</xdr:rowOff>
    </xdr:from>
    <xdr:to>
      <xdr:col>55</xdr:col>
      <xdr:colOff>0</xdr:colOff>
      <xdr:row>97</xdr:row>
      <xdr:rowOff>154797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34447"/>
          <a:ext cx="838200" cy="5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30263</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89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7386</xdr:rowOff>
    </xdr:from>
    <xdr:to>
      <xdr:col>55</xdr:col>
      <xdr:colOff>50800</xdr:colOff>
      <xdr:row>97</xdr:row>
      <xdr:rowOff>108986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103797</xdr:rowOff>
    </xdr:from>
    <xdr:to>
      <xdr:col>50</xdr:col>
      <xdr:colOff>114300</xdr:colOff>
      <xdr:row>98</xdr:row>
      <xdr:rowOff>60669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34447"/>
          <a:ext cx="889000" cy="12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33240</xdr:rowOff>
    </xdr:from>
    <xdr:to>
      <xdr:col>50</xdr:col>
      <xdr:colOff>165100</xdr:colOff>
      <xdr:row>97</xdr:row>
      <xdr:rowOff>134840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151367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60669</xdr:rowOff>
    </xdr:from>
    <xdr:to>
      <xdr:col>45</xdr:col>
      <xdr:colOff>177800</xdr:colOff>
      <xdr:row>98</xdr:row>
      <xdr:rowOff>70475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862769"/>
          <a:ext cx="889000" cy="9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27589</xdr:rowOff>
    </xdr:from>
    <xdr:to>
      <xdr:col>46</xdr:col>
      <xdr:colOff>38100</xdr:colOff>
      <xdr:row>97</xdr:row>
      <xdr:rowOff>129189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145716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70475</xdr:rowOff>
    </xdr:from>
    <xdr:to>
      <xdr:col>41</xdr:col>
      <xdr:colOff>50800</xdr:colOff>
      <xdr:row>98</xdr:row>
      <xdr:rowOff>139001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72575"/>
          <a:ext cx="889000" cy="6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53837</xdr:rowOff>
    </xdr:from>
    <xdr:to>
      <xdr:col>41</xdr:col>
      <xdr:colOff>101600</xdr:colOff>
      <xdr:row>97</xdr:row>
      <xdr:rowOff>155437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514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95822</xdr:rowOff>
    </xdr:from>
    <xdr:to>
      <xdr:col>36</xdr:col>
      <xdr:colOff>165100</xdr:colOff>
      <xdr:row>98</xdr:row>
      <xdr:rowOff>25972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42499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50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103997</xdr:rowOff>
    </xdr:from>
    <xdr:to>
      <xdr:col>55</xdr:col>
      <xdr:colOff>50800</xdr:colOff>
      <xdr:row>98</xdr:row>
      <xdr:rowOff>34147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3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18924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52997</xdr:rowOff>
    </xdr:from>
    <xdr:to>
      <xdr:col>50</xdr:col>
      <xdr:colOff>165100</xdr:colOff>
      <xdr:row>97</xdr:row>
      <xdr:rowOff>154597</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8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145724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7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9869</xdr:rowOff>
    </xdr:from>
    <xdr:to>
      <xdr:col>46</xdr:col>
      <xdr:colOff>38100</xdr:colOff>
      <xdr:row>98</xdr:row>
      <xdr:rowOff>111469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102596</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19675</xdr:rowOff>
    </xdr:from>
    <xdr:to>
      <xdr:col>41</xdr:col>
      <xdr:colOff>101600</xdr:colOff>
      <xdr:row>98</xdr:row>
      <xdr:rowOff>121275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2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112402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1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88201</xdr:rowOff>
    </xdr:from>
    <xdr:to>
      <xdr:col>36</xdr:col>
      <xdr:colOff>165100</xdr:colOff>
      <xdr:row>99</xdr:row>
      <xdr:rowOff>18351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9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9478</xdr:rowOff>
    </xdr:from>
    <xdr:ext cx="378565"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3017" y="16983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119443</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434393"/>
          <a:ext cx="1269" cy="1296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66120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209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119443</xdr:rowOff>
    </xdr:from>
    <xdr:to>
      <xdr:col>86</xdr:col>
      <xdr:colOff>25400</xdr:colOff>
      <xdr:row>31</xdr:row>
      <xdr:rowOff>119443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4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62179</xdr:rowOff>
    </xdr:from>
    <xdr:to>
      <xdr:col>85</xdr:col>
      <xdr:colOff>127000</xdr:colOff>
      <xdr:row>38</xdr:row>
      <xdr:rowOff>156794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77279"/>
          <a:ext cx="83820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104970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48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82093</xdr:rowOff>
    </xdr:from>
    <xdr:to>
      <xdr:col>85</xdr:col>
      <xdr:colOff>177800</xdr:colOff>
      <xdr:row>39</xdr:row>
      <xdr:rowOff>12243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62179</xdr:rowOff>
    </xdr:from>
    <xdr:to>
      <xdr:col>81</xdr:col>
      <xdr:colOff>50800</xdr:colOff>
      <xdr:row>39</xdr:row>
      <xdr:rowOff>32779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77279"/>
          <a:ext cx="889000" cy="14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105511</xdr:rowOff>
    </xdr:from>
    <xdr:to>
      <xdr:col>81</xdr:col>
      <xdr:colOff>101600</xdr:colOff>
      <xdr:row>39</xdr:row>
      <xdr:rowOff>35661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26788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32779</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9329"/>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145542</xdr:rowOff>
    </xdr:from>
    <xdr:to>
      <xdr:col>76</xdr:col>
      <xdr:colOff>165100</xdr:colOff>
      <xdr:row>39</xdr:row>
      <xdr:rowOff>75692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6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92219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35052</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160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123292</xdr:rowOff>
    </xdr:from>
    <xdr:to>
      <xdr:col>72</xdr:col>
      <xdr:colOff>38100</xdr:colOff>
      <xdr:row>39</xdr:row>
      <xdr:rowOff>53442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3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69969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144411</xdr:rowOff>
    </xdr:from>
    <xdr:to>
      <xdr:col>67</xdr:col>
      <xdr:colOff>101600</xdr:colOff>
      <xdr:row>39</xdr:row>
      <xdr:rowOff>74561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91089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3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105994</xdr:rowOff>
    </xdr:from>
    <xdr:to>
      <xdr:col>85</xdr:col>
      <xdr:colOff>177800</xdr:colOff>
      <xdr:row>39</xdr:row>
      <xdr:rowOff>36144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2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60520</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11379</xdr:rowOff>
    </xdr:from>
    <xdr:to>
      <xdr:col>81</xdr:col>
      <xdr:colOff>101600</xdr:colOff>
      <xdr:row>38</xdr:row>
      <xdr:rowOff>112979</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129506</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153429</xdr:rowOff>
    </xdr:from>
    <xdr:to>
      <xdr:col>76</xdr:col>
      <xdr:colOff>165100</xdr:colOff>
      <xdr:row>39</xdr:row>
      <xdr:rowOff>83579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74706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1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155702</xdr:rowOff>
    </xdr:from>
    <xdr:to>
      <xdr:col>67</xdr:col>
      <xdr:colOff>101600</xdr:colOff>
      <xdr:row>39</xdr:row>
      <xdr:rowOff>85852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76979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156060</xdr:rowOff>
    </xdr:from>
    <xdr:to>
      <xdr:col>85</xdr:col>
      <xdr:colOff>126364</xdr:colOff>
      <xdr:row>79</xdr:row>
      <xdr:rowOff>18573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329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22400</xdr:rowOff>
    </xdr:from>
    <xdr:ext cx="469744"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6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18573</xdr:rowOff>
    </xdr:from>
    <xdr:to>
      <xdr:col>86</xdr:col>
      <xdr:colOff>25400</xdr:colOff>
      <xdr:row>79</xdr:row>
      <xdr:rowOff>18573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6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102737</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210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156060</xdr:rowOff>
    </xdr:from>
    <xdr:to>
      <xdr:col>86</xdr:col>
      <xdr:colOff>25400</xdr:colOff>
      <xdr:row>71</xdr:row>
      <xdr:rowOff>156060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32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55849</xdr:rowOff>
    </xdr:from>
    <xdr:to>
      <xdr:col>85</xdr:col>
      <xdr:colOff>127000</xdr:colOff>
      <xdr:row>75</xdr:row>
      <xdr:rowOff>71386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2914599"/>
          <a:ext cx="8382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74528</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104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96101</xdr:rowOff>
    </xdr:from>
    <xdr:to>
      <xdr:col>85</xdr:col>
      <xdr:colOff>177800</xdr:colOff>
      <xdr:row>77</xdr:row>
      <xdr:rowOff>26251</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47582</xdr:rowOff>
    </xdr:from>
    <xdr:to>
      <xdr:col>81</xdr:col>
      <xdr:colOff>50800</xdr:colOff>
      <xdr:row>75</xdr:row>
      <xdr:rowOff>71386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4592300" y="12906332"/>
          <a:ext cx="889000" cy="2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109048</xdr:rowOff>
    </xdr:from>
    <xdr:to>
      <xdr:col>81</xdr:col>
      <xdr:colOff>101600</xdr:colOff>
      <xdr:row>77</xdr:row>
      <xdr:rowOff>39198</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30325</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32007</xdr:rowOff>
    </xdr:from>
    <xdr:to>
      <xdr:col>76</xdr:col>
      <xdr:colOff>114300</xdr:colOff>
      <xdr:row>75</xdr:row>
      <xdr:rowOff>47582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2890757"/>
          <a:ext cx="889000" cy="1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110525</xdr:rowOff>
    </xdr:from>
    <xdr:to>
      <xdr:col>76</xdr:col>
      <xdr:colOff>165100</xdr:colOff>
      <xdr:row>77</xdr:row>
      <xdr:rowOff>40675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31802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32007</xdr:rowOff>
    </xdr:from>
    <xdr:to>
      <xdr:col>71</xdr:col>
      <xdr:colOff>177800</xdr:colOff>
      <xdr:row>75</xdr:row>
      <xdr:rowOff>43993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2890757"/>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104239</xdr:rowOff>
    </xdr:from>
    <xdr:to>
      <xdr:col>72</xdr:col>
      <xdr:colOff>38100</xdr:colOff>
      <xdr:row>77</xdr:row>
      <xdr:rowOff>34389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25516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57238</xdr:rowOff>
    </xdr:from>
    <xdr:to>
      <xdr:col>67</xdr:col>
      <xdr:colOff>101600</xdr:colOff>
      <xdr:row>76</xdr:row>
      <xdr:rowOff>158838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149965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5049</xdr:rowOff>
    </xdr:from>
    <xdr:to>
      <xdr:col>85</xdr:col>
      <xdr:colOff>177800</xdr:colOff>
      <xdr:row>75</xdr:row>
      <xdr:rowOff>106649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28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27926</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27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20586</xdr:rowOff>
    </xdr:from>
    <xdr:to>
      <xdr:col>81</xdr:col>
      <xdr:colOff>101600</xdr:colOff>
      <xdr:row>75</xdr:row>
      <xdr:rowOff>122186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2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138713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6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168232</xdr:rowOff>
    </xdr:from>
    <xdr:to>
      <xdr:col>76</xdr:col>
      <xdr:colOff>165100</xdr:colOff>
      <xdr:row>75</xdr:row>
      <xdr:rowOff>98382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285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114909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263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152657</xdr:rowOff>
    </xdr:from>
    <xdr:to>
      <xdr:col>72</xdr:col>
      <xdr:colOff>38100</xdr:colOff>
      <xdr:row>75</xdr:row>
      <xdr:rowOff>82807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283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99334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1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164643</xdr:rowOff>
    </xdr:from>
    <xdr:to>
      <xdr:col>67</xdr:col>
      <xdr:colOff>101600</xdr:colOff>
      <xdr:row>75</xdr:row>
      <xdr:rowOff>94793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285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111320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62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164998</xdr:rowOff>
    </xdr:from>
    <xdr:to>
      <xdr:col>85</xdr:col>
      <xdr:colOff>126364</xdr:colOff>
      <xdr:row>99</xdr:row>
      <xdr:rowOff>33173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24048"/>
          <a:ext cx="1269" cy="1582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37000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10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33173</xdr:rowOff>
    </xdr:from>
    <xdr:to>
      <xdr:col>86</xdr:col>
      <xdr:colOff>25400</xdr:colOff>
      <xdr:row>99</xdr:row>
      <xdr:rowOff>33173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06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111675</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1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164998</xdr:rowOff>
    </xdr:from>
    <xdr:to>
      <xdr:col>86</xdr:col>
      <xdr:colOff>25400</xdr:colOff>
      <xdr:row>89</xdr:row>
      <xdr:rowOff>164998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2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7474</xdr:rowOff>
    </xdr:from>
    <xdr:to>
      <xdr:col>85</xdr:col>
      <xdr:colOff>127000</xdr:colOff>
      <xdr:row>98</xdr:row>
      <xdr:rowOff>50718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809574"/>
          <a:ext cx="8382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41539</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329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18662</xdr:rowOff>
    </xdr:from>
    <xdr:to>
      <xdr:col>85</xdr:col>
      <xdr:colOff>177800</xdr:colOff>
      <xdr:row>96</xdr:row>
      <xdr:rowOff>120262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7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96438</xdr:rowOff>
    </xdr:from>
    <xdr:to>
      <xdr:col>81</xdr:col>
      <xdr:colOff>50800</xdr:colOff>
      <xdr:row>98</xdr:row>
      <xdr:rowOff>7474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27088"/>
          <a:ext cx="889000" cy="8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21749</xdr:rowOff>
    </xdr:from>
    <xdr:to>
      <xdr:col>81</xdr:col>
      <xdr:colOff>101600</xdr:colOff>
      <xdr:row>96</xdr:row>
      <xdr:rowOff>123349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139876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25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69120</xdr:rowOff>
    </xdr:from>
    <xdr:to>
      <xdr:col>76</xdr:col>
      <xdr:colOff>114300</xdr:colOff>
      <xdr:row>97</xdr:row>
      <xdr:rowOff>96438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699770"/>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57201</xdr:rowOff>
    </xdr:from>
    <xdr:to>
      <xdr:col>76</xdr:col>
      <xdr:colOff>165100</xdr:colOff>
      <xdr:row>96</xdr:row>
      <xdr:rowOff>158801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5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29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5511</xdr:rowOff>
    </xdr:from>
    <xdr:to>
      <xdr:col>71</xdr:col>
      <xdr:colOff>177800</xdr:colOff>
      <xdr:row>97</xdr:row>
      <xdr:rowOff>69120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814300" y="15778911"/>
          <a:ext cx="889000" cy="92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82423</xdr:rowOff>
    </xdr:from>
    <xdr:to>
      <xdr:col>72</xdr:col>
      <xdr:colOff>38100</xdr:colOff>
      <xdr:row>97</xdr:row>
      <xdr:rowOff>12573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29100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31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13081</xdr:rowOff>
    </xdr:from>
    <xdr:to>
      <xdr:col>67</xdr:col>
      <xdr:colOff>101600</xdr:colOff>
      <xdr:row>96</xdr:row>
      <xdr:rowOff>114681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105808</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171368</xdr:rowOff>
    </xdr:from>
    <xdr:to>
      <xdr:col>85</xdr:col>
      <xdr:colOff>177800</xdr:colOff>
      <xdr:row>98</xdr:row>
      <xdr:rowOff>101518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80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149795</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78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128124</xdr:rowOff>
    </xdr:from>
    <xdr:to>
      <xdr:col>81</xdr:col>
      <xdr:colOff>101600</xdr:colOff>
      <xdr:row>98</xdr:row>
      <xdr:rowOff>58274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75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49401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85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45638</xdr:rowOff>
    </xdr:from>
    <xdr:to>
      <xdr:col>76</xdr:col>
      <xdr:colOff>165100</xdr:colOff>
      <xdr:row>97</xdr:row>
      <xdr:rowOff>147238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6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138365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76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18320</xdr:rowOff>
    </xdr:from>
    <xdr:to>
      <xdr:col>72</xdr:col>
      <xdr:colOff>38100</xdr:colOff>
      <xdr:row>97</xdr:row>
      <xdr:rowOff>119920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111047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74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126161</xdr:rowOff>
    </xdr:from>
    <xdr:to>
      <xdr:col>67</xdr:col>
      <xdr:colOff>101600</xdr:colOff>
      <xdr:row>92</xdr:row>
      <xdr:rowOff>56311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57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72838</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55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158540</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987840"/>
          <a:ext cx="1269" cy="74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55491</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420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105217</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7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158540</xdr:rowOff>
    </xdr:from>
    <xdr:to>
      <xdr:col>116</xdr:col>
      <xdr:colOff>152400</xdr:colOff>
      <xdr:row>34</xdr:row>
      <xdr:rowOff>158540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98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17361</xdr:rowOff>
    </xdr:from>
    <xdr:to>
      <xdr:col>116</xdr:col>
      <xdr:colOff>63500</xdr:colOff>
      <xdr:row>34</xdr:row>
      <xdr:rowOff>158540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5332311"/>
          <a:ext cx="838200" cy="65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99941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615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121514</xdr:rowOff>
    </xdr:from>
    <xdr:to>
      <xdr:col>116</xdr:col>
      <xdr:colOff>114300</xdr:colOff>
      <xdr:row>39</xdr:row>
      <xdr:rowOff>51664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17361</xdr:rowOff>
    </xdr:from>
    <xdr:to>
      <xdr:col>111</xdr:col>
      <xdr:colOff>177800</xdr:colOff>
      <xdr:row>37</xdr:row>
      <xdr:rowOff>32601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5332311"/>
          <a:ext cx="889000" cy="104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111893</xdr:rowOff>
    </xdr:from>
    <xdr:to>
      <xdr:col>112</xdr:col>
      <xdr:colOff>38100</xdr:colOff>
      <xdr:row>39</xdr:row>
      <xdr:rowOff>42043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33170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1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32601</xdr:rowOff>
    </xdr:from>
    <xdr:to>
      <xdr:col>107</xdr:col>
      <xdr:colOff>50800</xdr:colOff>
      <xdr:row>38</xdr:row>
      <xdr:rowOff>55213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376251"/>
          <a:ext cx="889000" cy="19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130848</xdr:rowOff>
    </xdr:from>
    <xdr:to>
      <xdr:col>107</xdr:col>
      <xdr:colOff>101600</xdr:colOff>
      <xdr:row>39</xdr:row>
      <xdr:rowOff>60998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52125</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55213</xdr:rowOff>
    </xdr:from>
    <xdr:to>
      <xdr:col>102</xdr:col>
      <xdr:colOff>114300</xdr:colOff>
      <xdr:row>38</xdr:row>
      <xdr:rowOff>56890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70313"/>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138716</xdr:rowOff>
    </xdr:from>
    <xdr:to>
      <xdr:col>102</xdr:col>
      <xdr:colOff>165100</xdr:colOff>
      <xdr:row>39</xdr:row>
      <xdr:rowOff>68866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59993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145002</xdr:rowOff>
    </xdr:from>
    <xdr:to>
      <xdr:col>98</xdr:col>
      <xdr:colOff>38100</xdr:colOff>
      <xdr:row>39</xdr:row>
      <xdr:rowOff>75152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66279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107740</xdr:rowOff>
    </xdr:from>
    <xdr:to>
      <xdr:col>116</xdr:col>
      <xdr:colOff>114300</xdr:colOff>
      <xdr:row>35</xdr:row>
      <xdr:rowOff>37890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93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60767</xdr:rowOff>
    </xdr:from>
    <xdr:ext cx="534377"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8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138011</xdr:rowOff>
    </xdr:from>
    <xdr:to>
      <xdr:col>112</xdr:col>
      <xdr:colOff>38100</xdr:colOff>
      <xdr:row>31</xdr:row>
      <xdr:rowOff>68161</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28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84688</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56111" y="505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153251</xdr:rowOff>
    </xdr:from>
    <xdr:to>
      <xdr:col>107</xdr:col>
      <xdr:colOff>101600</xdr:colOff>
      <xdr:row>37</xdr:row>
      <xdr:rowOff>83401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32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99928</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67111" y="610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4413</xdr:rowOff>
    </xdr:from>
    <xdr:to>
      <xdr:col>102</xdr:col>
      <xdr:colOff>165100</xdr:colOff>
      <xdr:row>38</xdr:row>
      <xdr:rowOff>106013</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1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122540</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9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6090</xdr:rowOff>
    </xdr:from>
    <xdr:to>
      <xdr:col>98</xdr:col>
      <xdr:colOff>38100</xdr:colOff>
      <xdr:row>38</xdr:row>
      <xdr:rowOff>107690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124217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9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38126</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10626"/>
          <a:ext cx="1269" cy="154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156253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8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38126</xdr:rowOff>
    </xdr:from>
    <xdr:to>
      <xdr:col>116</xdr:col>
      <xdr:colOff>152400</xdr:colOff>
      <xdr:row>50</xdr:row>
      <xdr:rowOff>38126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1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3949</xdr:rowOff>
    </xdr:from>
    <xdr:to>
      <xdr:col>116</xdr:col>
      <xdr:colOff>63500</xdr:colOff>
      <xdr:row>59</xdr:row>
      <xdr:rowOff>20524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119499"/>
          <a:ext cx="8382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98213</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70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75336</xdr:rowOff>
    </xdr:from>
    <xdr:to>
      <xdr:col>116</xdr:col>
      <xdr:colOff>114300</xdr:colOff>
      <xdr:row>59</xdr:row>
      <xdr:rowOff>5486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20524</xdr:rowOff>
    </xdr:from>
    <xdr:to>
      <xdr:col>111</xdr:col>
      <xdr:colOff>177800</xdr:colOff>
      <xdr:row>59</xdr:row>
      <xdr:rowOff>20904</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13607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83109</xdr:rowOff>
    </xdr:from>
    <xdr:to>
      <xdr:col>112</xdr:col>
      <xdr:colOff>38100</xdr:colOff>
      <xdr:row>59</xdr:row>
      <xdr:rowOff>13259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29786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20904</xdr:rowOff>
    </xdr:from>
    <xdr:to>
      <xdr:col>107</xdr:col>
      <xdr:colOff>50800</xdr:colOff>
      <xdr:row>59</xdr:row>
      <xdr:rowOff>29019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36454"/>
          <a:ext cx="889000" cy="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84747</xdr:rowOff>
    </xdr:from>
    <xdr:to>
      <xdr:col>107</xdr:col>
      <xdr:colOff>101600</xdr:colOff>
      <xdr:row>59</xdr:row>
      <xdr:rowOff>14897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31424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29019</xdr:rowOff>
    </xdr:from>
    <xdr:to>
      <xdr:col>102</xdr:col>
      <xdr:colOff>114300</xdr:colOff>
      <xdr:row>59</xdr:row>
      <xdr:rowOff>36830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144569"/>
          <a:ext cx="889000" cy="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85852</xdr:rowOff>
    </xdr:from>
    <xdr:to>
      <xdr:col>102</xdr:col>
      <xdr:colOff>165100</xdr:colOff>
      <xdr:row>59</xdr:row>
      <xdr:rowOff>16002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32529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64592</xdr:rowOff>
    </xdr:from>
    <xdr:to>
      <xdr:col>98</xdr:col>
      <xdr:colOff>38100</xdr:colOff>
      <xdr:row>58</xdr:row>
      <xdr:rowOff>166192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0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11269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8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124599</xdr:rowOff>
    </xdr:from>
    <xdr:to>
      <xdr:col>116</xdr:col>
      <xdr:colOff>114300</xdr:colOff>
      <xdr:row>59</xdr:row>
      <xdr:rowOff>54749</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53763</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9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141174</xdr:rowOff>
    </xdr:from>
    <xdr:to>
      <xdr:col>112</xdr:col>
      <xdr:colOff>38100</xdr:colOff>
      <xdr:row>59</xdr:row>
      <xdr:rowOff>71324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8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62451</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78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141554</xdr:rowOff>
    </xdr:from>
    <xdr:to>
      <xdr:col>107</xdr:col>
      <xdr:colOff>101600</xdr:colOff>
      <xdr:row>59</xdr:row>
      <xdr:rowOff>71704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8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62831</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78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149669</xdr:rowOff>
    </xdr:from>
    <xdr:to>
      <xdr:col>102</xdr:col>
      <xdr:colOff>165100</xdr:colOff>
      <xdr:row>59</xdr:row>
      <xdr:rowOff>79819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9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70946</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86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157480</xdr:rowOff>
    </xdr:from>
    <xdr:to>
      <xdr:col>98</xdr:col>
      <xdr:colOff>38100</xdr:colOff>
      <xdr:row>59</xdr:row>
      <xdr:rowOff>87630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78757</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9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41718</xdr:rowOff>
    </xdr:from>
    <xdr:to>
      <xdr:col>116</xdr:col>
      <xdr:colOff>62864</xdr:colOff>
      <xdr:row>79</xdr:row>
      <xdr:rowOff>60060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4668"/>
          <a:ext cx="1269" cy="1389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63887</xdr:rowOff>
    </xdr:from>
    <xdr:ext cx="469744"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60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60060</xdr:rowOff>
    </xdr:from>
    <xdr:to>
      <xdr:col>116</xdr:col>
      <xdr:colOff>152400</xdr:colOff>
      <xdr:row>79</xdr:row>
      <xdr:rowOff>60060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60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159845</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9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41718</xdr:rowOff>
    </xdr:from>
    <xdr:to>
      <xdr:col>116</xdr:col>
      <xdr:colOff>152400</xdr:colOff>
      <xdr:row>71</xdr:row>
      <xdr:rowOff>41718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133865</xdr:rowOff>
    </xdr:from>
    <xdr:to>
      <xdr:col>116</xdr:col>
      <xdr:colOff>63500</xdr:colOff>
      <xdr:row>76</xdr:row>
      <xdr:rowOff>143825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64065"/>
          <a:ext cx="838200" cy="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126516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13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103639</xdr:rowOff>
    </xdr:from>
    <xdr:to>
      <xdr:col>116</xdr:col>
      <xdr:colOff>114300</xdr:colOff>
      <xdr:row>76</xdr:row>
      <xdr:rowOff>33790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143825</xdr:rowOff>
    </xdr:from>
    <xdr:to>
      <xdr:col>111</xdr:col>
      <xdr:colOff>177800</xdr:colOff>
      <xdr:row>76</xdr:row>
      <xdr:rowOff>159741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74025"/>
          <a:ext cx="889000" cy="1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97162</xdr:rowOff>
    </xdr:from>
    <xdr:to>
      <xdr:col>112</xdr:col>
      <xdr:colOff>38100</xdr:colOff>
      <xdr:row>76</xdr:row>
      <xdr:rowOff>27313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43839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159741</xdr:rowOff>
    </xdr:from>
    <xdr:to>
      <xdr:col>107</xdr:col>
      <xdr:colOff>50800</xdr:colOff>
      <xdr:row>77</xdr:row>
      <xdr:rowOff>9517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8994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90500</xdr:rowOff>
    </xdr:from>
    <xdr:to>
      <xdr:col>107</xdr:col>
      <xdr:colOff>101600</xdr:colOff>
      <xdr:row>76</xdr:row>
      <xdr:rowOff>20650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37177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2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9517</xdr:rowOff>
    </xdr:from>
    <xdr:to>
      <xdr:col>102</xdr:col>
      <xdr:colOff>114300</xdr:colOff>
      <xdr:row>77</xdr:row>
      <xdr:rowOff>12174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11167"/>
          <a:ext cx="889000" cy="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102605</xdr:rowOff>
    </xdr:from>
    <xdr:to>
      <xdr:col>102</xdr:col>
      <xdr:colOff>165100</xdr:colOff>
      <xdr:row>76</xdr:row>
      <xdr:rowOff>32755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49282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3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72212</xdr:rowOff>
    </xdr:from>
    <xdr:to>
      <xdr:col>98</xdr:col>
      <xdr:colOff>38100</xdr:colOff>
      <xdr:row>76</xdr:row>
      <xdr:rowOff>2363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309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18889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06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83065</xdr:rowOff>
    </xdr:from>
    <xdr:to>
      <xdr:col>116</xdr:col>
      <xdr:colOff>114300</xdr:colOff>
      <xdr:row>77</xdr:row>
      <xdr:rowOff>13215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61492</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93025</xdr:rowOff>
    </xdr:from>
    <xdr:to>
      <xdr:col>112</xdr:col>
      <xdr:colOff>38100</xdr:colOff>
      <xdr:row>77</xdr:row>
      <xdr:rowOff>23175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14302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1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108941</xdr:rowOff>
    </xdr:from>
    <xdr:to>
      <xdr:col>107</xdr:col>
      <xdr:colOff>101600</xdr:colOff>
      <xdr:row>77</xdr:row>
      <xdr:rowOff>39091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30218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3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130167</xdr:rowOff>
    </xdr:from>
    <xdr:to>
      <xdr:col>102</xdr:col>
      <xdr:colOff>165100</xdr:colOff>
      <xdr:row>77</xdr:row>
      <xdr:rowOff>60317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51444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132824</xdr:rowOff>
    </xdr:from>
    <xdr:to>
      <xdr:col>98</xdr:col>
      <xdr:colOff>38100</xdr:colOff>
      <xdr:row>77</xdr:row>
      <xdr:rowOff>62974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54101</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5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性質別の住民一人当たりのコストは、全体的に類似団体を上回っている。特に物件費、補助費等</a:t>
          </a:r>
          <a:r>
            <a:rPr kumimoji="1" lang="ja-JP" altLang="en-US" sz="1100">
              <a:solidFill>
                <a:schemeClr val="dk1"/>
              </a:solidFill>
              <a:effectLst/>
              <a:latin typeface="+mn-lt"/>
              <a:ea typeface="+mn-ea"/>
              <a:cs typeface="+mn-cs"/>
            </a:rPr>
            <a:t>、投資及び出資金は類似団体と比較して大きく上回ってい</a:t>
          </a:r>
          <a:r>
            <a:rPr kumimoji="1" lang="ja-JP" altLang="ja-JP" sz="1100">
              <a:solidFill>
                <a:schemeClr val="dk1"/>
              </a:solidFill>
              <a:effectLst/>
              <a:latin typeface="+mn-lt"/>
              <a:ea typeface="+mn-ea"/>
              <a:cs typeface="+mn-cs"/>
            </a:rPr>
            <a:t>る。要因については、物件費では地域創生関連経費、総合行政用ＰＣ運営経費等の増、補助費等については、農業振興や企業会計への補助金の</a:t>
          </a:r>
          <a:r>
            <a:rPr kumimoji="1" lang="ja-JP" altLang="en-US" sz="1100">
              <a:solidFill>
                <a:schemeClr val="dk1"/>
              </a:solidFill>
              <a:effectLst/>
              <a:latin typeface="+mn-lt"/>
              <a:ea typeface="+mn-ea"/>
              <a:cs typeface="+mn-cs"/>
            </a:rPr>
            <a:t>増加、投資及び出資金については公立神崎総合病院への北館建替が終了したことにより出資金は下がったものの類似団体と比較すると大きく上回っている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公債費については、減少傾向であるが、近年実施してきた大型建設事業の地方債の償還が本格的に始まることから増加していく見込みである。</a:t>
          </a:r>
          <a:endParaRPr lang="ja-JP" altLang="ja-JP" sz="1400">
            <a:effectLst/>
          </a:endParaRPr>
        </a:p>
        <a:p>
          <a:r>
            <a:rPr kumimoji="1" lang="ja-JP" altLang="ja-JP" sz="1100">
              <a:solidFill>
                <a:schemeClr val="dk1"/>
              </a:solidFill>
              <a:effectLst/>
              <a:latin typeface="+mn-lt"/>
              <a:ea typeface="+mn-ea"/>
              <a:cs typeface="+mn-cs"/>
            </a:rPr>
            <a:t>　今後については、第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次神河町行財政改革大綱に掲げた補助金の適正化と整理統合などの取り組みや、公共施設総合管理計画を基に計画的・合理的な管理に努めていく。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兵庫県神河町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11,286
11,222
202.23
9,031,242
8,878,205
142,572
5,004,958
13,305,896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15.8
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124841</xdr:rowOff>
    </xdr:from>
    <xdr:to>
      <xdr:col>24</xdr:col>
      <xdr:colOff>62865</xdr:colOff>
      <xdr:row>38</xdr:row>
      <xdr:rowOff>34734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096891"/>
          <a:ext cx="1270" cy="1452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34734</xdr:rowOff>
    </xdr:from>
    <xdr:to>
      <xdr:col>24</xdr:col>
      <xdr:colOff>152400</xdr:colOff>
      <xdr:row>38</xdr:row>
      <xdr:rowOff>34734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9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71518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124841</xdr:rowOff>
    </xdr:from>
    <xdr:to>
      <xdr:col>24</xdr:col>
      <xdr:colOff>152400</xdr:colOff>
      <xdr:row>29</xdr:row>
      <xdr:rowOff>124841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096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11113</xdr:rowOff>
    </xdr:from>
    <xdr:to>
      <xdr:col>24</xdr:col>
      <xdr:colOff>63500</xdr:colOff>
      <xdr:row>35</xdr:row>
      <xdr:rowOff>31877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11863"/>
          <a:ext cx="838200" cy="2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59517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81090</xdr:rowOff>
    </xdr:from>
    <xdr:to>
      <xdr:col>24</xdr:col>
      <xdr:colOff>114300</xdr:colOff>
      <xdr:row>36</xdr:row>
      <xdr:rowOff>11240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124841</xdr:rowOff>
    </xdr:from>
    <xdr:to>
      <xdr:col>19</xdr:col>
      <xdr:colOff>177800</xdr:colOff>
      <xdr:row>35</xdr:row>
      <xdr:rowOff>31877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11241"/>
          <a:ext cx="889000" cy="42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116141</xdr:rowOff>
    </xdr:from>
    <xdr:to>
      <xdr:col>20</xdr:col>
      <xdr:colOff>38100</xdr:colOff>
      <xdr:row>36</xdr:row>
      <xdr:rowOff>46291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37418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0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124841</xdr:rowOff>
    </xdr:from>
    <xdr:to>
      <xdr:col>15</xdr:col>
      <xdr:colOff>50800</xdr:colOff>
      <xdr:row>35</xdr:row>
      <xdr:rowOff>21590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11241"/>
          <a:ext cx="889000" cy="4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153670</xdr:rowOff>
    </xdr:from>
    <xdr:to>
      <xdr:col>15</xdr:col>
      <xdr:colOff>101600</xdr:colOff>
      <xdr:row>36</xdr:row>
      <xdr:rowOff>83820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74947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103505</xdr:rowOff>
    </xdr:from>
    <xdr:to>
      <xdr:col>10</xdr:col>
      <xdr:colOff>114300</xdr:colOff>
      <xdr:row>35</xdr:row>
      <xdr:rowOff>21590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3280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161290</xdr:rowOff>
    </xdr:from>
    <xdr:to>
      <xdr:col>10</xdr:col>
      <xdr:colOff>165100</xdr:colOff>
      <xdr:row>36</xdr:row>
      <xdr:rowOff>91440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82567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45085</xdr:rowOff>
    </xdr:from>
    <xdr:to>
      <xdr:col>6</xdr:col>
      <xdr:colOff>38100</xdr:colOff>
      <xdr:row>35</xdr:row>
      <xdr:rowOff>146685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137812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131763</xdr:rowOff>
    </xdr:from>
    <xdr:to>
      <xdr:col>24</xdr:col>
      <xdr:colOff>114300</xdr:colOff>
      <xdr:row>35</xdr:row>
      <xdr:rowOff>61913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6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154640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1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152527</xdr:rowOff>
    </xdr:from>
    <xdr:to>
      <xdr:col>20</xdr:col>
      <xdr:colOff>38100</xdr:colOff>
      <xdr:row>35</xdr:row>
      <xdr:rowOff>82677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99204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5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74041</xdr:rowOff>
    </xdr:from>
    <xdr:to>
      <xdr:col>15</xdr:col>
      <xdr:colOff>101600</xdr:colOff>
      <xdr:row>33</xdr:row>
      <xdr:rowOff>4191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6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20718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3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142240</xdr:rowOff>
    </xdr:from>
    <xdr:to>
      <xdr:col>10</xdr:col>
      <xdr:colOff>165100</xdr:colOff>
      <xdr:row>35</xdr:row>
      <xdr:rowOff>72390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88917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52705</xdr:rowOff>
    </xdr:from>
    <xdr:to>
      <xdr:col>6</xdr:col>
      <xdr:colOff>38100</xdr:colOff>
      <xdr:row>34</xdr:row>
      <xdr:rowOff>154305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170832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5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130762</xdr:rowOff>
    </xdr:from>
    <xdr:to>
      <xdr:col>24</xdr:col>
      <xdr:colOff>62865</xdr:colOff>
      <xdr:row>58</xdr:row>
      <xdr:rowOff>135520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03262"/>
          <a:ext cx="1270" cy="137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139347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135520</xdr:rowOff>
    </xdr:from>
    <xdr:to>
      <xdr:col>24</xdr:col>
      <xdr:colOff>152400</xdr:colOff>
      <xdr:row>58</xdr:row>
      <xdr:rowOff>135520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7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77439</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7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462,737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130762</xdr:rowOff>
    </xdr:from>
    <xdr:to>
      <xdr:col>24</xdr:col>
      <xdr:colOff>152400</xdr:colOff>
      <xdr:row>50</xdr:row>
      <xdr:rowOff>130762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03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151457</xdr:rowOff>
    </xdr:from>
    <xdr:to>
      <xdr:col>24</xdr:col>
      <xdr:colOff>63500</xdr:colOff>
      <xdr:row>57</xdr:row>
      <xdr:rowOff>55693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52657"/>
          <a:ext cx="838200" cy="75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10997</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21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159570</xdr:rowOff>
    </xdr:from>
    <xdr:to>
      <xdr:col>24</xdr:col>
      <xdr:colOff>114300</xdr:colOff>
      <xdr:row>57</xdr:row>
      <xdr:rowOff>89720</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151457</xdr:rowOff>
    </xdr:from>
    <xdr:to>
      <xdr:col>19</xdr:col>
      <xdr:colOff>177800</xdr:colOff>
      <xdr:row>56</xdr:row>
      <xdr:rowOff>158893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52657"/>
          <a:ext cx="889000" cy="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20634</xdr:rowOff>
    </xdr:from>
    <xdr:to>
      <xdr:col>20</xdr:col>
      <xdr:colOff>38100</xdr:colOff>
      <xdr:row>57</xdr:row>
      <xdr:rowOff>122234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113361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158893</xdr:rowOff>
    </xdr:from>
    <xdr:to>
      <xdr:col>15</xdr:col>
      <xdr:colOff>50800</xdr:colOff>
      <xdr:row>57</xdr:row>
      <xdr:rowOff>97586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760093"/>
          <a:ext cx="889000" cy="110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41848</xdr:rowOff>
    </xdr:from>
    <xdr:to>
      <xdr:col>15</xdr:col>
      <xdr:colOff>101600</xdr:colOff>
      <xdr:row>57</xdr:row>
      <xdr:rowOff>143448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1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134575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0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123789</xdr:rowOff>
    </xdr:from>
    <xdr:to>
      <xdr:col>10</xdr:col>
      <xdr:colOff>114300</xdr:colOff>
      <xdr:row>57</xdr:row>
      <xdr:rowOff>97586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24989"/>
          <a:ext cx="889000" cy="14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74505</xdr:rowOff>
    </xdr:from>
    <xdr:to>
      <xdr:col>10</xdr:col>
      <xdr:colOff>165100</xdr:colOff>
      <xdr:row>58</xdr:row>
      <xdr:rowOff>4655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167232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3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79135</xdr:rowOff>
    </xdr:from>
    <xdr:to>
      <xdr:col>6</xdr:col>
      <xdr:colOff>38100</xdr:colOff>
      <xdr:row>58</xdr:row>
      <xdr:rowOff>9285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5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412</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4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4893</xdr:rowOff>
    </xdr:from>
    <xdr:to>
      <xdr:col>24</xdr:col>
      <xdr:colOff>114300</xdr:colOff>
      <xdr:row>57</xdr:row>
      <xdr:rowOff>106493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7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154770</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55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100657</xdr:rowOff>
    </xdr:from>
    <xdr:to>
      <xdr:col>20</xdr:col>
      <xdr:colOff>38100</xdr:colOff>
      <xdr:row>57</xdr:row>
      <xdr:rowOff>30807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47334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77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108093</xdr:rowOff>
    </xdr:from>
    <xdr:to>
      <xdr:col>15</xdr:col>
      <xdr:colOff>101600</xdr:colOff>
      <xdr:row>57</xdr:row>
      <xdr:rowOff>38243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54770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484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46786</xdr:rowOff>
    </xdr:from>
    <xdr:to>
      <xdr:col>10</xdr:col>
      <xdr:colOff>165100</xdr:colOff>
      <xdr:row>57</xdr:row>
      <xdr:rowOff>148386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164913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9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72989</xdr:rowOff>
    </xdr:from>
    <xdr:to>
      <xdr:col>6</xdr:col>
      <xdr:colOff>38100</xdr:colOff>
      <xdr:row>57</xdr:row>
      <xdr:rowOff>3139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7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19666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4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120726</xdr:rowOff>
    </xdr:from>
    <xdr:to>
      <xdr:col>24</xdr:col>
      <xdr:colOff>62865</xdr:colOff>
      <xdr:row>78</xdr:row>
      <xdr:rowOff>130191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93676"/>
          <a:ext cx="1270" cy="120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134018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7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130191</xdr:rowOff>
    </xdr:from>
    <xdr:to>
      <xdr:col>24</xdr:col>
      <xdr:colOff>152400</xdr:colOff>
      <xdr:row>78</xdr:row>
      <xdr:rowOff>130191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3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67403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6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269,990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120726</xdr:rowOff>
    </xdr:from>
    <xdr:to>
      <xdr:col>24</xdr:col>
      <xdr:colOff>152400</xdr:colOff>
      <xdr:row>71</xdr:row>
      <xdr:rowOff>120726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93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133680</xdr:rowOff>
    </xdr:from>
    <xdr:to>
      <xdr:col>24</xdr:col>
      <xdr:colOff>63500</xdr:colOff>
      <xdr:row>78</xdr:row>
      <xdr:rowOff>15920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335330"/>
          <a:ext cx="838200" cy="5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98099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68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75222</xdr:rowOff>
    </xdr:from>
    <xdr:to>
      <xdr:col>24</xdr:col>
      <xdr:colOff>114300</xdr:colOff>
      <xdr:row>77</xdr:row>
      <xdr:rowOff>5372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15920</xdr:rowOff>
    </xdr:from>
    <xdr:to>
      <xdr:col>19</xdr:col>
      <xdr:colOff>177800</xdr:colOff>
      <xdr:row>78</xdr:row>
      <xdr:rowOff>16134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89020"/>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117049</xdr:rowOff>
    </xdr:from>
    <xdr:to>
      <xdr:col>20</xdr:col>
      <xdr:colOff>38100</xdr:colOff>
      <xdr:row>77</xdr:row>
      <xdr:rowOff>47199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63725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922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16134</xdr:rowOff>
    </xdr:from>
    <xdr:to>
      <xdr:col>15</xdr:col>
      <xdr:colOff>50800</xdr:colOff>
      <xdr:row>78</xdr:row>
      <xdr:rowOff>60086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89234"/>
          <a:ext cx="889000" cy="4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120173</xdr:rowOff>
    </xdr:from>
    <xdr:to>
      <xdr:col>15</xdr:col>
      <xdr:colOff>101600</xdr:colOff>
      <xdr:row>77</xdr:row>
      <xdr:rowOff>50323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66850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25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60086</xdr:rowOff>
    </xdr:from>
    <xdr:to>
      <xdr:col>10</xdr:col>
      <xdr:colOff>114300</xdr:colOff>
      <xdr:row>78</xdr:row>
      <xdr:rowOff>128361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33186"/>
          <a:ext cx="889000" cy="6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147848</xdr:rowOff>
    </xdr:from>
    <xdr:to>
      <xdr:col>10</xdr:col>
      <xdr:colOff>165100</xdr:colOff>
      <xdr:row>77</xdr:row>
      <xdr:rowOff>77998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94525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20282</xdr:rowOff>
    </xdr:from>
    <xdr:to>
      <xdr:col>6</xdr:col>
      <xdr:colOff>38100</xdr:colOff>
      <xdr:row>77</xdr:row>
      <xdr:rowOff>121882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138409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82880</xdr:rowOff>
    </xdr:from>
    <xdr:to>
      <xdr:col>24</xdr:col>
      <xdr:colOff>114300</xdr:colOff>
      <xdr:row>78</xdr:row>
      <xdr:rowOff>13030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61307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6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136570</xdr:rowOff>
    </xdr:from>
    <xdr:to>
      <xdr:col>20</xdr:col>
      <xdr:colOff>38100</xdr:colOff>
      <xdr:row>78</xdr:row>
      <xdr:rowOff>66720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3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57847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43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136784</xdr:rowOff>
    </xdr:from>
    <xdr:to>
      <xdr:col>15</xdr:col>
      <xdr:colOff>101600</xdr:colOff>
      <xdr:row>78</xdr:row>
      <xdr:rowOff>66934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3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58061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3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9286</xdr:rowOff>
    </xdr:from>
    <xdr:to>
      <xdr:col>10</xdr:col>
      <xdr:colOff>165100</xdr:colOff>
      <xdr:row>78</xdr:row>
      <xdr:rowOff>110886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8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102013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77561</xdr:rowOff>
    </xdr:from>
    <xdr:to>
      <xdr:col>6</xdr:col>
      <xdr:colOff>38100</xdr:colOff>
      <xdr:row>79</xdr:row>
      <xdr:rowOff>7711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5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170288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4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95855</xdr:rowOff>
    </xdr:from>
    <xdr:to>
      <xdr:col>24</xdr:col>
      <xdr:colOff>62865</xdr:colOff>
      <xdr:row>98</xdr:row>
      <xdr:rowOff>71441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869255"/>
          <a:ext cx="1270" cy="1004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75268</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7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71441</xdr:rowOff>
    </xdr:from>
    <xdr:to>
      <xdr:col>24</xdr:col>
      <xdr:colOff>152400</xdr:colOff>
      <xdr:row>98</xdr:row>
      <xdr:rowOff>71441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7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42532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64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95855</xdr:rowOff>
    </xdr:from>
    <xdr:to>
      <xdr:col>24</xdr:col>
      <xdr:colOff>152400</xdr:colOff>
      <xdr:row>92</xdr:row>
      <xdr:rowOff>95855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86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20005</xdr:rowOff>
    </xdr:from>
    <xdr:to>
      <xdr:col>24</xdr:col>
      <xdr:colOff>63500</xdr:colOff>
      <xdr:row>92</xdr:row>
      <xdr:rowOff>95855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621955"/>
          <a:ext cx="838200" cy="24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70200</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2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91773</xdr:rowOff>
    </xdr:from>
    <xdr:to>
      <xdr:col>24</xdr:col>
      <xdr:colOff>114300</xdr:colOff>
      <xdr:row>97</xdr:row>
      <xdr:rowOff>21923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20005</xdr:rowOff>
    </xdr:from>
    <xdr:to>
      <xdr:col>19</xdr:col>
      <xdr:colOff>177800</xdr:colOff>
      <xdr:row>93</xdr:row>
      <xdr:rowOff>103711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621955"/>
          <a:ext cx="889000" cy="42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99065</xdr:rowOff>
    </xdr:from>
    <xdr:to>
      <xdr:col>20</xdr:col>
      <xdr:colOff>38100</xdr:colOff>
      <xdr:row>97</xdr:row>
      <xdr:rowOff>29215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20342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103711</xdr:rowOff>
    </xdr:from>
    <xdr:to>
      <xdr:col>15</xdr:col>
      <xdr:colOff>50800</xdr:colOff>
      <xdr:row>94</xdr:row>
      <xdr:rowOff>56367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048561"/>
          <a:ext cx="889000" cy="12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110396</xdr:rowOff>
    </xdr:from>
    <xdr:to>
      <xdr:col>15</xdr:col>
      <xdr:colOff>101600</xdr:colOff>
      <xdr:row>97</xdr:row>
      <xdr:rowOff>40546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31673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27335</xdr:rowOff>
    </xdr:from>
    <xdr:to>
      <xdr:col>10</xdr:col>
      <xdr:colOff>114300</xdr:colOff>
      <xdr:row>94</xdr:row>
      <xdr:rowOff>56367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143635"/>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108627</xdr:rowOff>
    </xdr:from>
    <xdr:to>
      <xdr:col>10</xdr:col>
      <xdr:colOff>165100</xdr:colOff>
      <xdr:row>97</xdr:row>
      <xdr:rowOff>38777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29904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122627</xdr:rowOff>
    </xdr:from>
    <xdr:to>
      <xdr:col>6</xdr:col>
      <xdr:colOff>38100</xdr:colOff>
      <xdr:row>97</xdr:row>
      <xdr:rowOff>52777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43904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45055</xdr:rowOff>
    </xdr:from>
    <xdr:to>
      <xdr:col>24</xdr:col>
      <xdr:colOff>114300</xdr:colOff>
      <xdr:row>92</xdr:row>
      <xdr:rowOff>146655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81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169532</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77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140655</xdr:rowOff>
    </xdr:from>
    <xdr:to>
      <xdr:col>20</xdr:col>
      <xdr:colOff>38100</xdr:colOff>
      <xdr:row>91</xdr:row>
      <xdr:rowOff>70805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57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87332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346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52911</xdr:rowOff>
    </xdr:from>
    <xdr:to>
      <xdr:col>15</xdr:col>
      <xdr:colOff>101600</xdr:colOff>
      <xdr:row>93</xdr:row>
      <xdr:rowOff>154511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99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171038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772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5567</xdr:rowOff>
    </xdr:from>
    <xdr:to>
      <xdr:col>10</xdr:col>
      <xdr:colOff>165100</xdr:colOff>
      <xdr:row>94</xdr:row>
      <xdr:rowOff>107167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123694</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589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147985</xdr:rowOff>
    </xdr:from>
    <xdr:to>
      <xdr:col>6</xdr:col>
      <xdr:colOff>38100</xdr:colOff>
      <xdr:row>94</xdr:row>
      <xdr:rowOff>78135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94662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86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165989</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138039"/>
          <a:ext cx="1270" cy="1592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112666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491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165989</xdr:rowOff>
    </xdr:from>
    <xdr:to>
      <xdr:col>55</xdr:col>
      <xdr:colOff>88900</xdr:colOff>
      <xdr:row>29</xdr:row>
      <xdr:rowOff>165989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13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44069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06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136542</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087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42926</xdr:rowOff>
    </xdr:from>
    <xdr:to>
      <xdr:col>50</xdr:col>
      <xdr:colOff>114300</xdr:colOff>
      <xdr:row>39</xdr:row>
      <xdr:rowOff>44069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294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82042</xdr:rowOff>
    </xdr:from>
    <xdr:to>
      <xdr:col>50</xdr:col>
      <xdr:colOff>165100</xdr:colOff>
      <xdr:row>38</xdr:row>
      <xdr:rowOff>12192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28719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42926</xdr:rowOff>
    </xdr:from>
    <xdr:to>
      <xdr:col>45</xdr:col>
      <xdr:colOff>177800</xdr:colOff>
      <xdr:row>39</xdr:row>
      <xdr:rowOff>42926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2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96520</xdr:rowOff>
    </xdr:from>
    <xdr:to>
      <xdr:col>46</xdr:col>
      <xdr:colOff>38100</xdr:colOff>
      <xdr:row>38</xdr:row>
      <xdr:rowOff>26670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43197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116078</xdr:rowOff>
    </xdr:from>
    <xdr:to>
      <xdr:col>41</xdr:col>
      <xdr:colOff>50800</xdr:colOff>
      <xdr:row>39</xdr:row>
      <xdr:rowOff>42926</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116828"/>
          <a:ext cx="889000" cy="6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75565</xdr:rowOff>
    </xdr:from>
    <xdr:to>
      <xdr:col>41</xdr:col>
      <xdr:colOff>101600</xdr:colOff>
      <xdr:row>38</xdr:row>
      <xdr:rowOff>5715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22242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164719</xdr:rowOff>
    </xdr:from>
    <xdr:to>
      <xdr:col>50</xdr:col>
      <xdr:colOff>165100</xdr:colOff>
      <xdr:row>39</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85996</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163576</xdr:rowOff>
    </xdr:from>
    <xdr:to>
      <xdr:col>46</xdr:col>
      <xdr:colOff>38100</xdr:colOff>
      <xdr:row>39</xdr:row>
      <xdr:rowOff>93726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84853</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163576</xdr:rowOff>
    </xdr:from>
    <xdr:to>
      <xdr:col>41</xdr:col>
      <xdr:colOff>101600</xdr:colOff>
      <xdr:row>39</xdr:row>
      <xdr:rowOff>93726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84853</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14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65278</xdr:rowOff>
    </xdr:from>
    <xdr:to>
      <xdr:col>36</xdr:col>
      <xdr:colOff>165100</xdr:colOff>
      <xdr:row>35</xdr:row>
      <xdr:rowOff>166878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6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11955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84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59195</xdr:rowOff>
    </xdr:from>
    <xdr:to>
      <xdr:col>54</xdr:col>
      <xdr:colOff>189865</xdr:colOff>
      <xdr:row>59</xdr:row>
      <xdr:rowOff>21057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31695"/>
          <a:ext cx="1270" cy="1504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24884</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21057</xdr:rowOff>
    </xdr:from>
    <xdr:to>
      <xdr:col>55</xdr:col>
      <xdr:colOff>88900</xdr:colOff>
      <xdr:row>59</xdr:row>
      <xdr:rowOff>21057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5872</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0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59195</xdr:rowOff>
    </xdr:from>
    <xdr:to>
      <xdr:col>55</xdr:col>
      <xdr:colOff>88900</xdr:colOff>
      <xdr:row>50</xdr:row>
      <xdr:rowOff>59195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3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68542</xdr:rowOff>
    </xdr:from>
    <xdr:to>
      <xdr:col>55</xdr:col>
      <xdr:colOff>0</xdr:colOff>
      <xdr:row>55</xdr:row>
      <xdr:rowOff>90563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98292"/>
          <a:ext cx="838200" cy="2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119537</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2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141110</xdr:rowOff>
    </xdr:from>
    <xdr:to>
      <xdr:col>55</xdr:col>
      <xdr:colOff>50800</xdr:colOff>
      <xdr:row>57</xdr:row>
      <xdr:rowOff>71260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68542</xdr:rowOff>
    </xdr:from>
    <xdr:to>
      <xdr:col>50</xdr:col>
      <xdr:colOff>114300</xdr:colOff>
      <xdr:row>55</xdr:row>
      <xdr:rowOff>72987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98292"/>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144767</xdr:rowOff>
    </xdr:from>
    <xdr:to>
      <xdr:col>50</xdr:col>
      <xdr:colOff>165100</xdr:colOff>
      <xdr:row>57</xdr:row>
      <xdr:rowOff>74917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66044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72987</xdr:rowOff>
    </xdr:from>
    <xdr:to>
      <xdr:col>45</xdr:col>
      <xdr:colOff>177800</xdr:colOff>
      <xdr:row>55</xdr:row>
      <xdr:rowOff>136372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502737"/>
          <a:ext cx="889000" cy="6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119647</xdr:rowOff>
    </xdr:from>
    <xdr:to>
      <xdr:col>46</xdr:col>
      <xdr:colOff>38100</xdr:colOff>
      <xdr:row>57</xdr:row>
      <xdr:rowOff>49797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40924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1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87287</xdr:rowOff>
    </xdr:from>
    <xdr:to>
      <xdr:col>41</xdr:col>
      <xdr:colOff>50800</xdr:colOff>
      <xdr:row>55</xdr:row>
      <xdr:rowOff>136372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517037"/>
          <a:ext cx="889000" cy="4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154242</xdr:rowOff>
    </xdr:from>
    <xdr:to>
      <xdr:col>41</xdr:col>
      <xdr:colOff>101600</xdr:colOff>
      <xdr:row>57</xdr:row>
      <xdr:rowOff>84392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75519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123393</xdr:rowOff>
    </xdr:from>
    <xdr:to>
      <xdr:col>36</xdr:col>
      <xdr:colOff>165100</xdr:colOff>
      <xdr:row>57</xdr:row>
      <xdr:rowOff>53543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44670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8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39763</xdr:rowOff>
    </xdr:from>
    <xdr:to>
      <xdr:col>55</xdr:col>
      <xdr:colOff>50800</xdr:colOff>
      <xdr:row>55</xdr:row>
      <xdr:rowOff>141363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62640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2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17742</xdr:rowOff>
    </xdr:from>
    <xdr:to>
      <xdr:col>50</xdr:col>
      <xdr:colOff>165100</xdr:colOff>
      <xdr:row>55</xdr:row>
      <xdr:rowOff>119342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4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135869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22187</xdr:rowOff>
    </xdr:from>
    <xdr:to>
      <xdr:col>46</xdr:col>
      <xdr:colOff>38100</xdr:colOff>
      <xdr:row>55</xdr:row>
      <xdr:rowOff>123787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5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140314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85572</xdr:rowOff>
    </xdr:from>
    <xdr:to>
      <xdr:col>41</xdr:col>
      <xdr:colOff>101600</xdr:colOff>
      <xdr:row>56</xdr:row>
      <xdr:rowOff>15722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32249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29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36487</xdr:rowOff>
    </xdr:from>
    <xdr:to>
      <xdr:col>36</xdr:col>
      <xdr:colOff>165100</xdr:colOff>
      <xdr:row>55</xdr:row>
      <xdr:rowOff>138087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46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154614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24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57036</xdr:rowOff>
    </xdr:from>
    <xdr:to>
      <xdr:col>54</xdr:col>
      <xdr:colOff>189865</xdr:colOff>
      <xdr:row>79</xdr:row>
      <xdr:rowOff>34379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29986"/>
          <a:ext cx="1270" cy="134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38206</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2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34379</xdr:rowOff>
    </xdr:from>
    <xdr:to>
      <xdr:col>55</xdr:col>
      <xdr:colOff>88900</xdr:colOff>
      <xdr:row>79</xdr:row>
      <xdr:rowOff>34379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3713</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57036</xdr:rowOff>
    </xdr:from>
    <xdr:to>
      <xdr:col>55</xdr:col>
      <xdr:colOff>88900</xdr:colOff>
      <xdr:row>71</xdr:row>
      <xdr:rowOff>57036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2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133388</xdr:rowOff>
    </xdr:from>
    <xdr:to>
      <xdr:col>55</xdr:col>
      <xdr:colOff>0</xdr:colOff>
      <xdr:row>76</xdr:row>
      <xdr:rowOff>134632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992138"/>
          <a:ext cx="838200" cy="1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76573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782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98146</xdr:rowOff>
    </xdr:from>
    <xdr:to>
      <xdr:col>55</xdr:col>
      <xdr:colOff>50800</xdr:colOff>
      <xdr:row>78</xdr:row>
      <xdr:rowOff>28296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151435</xdr:rowOff>
    </xdr:from>
    <xdr:to>
      <xdr:col>50</xdr:col>
      <xdr:colOff>114300</xdr:colOff>
      <xdr:row>76</xdr:row>
      <xdr:rowOff>134632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1981485"/>
          <a:ext cx="889000" cy="11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141185</xdr:rowOff>
    </xdr:from>
    <xdr:to>
      <xdr:col>50</xdr:col>
      <xdr:colOff>165100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62462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151435</xdr:rowOff>
    </xdr:from>
    <xdr:to>
      <xdr:col>45</xdr:col>
      <xdr:colOff>177800</xdr:colOff>
      <xdr:row>77</xdr:row>
      <xdr:rowOff>11303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1981485"/>
          <a:ext cx="889000" cy="12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131787</xdr:rowOff>
    </xdr:from>
    <xdr:to>
      <xdr:col>46</xdr:col>
      <xdr:colOff>38100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53064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11303</xdr:rowOff>
    </xdr:from>
    <xdr:to>
      <xdr:col>41</xdr:col>
      <xdr:colOff>50800</xdr:colOff>
      <xdr:row>77</xdr:row>
      <xdr:rowOff>167360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12953"/>
          <a:ext cx="889000" cy="15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166663</xdr:rowOff>
    </xdr:from>
    <xdr:to>
      <xdr:col>41</xdr:col>
      <xdr:colOff>101600</xdr:colOff>
      <xdr:row>78</xdr:row>
      <xdr:rowOff>96813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87940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6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159144</xdr:rowOff>
    </xdr:from>
    <xdr:to>
      <xdr:col>36</xdr:col>
      <xdr:colOff>165100</xdr:colOff>
      <xdr:row>78</xdr:row>
      <xdr:rowOff>89294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80421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82588</xdr:rowOff>
    </xdr:from>
    <xdr:to>
      <xdr:col>55</xdr:col>
      <xdr:colOff>50800</xdr:colOff>
      <xdr:row>76</xdr:row>
      <xdr:rowOff>12737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413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105465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7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83832</xdr:rowOff>
    </xdr:from>
    <xdr:to>
      <xdr:col>50</xdr:col>
      <xdr:colOff>165100</xdr:colOff>
      <xdr:row>77</xdr:row>
      <xdr:rowOff>13982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1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30510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8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100635</xdr:rowOff>
    </xdr:from>
    <xdr:to>
      <xdr:col>46</xdr:col>
      <xdr:colOff>38100</xdr:colOff>
      <xdr:row>70</xdr:row>
      <xdr:rowOff>30785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19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47312</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170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131953</xdr:rowOff>
    </xdr:from>
    <xdr:to>
      <xdr:col>41</xdr:col>
      <xdr:colOff>101600</xdr:colOff>
      <xdr:row>77</xdr:row>
      <xdr:rowOff>62103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6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78630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3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116560</xdr:rowOff>
    </xdr:from>
    <xdr:to>
      <xdr:col>36</xdr:col>
      <xdr:colOff>165100</xdr:colOff>
      <xdr:row>78</xdr:row>
      <xdr:rowOff>46710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63237</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94391</xdr:rowOff>
    </xdr:from>
    <xdr:to>
      <xdr:col>54</xdr:col>
      <xdr:colOff>189865</xdr:colOff>
      <xdr:row>98</xdr:row>
      <xdr:rowOff>79355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867791"/>
          <a:ext cx="1270" cy="1013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83182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88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79355</xdr:rowOff>
    </xdr:from>
    <xdr:to>
      <xdr:col>55</xdr:col>
      <xdr:colOff>88900</xdr:colOff>
      <xdr:row>98</xdr:row>
      <xdr:rowOff>79355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88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41068</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64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94391</xdr:rowOff>
    </xdr:from>
    <xdr:to>
      <xdr:col>55</xdr:col>
      <xdr:colOff>88900</xdr:colOff>
      <xdr:row>92</xdr:row>
      <xdr:rowOff>94391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867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162578</xdr:rowOff>
    </xdr:from>
    <xdr:to>
      <xdr:col>55</xdr:col>
      <xdr:colOff>0</xdr:colOff>
      <xdr:row>96</xdr:row>
      <xdr:rowOff>71628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450328"/>
          <a:ext cx="838200" cy="8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149330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608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170903</xdr:rowOff>
    </xdr:from>
    <xdr:to>
      <xdr:col>55</xdr:col>
      <xdr:colOff>50800</xdr:colOff>
      <xdr:row>97</xdr:row>
      <xdr:rowOff>101053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630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162578</xdr:rowOff>
    </xdr:from>
    <xdr:to>
      <xdr:col>50</xdr:col>
      <xdr:colOff>114300</xdr:colOff>
      <xdr:row>96</xdr:row>
      <xdr:rowOff>109031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450328"/>
          <a:ext cx="889000" cy="11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161128</xdr:rowOff>
    </xdr:from>
    <xdr:to>
      <xdr:col>50</xdr:col>
      <xdr:colOff>165100</xdr:colOff>
      <xdr:row>97</xdr:row>
      <xdr:rowOff>91278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82405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71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98803</xdr:rowOff>
    </xdr:from>
    <xdr:to>
      <xdr:col>45</xdr:col>
      <xdr:colOff>177800</xdr:colOff>
      <xdr:row>96</xdr:row>
      <xdr:rowOff>109031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58003"/>
          <a:ext cx="889000" cy="1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1191</xdr:rowOff>
    </xdr:from>
    <xdr:to>
      <xdr:col>46</xdr:col>
      <xdr:colOff>38100</xdr:colOff>
      <xdr:row>97</xdr:row>
      <xdr:rowOff>102791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63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93918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7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60947</xdr:rowOff>
    </xdr:from>
    <xdr:to>
      <xdr:col>41</xdr:col>
      <xdr:colOff>50800</xdr:colOff>
      <xdr:row>96</xdr:row>
      <xdr:rowOff>98803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520147"/>
          <a:ext cx="889000" cy="3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19048</xdr:rowOff>
    </xdr:from>
    <xdr:to>
      <xdr:col>41</xdr:col>
      <xdr:colOff>101600</xdr:colOff>
      <xdr:row>97</xdr:row>
      <xdr:rowOff>120648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111775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7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7062</xdr:rowOff>
    </xdr:from>
    <xdr:to>
      <xdr:col>36</xdr:col>
      <xdr:colOff>165100</xdr:colOff>
      <xdr:row>97</xdr:row>
      <xdr:rowOff>108662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99789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20828</xdr:rowOff>
    </xdr:from>
    <xdr:to>
      <xdr:col>55</xdr:col>
      <xdr:colOff>50800</xdr:colOff>
      <xdr:row>96</xdr:row>
      <xdr:rowOff>122428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48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43705</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3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111778</xdr:rowOff>
    </xdr:from>
    <xdr:to>
      <xdr:col>50</xdr:col>
      <xdr:colOff>165100</xdr:colOff>
      <xdr:row>96</xdr:row>
      <xdr:rowOff>41928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3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58455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174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58231</xdr:rowOff>
    </xdr:from>
    <xdr:to>
      <xdr:col>46</xdr:col>
      <xdr:colOff>38100</xdr:colOff>
      <xdr:row>96</xdr:row>
      <xdr:rowOff>159831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5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4908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29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48003</xdr:rowOff>
    </xdr:from>
    <xdr:to>
      <xdr:col>41</xdr:col>
      <xdr:colOff>101600</xdr:colOff>
      <xdr:row>96</xdr:row>
      <xdr:rowOff>149603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0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166130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28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10147</xdr:rowOff>
    </xdr:from>
    <xdr:to>
      <xdr:col>36</xdr:col>
      <xdr:colOff>165100</xdr:colOff>
      <xdr:row>96</xdr:row>
      <xdr:rowOff>111747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128274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24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139069</xdr:rowOff>
    </xdr:from>
    <xdr:to>
      <xdr:col>85</xdr:col>
      <xdr:colOff>126364</xdr:colOff>
      <xdr:row>38</xdr:row>
      <xdr:rowOff>120432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82569"/>
          <a:ext cx="1269" cy="1352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124259</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120432</xdr:rowOff>
    </xdr:from>
    <xdr:to>
      <xdr:col>86</xdr:col>
      <xdr:colOff>25400</xdr:colOff>
      <xdr:row>38</xdr:row>
      <xdr:rowOff>120432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3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85746</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138,058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139069</xdr:rowOff>
    </xdr:from>
    <xdr:to>
      <xdr:col>86</xdr:col>
      <xdr:colOff>25400</xdr:colOff>
      <xdr:row>30</xdr:row>
      <xdr:rowOff>139069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8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9518</xdr:rowOff>
    </xdr:from>
    <xdr:to>
      <xdr:col>85</xdr:col>
      <xdr:colOff>127000</xdr:colOff>
      <xdr:row>38</xdr:row>
      <xdr:rowOff>24279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524618"/>
          <a:ext cx="8382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110395</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28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87518</xdr:rowOff>
    </xdr:from>
    <xdr:to>
      <xdr:col>85</xdr:col>
      <xdr:colOff>177800</xdr:colOff>
      <xdr:row>38</xdr:row>
      <xdr:rowOff>17667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151087</xdr:rowOff>
    </xdr:from>
    <xdr:to>
      <xdr:col>81</xdr:col>
      <xdr:colOff>50800</xdr:colOff>
      <xdr:row>38</xdr:row>
      <xdr:rowOff>24279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6494737"/>
          <a:ext cx="889000" cy="4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81335</xdr:rowOff>
    </xdr:from>
    <xdr:to>
      <xdr:col>81</xdr:col>
      <xdr:colOff>101600</xdr:colOff>
      <xdr:row>38</xdr:row>
      <xdr:rowOff>11485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28012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115077</xdr:rowOff>
    </xdr:from>
    <xdr:to>
      <xdr:col>76</xdr:col>
      <xdr:colOff>114300</xdr:colOff>
      <xdr:row>37</xdr:row>
      <xdr:rowOff>151087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115827"/>
          <a:ext cx="889000" cy="37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113665</xdr:rowOff>
    </xdr:from>
    <xdr:to>
      <xdr:col>76</xdr:col>
      <xdr:colOff>165100</xdr:colOff>
      <xdr:row>38</xdr:row>
      <xdr:rowOff>43815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34942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115077</xdr:rowOff>
    </xdr:from>
    <xdr:to>
      <xdr:col>71</xdr:col>
      <xdr:colOff>177800</xdr:colOff>
      <xdr:row>38</xdr:row>
      <xdr:rowOff>38931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15827"/>
          <a:ext cx="889000" cy="43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117377</xdr:rowOff>
    </xdr:from>
    <xdr:to>
      <xdr:col>72</xdr:col>
      <xdr:colOff>38100</xdr:colOff>
      <xdr:row>38</xdr:row>
      <xdr:rowOff>47527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38654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89727</xdr:rowOff>
    </xdr:from>
    <xdr:to>
      <xdr:col>67</xdr:col>
      <xdr:colOff>101600</xdr:colOff>
      <xdr:row>38</xdr:row>
      <xdr:rowOff>19878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3337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36404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2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130168</xdr:rowOff>
    </xdr:from>
    <xdr:to>
      <xdr:col>85</xdr:col>
      <xdr:colOff>177800</xdr:colOff>
      <xdr:row>38</xdr:row>
      <xdr:rowOff>60317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738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65945</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40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144929</xdr:rowOff>
    </xdr:from>
    <xdr:to>
      <xdr:col>81</xdr:col>
      <xdr:colOff>101600</xdr:colOff>
      <xdr:row>38</xdr:row>
      <xdr:rowOff>75079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48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66206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58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100287</xdr:rowOff>
    </xdr:from>
    <xdr:to>
      <xdr:col>76</xdr:col>
      <xdr:colOff>165100</xdr:colOff>
      <xdr:row>38</xdr:row>
      <xdr:rowOff>30437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46964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21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64277</xdr:rowOff>
    </xdr:from>
    <xdr:to>
      <xdr:col>72</xdr:col>
      <xdr:colOff>38100</xdr:colOff>
      <xdr:row>35</xdr:row>
      <xdr:rowOff>165877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06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10954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84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159581</xdr:rowOff>
    </xdr:from>
    <xdr:to>
      <xdr:col>67</xdr:col>
      <xdr:colOff>101600</xdr:colOff>
      <xdr:row>38</xdr:row>
      <xdr:rowOff>89731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0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80858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5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100046</xdr:rowOff>
    </xdr:from>
    <xdr:to>
      <xdr:col>85</xdr:col>
      <xdr:colOff>126364</xdr:colOff>
      <xdr:row>58</xdr:row>
      <xdr:rowOff>111864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843996"/>
          <a:ext cx="1269" cy="121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115691</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111864</xdr:rowOff>
    </xdr:from>
    <xdr:to>
      <xdr:col>86</xdr:col>
      <xdr:colOff>25400</xdr:colOff>
      <xdr:row>58</xdr:row>
      <xdr:rowOff>111864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46723</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61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100046</xdr:rowOff>
    </xdr:from>
    <xdr:to>
      <xdr:col>86</xdr:col>
      <xdr:colOff>25400</xdr:colOff>
      <xdr:row>51</xdr:row>
      <xdr:rowOff>100046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84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59671</xdr:rowOff>
    </xdr:from>
    <xdr:to>
      <xdr:col>85</xdr:col>
      <xdr:colOff>127000</xdr:colOff>
      <xdr:row>57</xdr:row>
      <xdr:rowOff>112116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832321"/>
          <a:ext cx="8382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81891</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83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59014</xdr:rowOff>
    </xdr:from>
    <xdr:to>
      <xdr:col>85</xdr:col>
      <xdr:colOff>177800</xdr:colOff>
      <xdr:row>57</xdr:row>
      <xdr:rowOff>160614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59671</xdr:rowOff>
    </xdr:from>
    <xdr:to>
      <xdr:col>81</xdr:col>
      <xdr:colOff>50800</xdr:colOff>
      <xdr:row>57</xdr:row>
      <xdr:rowOff>143918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832321"/>
          <a:ext cx="889000" cy="8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94813</xdr:rowOff>
    </xdr:from>
    <xdr:to>
      <xdr:col>81</xdr:col>
      <xdr:colOff>101600</xdr:colOff>
      <xdr:row>58</xdr:row>
      <xdr:rowOff>24963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16090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143918</xdr:rowOff>
    </xdr:from>
    <xdr:to>
      <xdr:col>76</xdr:col>
      <xdr:colOff>114300</xdr:colOff>
      <xdr:row>57</xdr:row>
      <xdr:rowOff>150265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916568"/>
          <a:ext cx="889000" cy="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100966</xdr:rowOff>
    </xdr:from>
    <xdr:to>
      <xdr:col>76</xdr:col>
      <xdr:colOff>165100</xdr:colOff>
      <xdr:row>58</xdr:row>
      <xdr:rowOff>31116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22243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30376</xdr:rowOff>
    </xdr:from>
    <xdr:to>
      <xdr:col>71</xdr:col>
      <xdr:colOff>177800</xdr:colOff>
      <xdr:row>57</xdr:row>
      <xdr:rowOff>150265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803026"/>
          <a:ext cx="889000" cy="1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107299</xdr:rowOff>
    </xdr:from>
    <xdr:to>
      <xdr:col>72</xdr:col>
      <xdr:colOff>38100</xdr:colOff>
      <xdr:row>58</xdr:row>
      <xdr:rowOff>37449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28576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112092</xdr:rowOff>
    </xdr:from>
    <xdr:to>
      <xdr:col>67</xdr:col>
      <xdr:colOff>101600</xdr:colOff>
      <xdr:row>58</xdr:row>
      <xdr:rowOff>42242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88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33369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97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61316</xdr:rowOff>
    </xdr:from>
    <xdr:to>
      <xdr:col>85</xdr:col>
      <xdr:colOff>177800</xdr:colOff>
      <xdr:row>57</xdr:row>
      <xdr:rowOff>162916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3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39743</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1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8871</xdr:rowOff>
    </xdr:from>
    <xdr:to>
      <xdr:col>81</xdr:col>
      <xdr:colOff>101600</xdr:colOff>
      <xdr:row>57</xdr:row>
      <xdr:rowOff>110471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7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126998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5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93118</xdr:rowOff>
    </xdr:from>
    <xdr:to>
      <xdr:col>76</xdr:col>
      <xdr:colOff>165100</xdr:colOff>
      <xdr:row>58</xdr:row>
      <xdr:rowOff>23268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39795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6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99465</xdr:rowOff>
    </xdr:from>
    <xdr:to>
      <xdr:col>72</xdr:col>
      <xdr:colOff>38100</xdr:colOff>
      <xdr:row>58</xdr:row>
      <xdr:rowOff>29615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46142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64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151026</xdr:rowOff>
    </xdr:from>
    <xdr:to>
      <xdr:col>67</xdr:col>
      <xdr:colOff>101600</xdr:colOff>
      <xdr:row>57</xdr:row>
      <xdr:rowOff>81176</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75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97703</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5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119444</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92394"/>
          <a:ext cx="1269" cy="129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66121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06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119444</xdr:rowOff>
    </xdr:from>
    <xdr:to>
      <xdr:col>86</xdr:col>
      <xdr:colOff>25400</xdr:colOff>
      <xdr:row>71</xdr:row>
      <xdr:rowOff>119444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62179</xdr:rowOff>
    </xdr:from>
    <xdr:to>
      <xdr:col>85</xdr:col>
      <xdr:colOff>127000</xdr:colOff>
      <xdr:row>78</xdr:row>
      <xdr:rowOff>156794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435279"/>
          <a:ext cx="838200" cy="9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104970</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066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82093</xdr:rowOff>
    </xdr:from>
    <xdr:to>
      <xdr:col>85</xdr:col>
      <xdr:colOff>177800</xdr:colOff>
      <xdr:row>79</xdr:row>
      <xdr:rowOff>12243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5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62179</xdr:rowOff>
    </xdr:from>
    <xdr:to>
      <xdr:col>81</xdr:col>
      <xdr:colOff>50800</xdr:colOff>
      <xdr:row>79</xdr:row>
      <xdr:rowOff>32779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435279"/>
          <a:ext cx="889000" cy="14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105511</xdr:rowOff>
    </xdr:from>
    <xdr:to>
      <xdr:col>81</xdr:col>
      <xdr:colOff>101600</xdr:colOff>
      <xdr:row>79</xdr:row>
      <xdr:rowOff>35661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26788</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32779</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77329"/>
          <a:ext cx="889000" cy="1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145542</xdr:rowOff>
    </xdr:from>
    <xdr:to>
      <xdr:col>76</xdr:col>
      <xdr:colOff>165100</xdr:colOff>
      <xdr:row>79</xdr:row>
      <xdr:rowOff>75692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1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92219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29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35052</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9602"/>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123292</xdr:rowOff>
    </xdr:from>
    <xdr:to>
      <xdr:col>72</xdr:col>
      <xdr:colOff>38100</xdr:colOff>
      <xdr:row>79</xdr:row>
      <xdr:rowOff>53442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96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69969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71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144411</xdr:rowOff>
    </xdr:from>
    <xdr:to>
      <xdr:col>67</xdr:col>
      <xdr:colOff>101600</xdr:colOff>
      <xdr:row>79</xdr:row>
      <xdr:rowOff>74561</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1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91088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29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105994</xdr:rowOff>
    </xdr:from>
    <xdr:to>
      <xdr:col>85</xdr:col>
      <xdr:colOff>177800</xdr:colOff>
      <xdr:row>79</xdr:row>
      <xdr:rowOff>36144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60520</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3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11379</xdr:rowOff>
    </xdr:from>
    <xdr:to>
      <xdr:col>81</xdr:col>
      <xdr:colOff>101600</xdr:colOff>
      <xdr:row>78</xdr:row>
      <xdr:rowOff>112979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8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129506</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5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153429</xdr:rowOff>
    </xdr:from>
    <xdr:to>
      <xdr:col>76</xdr:col>
      <xdr:colOff>165100</xdr:colOff>
      <xdr:row>79</xdr:row>
      <xdr:rowOff>83579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74706</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19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155702</xdr:rowOff>
    </xdr:from>
    <xdr:to>
      <xdr:col>67</xdr:col>
      <xdr:colOff>101600</xdr:colOff>
      <xdr:row>79</xdr:row>
      <xdr:rowOff>85852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76979</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2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156060</xdr:rowOff>
    </xdr:from>
    <xdr:to>
      <xdr:col>85</xdr:col>
      <xdr:colOff>126364</xdr:colOff>
      <xdr:row>99</xdr:row>
      <xdr:rowOff>18573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58010"/>
          <a:ext cx="1269" cy="1234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22400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18573</xdr:rowOff>
    </xdr:from>
    <xdr:to>
      <xdr:col>86</xdr:col>
      <xdr:colOff>25400</xdr:colOff>
      <xdr:row>99</xdr:row>
      <xdr:rowOff>18573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92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102737</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53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156060</xdr:rowOff>
    </xdr:from>
    <xdr:to>
      <xdr:col>86</xdr:col>
      <xdr:colOff>25400</xdr:colOff>
      <xdr:row>91</xdr:row>
      <xdr:rowOff>156060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5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55842</xdr:rowOff>
    </xdr:from>
    <xdr:to>
      <xdr:col>85</xdr:col>
      <xdr:colOff>127000</xdr:colOff>
      <xdr:row>95</xdr:row>
      <xdr:rowOff>71379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343592"/>
          <a:ext cx="838200" cy="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74528</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3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96101</xdr:rowOff>
    </xdr:from>
    <xdr:to>
      <xdr:col>85</xdr:col>
      <xdr:colOff>177800</xdr:colOff>
      <xdr:row>97</xdr:row>
      <xdr:rowOff>26251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47574</xdr:rowOff>
    </xdr:from>
    <xdr:to>
      <xdr:col>81</xdr:col>
      <xdr:colOff>50800</xdr:colOff>
      <xdr:row>95</xdr:row>
      <xdr:rowOff>71379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335324"/>
          <a:ext cx="889000" cy="2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109048</xdr:rowOff>
    </xdr:from>
    <xdr:to>
      <xdr:col>81</xdr:col>
      <xdr:colOff>101600</xdr:colOff>
      <xdr:row>97</xdr:row>
      <xdr:rowOff>39198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30325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32000</xdr:rowOff>
    </xdr:from>
    <xdr:to>
      <xdr:col>76</xdr:col>
      <xdr:colOff>114300</xdr:colOff>
      <xdr:row>95</xdr:row>
      <xdr:rowOff>47574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319750"/>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110525</xdr:rowOff>
    </xdr:from>
    <xdr:to>
      <xdr:col>76</xdr:col>
      <xdr:colOff>165100</xdr:colOff>
      <xdr:row>97</xdr:row>
      <xdr:rowOff>40675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31802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32000</xdr:rowOff>
    </xdr:from>
    <xdr:to>
      <xdr:col>71</xdr:col>
      <xdr:colOff>177800</xdr:colOff>
      <xdr:row>95</xdr:row>
      <xdr:rowOff>43985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319750"/>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104239</xdr:rowOff>
    </xdr:from>
    <xdr:to>
      <xdr:col>72</xdr:col>
      <xdr:colOff>38100</xdr:colOff>
      <xdr:row>97</xdr:row>
      <xdr:rowOff>34389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25516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57231</xdr:rowOff>
    </xdr:from>
    <xdr:to>
      <xdr:col>67</xdr:col>
      <xdr:colOff>101600</xdr:colOff>
      <xdr:row>96</xdr:row>
      <xdr:rowOff>158831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149958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5042</xdr:rowOff>
    </xdr:from>
    <xdr:to>
      <xdr:col>85</xdr:col>
      <xdr:colOff>177800</xdr:colOff>
      <xdr:row>95</xdr:row>
      <xdr:rowOff>106642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2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27919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4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20579</xdr:rowOff>
    </xdr:from>
    <xdr:to>
      <xdr:col>81</xdr:col>
      <xdr:colOff>101600</xdr:colOff>
      <xdr:row>95</xdr:row>
      <xdr:rowOff>122179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3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138706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168224</xdr:rowOff>
    </xdr:from>
    <xdr:to>
      <xdr:col>76</xdr:col>
      <xdr:colOff>165100</xdr:colOff>
      <xdr:row>95</xdr:row>
      <xdr:rowOff>98374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2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114901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05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152650</xdr:rowOff>
    </xdr:from>
    <xdr:to>
      <xdr:col>72</xdr:col>
      <xdr:colOff>38100</xdr:colOff>
      <xdr:row>95</xdr:row>
      <xdr:rowOff>82800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26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99327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04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164635</xdr:rowOff>
    </xdr:from>
    <xdr:to>
      <xdr:col>67</xdr:col>
      <xdr:colOff>101600</xdr:colOff>
      <xdr:row>95</xdr:row>
      <xdr:rowOff>94785</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2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111312</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0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41768</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528168"/>
          <a:ext cx="1269" cy="112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165158</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80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159895</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3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24,642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41768</xdr:rowOff>
    </xdr:from>
    <xdr:to>
      <xdr:col>116</xdr:col>
      <xdr:colOff>152400</xdr:colOff>
      <xdr:row>32</xdr:row>
      <xdr:rowOff>41768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528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82607</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262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59730</xdr:rowOff>
    </xdr:from>
    <xdr:to>
      <xdr:col>116</xdr:col>
      <xdr:colOff>114300</xdr:colOff>
      <xdr:row>38</xdr:row>
      <xdr:rowOff>161330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57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84191</xdr:rowOff>
    </xdr:from>
    <xdr:to>
      <xdr:col>112</xdr:col>
      <xdr:colOff>38100</xdr:colOff>
      <xdr:row>39</xdr:row>
      <xdr:rowOff>14341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59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30868</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6374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82636</xdr:rowOff>
    </xdr:from>
    <xdr:to>
      <xdr:col>102</xdr:col>
      <xdr:colOff>165100</xdr:colOff>
      <xdr:row>39</xdr:row>
      <xdr:rowOff>12786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29313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6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58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14135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357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38158</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53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の住民一人当たりのコストは、全体的に類似団体を上回っている。商工費については、峰山高原スキー場建設等の大型事業が終了したことから大幅に減少しているが、衛生費、公債費については大幅に上回っている状況である。衛生費については、一部事務組合（ごみ・し尿処理施設）への負担金と企業会計（病院・上下水道）への補助金が大きい事による。公債費については、公債費負担適正化計画に沿った繰上償還等を行ってきたことにより徐々にではあるが減少傾向にあるが、類似団体平均値を大きく上回っている。さらに、近年実施してきた大型建設事業の地方債の償還が本格的に始まることから引き続き高い水準を維持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年度末残高は</a:t>
          </a:r>
          <a:r>
            <a:rPr kumimoji="1" lang="en-US" altLang="ja-JP" sz="1100">
              <a:solidFill>
                <a:schemeClr val="dk1"/>
              </a:solidFill>
              <a:effectLst/>
              <a:latin typeface="+mn-lt"/>
              <a:ea typeface="+mn-ea"/>
              <a:cs typeface="+mn-cs"/>
            </a:rPr>
            <a:t>12.99</a:t>
          </a:r>
          <a:r>
            <a:rPr kumimoji="1" lang="ja-JP" altLang="ja-JP" sz="1100">
              <a:solidFill>
                <a:schemeClr val="dk1"/>
              </a:solidFill>
              <a:effectLst/>
              <a:latin typeface="+mn-lt"/>
              <a:ea typeface="+mn-ea"/>
              <a:cs typeface="+mn-cs"/>
            </a:rPr>
            <a:t>億円となっています。</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年度の実質収支額は、歳入</a:t>
          </a:r>
          <a:r>
            <a:rPr kumimoji="1" lang="en-US" altLang="ja-JP" sz="1100">
              <a:solidFill>
                <a:schemeClr val="dk1"/>
              </a:solidFill>
              <a:effectLst/>
              <a:latin typeface="+mn-lt"/>
              <a:ea typeface="+mn-ea"/>
              <a:cs typeface="+mn-cs"/>
            </a:rPr>
            <a:t>90.31</a:t>
          </a:r>
          <a:r>
            <a:rPr kumimoji="1" lang="ja-JP" altLang="ja-JP" sz="1100">
              <a:solidFill>
                <a:schemeClr val="dk1"/>
              </a:solidFill>
              <a:effectLst/>
              <a:latin typeface="+mn-lt"/>
              <a:ea typeface="+mn-ea"/>
              <a:cs typeface="+mn-cs"/>
            </a:rPr>
            <a:t>億円から歳出</a:t>
          </a:r>
          <a:r>
            <a:rPr kumimoji="1" lang="en-US" altLang="ja-JP" sz="1100">
              <a:solidFill>
                <a:schemeClr val="dk1"/>
              </a:solidFill>
              <a:effectLst/>
              <a:latin typeface="+mn-lt"/>
              <a:ea typeface="+mn-ea"/>
              <a:cs typeface="+mn-cs"/>
            </a:rPr>
            <a:t>88.78</a:t>
          </a:r>
          <a:r>
            <a:rPr kumimoji="1" lang="ja-JP" altLang="ja-JP" sz="1100">
              <a:solidFill>
                <a:schemeClr val="dk1"/>
              </a:solidFill>
              <a:effectLst/>
              <a:latin typeface="+mn-lt"/>
              <a:ea typeface="+mn-ea"/>
              <a:cs typeface="+mn-cs"/>
            </a:rPr>
            <a:t>億円を差し引いた金額から、さらに翌年度へ繰越財源</a:t>
          </a:r>
          <a:r>
            <a:rPr kumimoji="1" lang="en-US" altLang="ja-JP" sz="1100">
              <a:solidFill>
                <a:schemeClr val="dk1"/>
              </a:solidFill>
              <a:effectLst/>
              <a:latin typeface="+mn-lt"/>
              <a:ea typeface="+mn-ea"/>
              <a:cs typeface="+mn-cs"/>
            </a:rPr>
            <a:t>0.10</a:t>
          </a:r>
          <a:r>
            <a:rPr kumimoji="1" lang="ja-JP" altLang="ja-JP" sz="1100">
              <a:solidFill>
                <a:schemeClr val="dk1"/>
              </a:solidFill>
              <a:effectLst/>
              <a:latin typeface="+mn-lt"/>
              <a:ea typeface="+mn-ea"/>
              <a:cs typeface="+mn-cs"/>
            </a:rPr>
            <a:t>億円を差し引いた</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億円が黒字ということになり、これを比率で表すと</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％となります。実質収支額、実質単年度収支ともに、平成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年度までは、黒字決算が続いていましたが、平成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年度以降実質単年度収支が赤字となっています。今後は普通交付税を含めた一般財源の確保がさらに厳しくなる見込みであり、動向を注視していく必要があります。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兵庫県神河町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予算の確実な執行により黒字及び企業会計における資金剰余額が発生しており、健全な財政運営・企業経営が行われています。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20418;/26%20&#36001;&#25919;&#29366;&#27841;&#36039;&#26009;&#38598;/&#20196;&#21644;&#20803;&#24180;&#24230;/10%20&#65298;&#22238;&#30446;&#20381;&#38972;/03%20&#24066;&#30010;&#8594;&#30476;/36%20&#31070;&#27827;&#30010;&#9675;/&#12304;&#36001;&#25919;&#29366;&#27841;&#36039;&#26009;&#38598;&#12305;_284467_&#31070;&#27827;&#30010;_2019(2&#22238;&#30446;)%20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35.6</v>
          </cell>
          <cell r="BX51">
            <v>34.700000000000003</v>
          </cell>
          <cell r="CF51">
            <v>44.2</v>
          </cell>
          <cell r="CN51">
            <v>56.4</v>
          </cell>
          <cell r="CV51">
            <v>76</v>
          </cell>
        </row>
        <row r="53">
          <cell r="BP53">
            <v>32.6</v>
          </cell>
          <cell r="BX53">
            <v>34.5</v>
          </cell>
          <cell r="CF53">
            <v>36.200000000000003</v>
          </cell>
          <cell r="CN53">
            <v>38</v>
          </cell>
          <cell r="CV53">
            <v>39.799999999999997</v>
          </cell>
        </row>
        <row r="55">
          <cell r="AN55" t="str">
            <v>類似団体内平均値</v>
          </cell>
          <cell r="BP55">
            <v>13.1</v>
          </cell>
          <cell r="BX55">
            <v>0</v>
          </cell>
          <cell r="CF55">
            <v>0</v>
          </cell>
          <cell r="CN55">
            <v>0</v>
          </cell>
          <cell r="CV55">
            <v>3.1</v>
          </cell>
        </row>
        <row r="57">
          <cell r="BP57">
            <v>53.4</v>
          </cell>
          <cell r="BX57">
            <v>52.1</v>
          </cell>
          <cell r="CF57">
            <v>59.1</v>
          </cell>
          <cell r="CN57">
            <v>59.8</v>
          </cell>
          <cell r="CV57">
            <v>59.7</v>
          </cell>
        </row>
        <row r="72">
          <cell r="BP72" t="str">
            <v>H27</v>
          </cell>
          <cell r="BX72" t="str">
            <v>H28</v>
          </cell>
          <cell r="CF72" t="str">
            <v>H29</v>
          </cell>
          <cell r="CN72" t="str">
            <v>H30</v>
          </cell>
          <cell r="CV72" t="str">
            <v>R01</v>
          </cell>
        </row>
        <row r="73">
          <cell r="AN73" t="str">
            <v>当該団体値</v>
          </cell>
          <cell r="BP73">
            <v>35.6</v>
          </cell>
          <cell r="BX73">
            <v>34.700000000000003</v>
          </cell>
          <cell r="CF73">
            <v>44.2</v>
          </cell>
          <cell r="CN73">
            <v>56.4</v>
          </cell>
          <cell r="CV73">
            <v>76</v>
          </cell>
        </row>
        <row r="75">
          <cell r="BP75">
            <v>15.6</v>
          </cell>
          <cell r="BX75">
            <v>15.7</v>
          </cell>
          <cell r="CF75">
            <v>16</v>
          </cell>
          <cell r="CN75">
            <v>16.3</v>
          </cell>
          <cell r="CV75">
            <v>15.8</v>
          </cell>
        </row>
        <row r="77">
          <cell r="AN77" t="str">
            <v>類似団体内平均値</v>
          </cell>
          <cell r="BP77">
            <v>13.1</v>
          </cell>
          <cell r="BX77">
            <v>0</v>
          </cell>
          <cell r="CF77">
            <v>0</v>
          </cell>
          <cell r="CN77">
            <v>0</v>
          </cell>
          <cell r="CV77">
            <v>3.1</v>
          </cell>
        </row>
        <row r="79">
          <cell r="BP79">
            <v>8.9</v>
          </cell>
          <cell r="BX79">
            <v>7.9</v>
          </cell>
          <cell r="CF79">
            <v>7.9</v>
          </cell>
          <cell r="CN79">
            <v>7.8</v>
          </cell>
          <cell r="CV79">
            <v>7.9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9031242</v>
      </c>
      <c r="BO4" s="424"/>
      <c r="BP4" s="424"/>
      <c r="BQ4" s="424"/>
      <c r="BR4" s="424"/>
      <c r="BS4" s="424"/>
      <c r="BT4" s="424"/>
      <c r="BU4" s="425"/>
      <c r="BV4" s="423">
        <v>10196954</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2.8</v>
      </c>
      <c r="CU4" s="608"/>
      <c r="CV4" s="608"/>
      <c r="CW4" s="608"/>
      <c r="CX4" s="608"/>
      <c r="CY4" s="608"/>
      <c r="CZ4" s="608"/>
      <c r="DA4" s="609"/>
      <c r="DB4" s="607">
        <v>5.7</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8878205</v>
      </c>
      <c r="BO5" s="429"/>
      <c r="BP5" s="429"/>
      <c r="BQ5" s="429"/>
      <c r="BR5" s="429"/>
      <c r="BS5" s="429"/>
      <c r="BT5" s="429"/>
      <c r="BU5" s="430"/>
      <c r="BV5" s="428">
        <v>9851781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96.6</v>
      </c>
      <c r="CU5" s="399"/>
      <c r="CV5" s="399"/>
      <c r="CW5" s="399"/>
      <c r="CX5" s="399"/>
      <c r="CY5" s="399"/>
      <c r="CZ5" s="399"/>
      <c r="DA5" s="400"/>
      <c r="DB5" s="398">
        <v>95</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153037</v>
      </c>
      <c r="BO6" s="429"/>
      <c r="BP6" s="429"/>
      <c r="BQ6" s="429"/>
      <c r="BR6" s="429"/>
      <c r="BS6" s="429"/>
      <c r="BT6" s="429"/>
      <c r="BU6" s="430"/>
      <c r="BV6" s="428">
        <v>345173</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100.6</v>
      </c>
      <c r="CU6" s="582"/>
      <c r="CV6" s="582"/>
      <c r="CW6" s="582"/>
      <c r="CX6" s="582"/>
      <c r="CY6" s="582"/>
      <c r="CZ6" s="582"/>
      <c r="DA6" s="583"/>
      <c r="DB6" s="581">
        <v>100.1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102</v>
      </c>
      <c r="AV7" s="486"/>
      <c r="AW7" s="486"/>
      <c r="AX7" s="486"/>
      <c r="AY7" s="408" t="s">
        <v>106</v>
      </c>
      <c r="AZ7" s="409"/>
      <c r="BA7" s="409"/>
      <c r="BB7" s="409"/>
      <c r="BC7" s="409"/>
      <c r="BD7" s="409"/>
      <c r="BE7" s="409"/>
      <c r="BF7" s="409"/>
      <c r="BG7" s="409"/>
      <c r="BH7" s="409"/>
      <c r="BI7" s="409"/>
      <c r="BJ7" s="409"/>
      <c r="BK7" s="409"/>
      <c r="BL7" s="409"/>
      <c r="BM7" s="410"/>
      <c r="BN7" s="428">
        <v>10465</v>
      </c>
      <c r="BO7" s="429"/>
      <c r="BP7" s="429"/>
      <c r="BQ7" s="429"/>
      <c r="BR7" s="429"/>
      <c r="BS7" s="429"/>
      <c r="BT7" s="429"/>
      <c r="BU7" s="430"/>
      <c r="BV7" s="428">
        <v>61240</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5004958</v>
      </c>
      <c r="CU7" s="429"/>
      <c r="CV7" s="429"/>
      <c r="CW7" s="429"/>
      <c r="CX7" s="429"/>
      <c r="CY7" s="429"/>
      <c r="CZ7" s="429"/>
      <c r="DA7" s="430"/>
      <c r="DB7" s="428">
        <v>4965110</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102</v>
      </c>
      <c r="AV8" s="486"/>
      <c r="AW8" s="486"/>
      <c r="AX8" s="486"/>
      <c r="AY8" s="408" t="s">
        <v>109</v>
      </c>
      <c r="AZ8" s="409"/>
      <c r="BA8" s="409"/>
      <c r="BB8" s="409"/>
      <c r="BC8" s="409"/>
      <c r="BD8" s="409"/>
      <c r="BE8" s="409"/>
      <c r="BF8" s="409"/>
      <c r="BG8" s="409"/>
      <c r="BH8" s="409"/>
      <c r="BI8" s="409"/>
      <c r="BJ8" s="409"/>
      <c r="BK8" s="409"/>
      <c r="BL8" s="409"/>
      <c r="BM8" s="410"/>
      <c r="BN8" s="428">
        <v>142572</v>
      </c>
      <c r="BO8" s="429"/>
      <c r="BP8" s="429"/>
      <c r="BQ8" s="429"/>
      <c r="BR8" s="429"/>
      <c r="BS8" s="429"/>
      <c r="BT8" s="429"/>
      <c r="BU8" s="430"/>
      <c r="BV8" s="428">
        <v>283933</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v>
      </c>
      <c r="CU8" s="542"/>
      <c r="CV8" s="542"/>
      <c r="CW8" s="542"/>
      <c r="CX8" s="542"/>
      <c r="CY8" s="542"/>
      <c r="CZ8" s="542"/>
      <c r="DA8" s="543"/>
      <c r="DB8" s="541">
        <v>0.41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11452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102</v>
      </c>
      <c r="AV9" s="486"/>
      <c r="AW9" s="486"/>
      <c r="AX9" s="486"/>
      <c r="AY9" s="408" t="s">
        <v>115</v>
      </c>
      <c r="AZ9" s="409"/>
      <c r="BA9" s="409"/>
      <c r="BB9" s="409"/>
      <c r="BC9" s="409"/>
      <c r="BD9" s="409"/>
      <c r="BE9" s="409"/>
      <c r="BF9" s="409"/>
      <c r="BG9" s="409"/>
      <c r="BH9" s="409"/>
      <c r="BI9" s="409"/>
      <c r="BJ9" s="409"/>
      <c r="BK9" s="409"/>
      <c r="BL9" s="409"/>
      <c r="BM9" s="410"/>
      <c r="BN9" s="428">
        <v>-141361</v>
      </c>
      <c r="BO9" s="429"/>
      <c r="BP9" s="429"/>
      <c r="BQ9" s="429"/>
      <c r="BR9" s="429"/>
      <c r="BS9" s="429"/>
      <c r="BT9" s="429"/>
      <c r="BU9" s="430"/>
      <c r="BV9" s="428">
        <v>30580</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15.7</v>
      </c>
      <c r="CU9" s="399"/>
      <c r="CV9" s="399"/>
      <c r="CW9" s="399"/>
      <c r="CX9" s="399"/>
      <c r="CY9" s="399"/>
      <c r="CZ9" s="399"/>
      <c r="DA9" s="400"/>
      <c r="DB9" s="398">
        <v>15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12289</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26852</v>
      </c>
      <c r="BO10" s="429"/>
      <c r="BP10" s="429"/>
      <c r="BQ10" s="429"/>
      <c r="BR10" s="429"/>
      <c r="BS10" s="429"/>
      <c r="BT10" s="429"/>
      <c r="BU10" s="430"/>
      <c r="BV10" s="428">
        <v>50304</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119</v>
      </c>
      <c r="AV11" s="486"/>
      <c r="AW11" s="486"/>
      <c r="AX11" s="486"/>
      <c r="AY11" s="408" t="s">
        <v>125</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126</v>
      </c>
      <c r="CE11" s="438"/>
      <c r="CF11" s="438"/>
      <c r="CG11" s="438"/>
      <c r="CH11" s="438"/>
      <c r="CI11" s="438"/>
      <c r="CJ11" s="438"/>
      <c r="CK11" s="438"/>
      <c r="CL11" s="438"/>
      <c r="CM11" s="438"/>
      <c r="CN11" s="438"/>
      <c r="CO11" s="438"/>
      <c r="CP11" s="438"/>
      <c r="CQ11" s="438"/>
      <c r="CR11" s="438"/>
      <c r="CS11" s="439"/>
      <c r="CT11" s="541" t="s">
        <v>127</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11286</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102</v>
      </c>
      <c r="AV12" s="486"/>
      <c r="AW12" s="486"/>
      <c r="AX12" s="486"/>
      <c r="AY12" s="408" t="s">
        <v>134</v>
      </c>
      <c r="AZ12" s="409"/>
      <c r="BA12" s="409"/>
      <c r="BB12" s="409"/>
      <c r="BC12" s="409"/>
      <c r="BD12" s="409"/>
      <c r="BE12" s="409"/>
      <c r="BF12" s="409"/>
      <c r="BG12" s="409"/>
      <c r="BH12" s="409"/>
      <c r="BI12" s="409"/>
      <c r="BJ12" s="409"/>
      <c r="BK12" s="409"/>
      <c r="BL12" s="409"/>
      <c r="BM12" s="410"/>
      <c r="BN12" s="428">
        <v>110584</v>
      </c>
      <c r="BO12" s="429"/>
      <c r="BP12" s="429"/>
      <c r="BQ12" s="429"/>
      <c r="BR12" s="429"/>
      <c r="BS12" s="429"/>
      <c r="BT12" s="429"/>
      <c r="BU12" s="430"/>
      <c r="BV12" s="428">
        <v>408914</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127</v>
      </c>
      <c r="CU12" s="542"/>
      <c r="CV12" s="542"/>
      <c r="CW12" s="542"/>
      <c r="CX12" s="542"/>
      <c r="CY12" s="542"/>
      <c r="CZ12" s="542"/>
      <c r="DA12" s="543"/>
      <c r="DB12" s="541" t="s">
        <v>127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136</v>
      </c>
      <c r="N13" s="529"/>
      <c r="O13" s="529"/>
      <c r="P13" s="529"/>
      <c r="Q13" s="530"/>
      <c r="R13" s="531">
        <v>11222</v>
      </c>
      <c r="S13" s="532"/>
      <c r="T13" s="532"/>
      <c r="U13" s="532"/>
      <c r="V13" s="533"/>
      <c r="W13" s="519" t="s">
        <v>137</v>
      </c>
      <c r="X13" s="441"/>
      <c r="Y13" s="441"/>
      <c r="Z13" s="441"/>
      <c r="AA13" s="441"/>
      <c r="AB13" s="442"/>
      <c r="AC13" s="404">
        <v>241</v>
      </c>
      <c r="AD13" s="405"/>
      <c r="AE13" s="405"/>
      <c r="AF13" s="405"/>
      <c r="AG13" s="406"/>
      <c r="AH13" s="404">
        <v>175</v>
      </c>
      <c r="AI13" s="405"/>
      <c r="AJ13" s="405"/>
      <c r="AK13" s="405"/>
      <c r="AL13" s="407"/>
      <c r="AM13" s="497" t="s">
        <v>138</v>
      </c>
      <c r="AN13" s="402"/>
      <c r="AO13" s="402"/>
      <c r="AP13" s="402"/>
      <c r="AQ13" s="402"/>
      <c r="AR13" s="402"/>
      <c r="AS13" s="402"/>
      <c r="AT13" s="403"/>
      <c r="AU13" s="485" t="s">
        <v>139</v>
      </c>
      <c r="AV13" s="486"/>
      <c r="AW13" s="486"/>
      <c r="AX13" s="486"/>
      <c r="AY13" s="408" t="s">
        <v>140</v>
      </c>
      <c r="AZ13" s="409"/>
      <c r="BA13" s="409"/>
      <c r="BB13" s="409"/>
      <c r="BC13" s="409"/>
      <c r="BD13" s="409"/>
      <c r="BE13" s="409"/>
      <c r="BF13" s="409"/>
      <c r="BG13" s="409"/>
      <c r="BH13" s="409"/>
      <c r="BI13" s="409"/>
      <c r="BJ13" s="409"/>
      <c r="BK13" s="409"/>
      <c r="BL13" s="409"/>
      <c r="BM13" s="410"/>
      <c r="BN13" s="428">
        <v>-225093</v>
      </c>
      <c r="BO13" s="429"/>
      <c r="BP13" s="429"/>
      <c r="BQ13" s="429"/>
      <c r="BR13" s="429"/>
      <c r="BS13" s="429"/>
      <c r="BT13" s="429"/>
      <c r="BU13" s="430"/>
      <c r="BV13" s="428">
        <v>-328030</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15.8</v>
      </c>
      <c r="CU13" s="399"/>
      <c r="CV13" s="399"/>
      <c r="CW13" s="399"/>
      <c r="CX13" s="399"/>
      <c r="CY13" s="399"/>
      <c r="CZ13" s="399"/>
      <c r="DA13" s="400"/>
      <c r="DB13" s="398">
        <v>16.3</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11473</v>
      </c>
      <c r="S14" s="532"/>
      <c r="T14" s="532"/>
      <c r="U14" s="532"/>
      <c r="V14" s="533"/>
      <c r="W14" s="534"/>
      <c r="X14" s="444"/>
      <c r="Y14" s="444"/>
      <c r="Z14" s="444"/>
      <c r="AA14" s="444"/>
      <c r="AB14" s="445"/>
      <c r="AC14" s="524">
        <v>4.5</v>
      </c>
      <c r="AD14" s="525"/>
      <c r="AE14" s="525"/>
      <c r="AF14" s="525"/>
      <c r="AG14" s="526"/>
      <c r="AH14" s="524">
        <v>3.2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76</v>
      </c>
      <c r="CU14" s="536"/>
      <c r="CV14" s="536"/>
      <c r="CW14" s="536"/>
      <c r="CX14" s="536"/>
      <c r="CY14" s="536"/>
      <c r="CZ14" s="536"/>
      <c r="DA14" s="537"/>
      <c r="DB14" s="535">
        <v>56.4</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144</v>
      </c>
      <c r="N15" s="529"/>
      <c r="O15" s="529"/>
      <c r="P15" s="529"/>
      <c r="Q15" s="530"/>
      <c r="R15" s="531">
        <v>11425</v>
      </c>
      <c r="S15" s="532"/>
      <c r="T15" s="532"/>
      <c r="U15" s="532"/>
      <c r="V15" s="533"/>
      <c r="W15" s="519" t="s">
        <v>145</v>
      </c>
      <c r="X15" s="441"/>
      <c r="Y15" s="441"/>
      <c r="Z15" s="441"/>
      <c r="AA15" s="441"/>
      <c r="AB15" s="442"/>
      <c r="AC15" s="404">
        <v>1776</v>
      </c>
      <c r="AD15" s="405"/>
      <c r="AE15" s="405"/>
      <c r="AF15" s="405"/>
      <c r="AG15" s="406"/>
      <c r="AH15" s="404">
        <v>1920</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1681836</v>
      </c>
      <c r="BO15" s="424"/>
      <c r="BP15" s="424"/>
      <c r="BQ15" s="424"/>
      <c r="BR15" s="424"/>
      <c r="BS15" s="424"/>
      <c r="BT15" s="424"/>
      <c r="BU15" s="425"/>
      <c r="BV15" s="423">
        <v>1688594</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33</v>
      </c>
      <c r="AD16" s="525"/>
      <c r="AE16" s="525"/>
      <c r="AF16" s="525"/>
      <c r="AG16" s="526"/>
      <c r="AH16" s="524">
        <v>35.1</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4279946</v>
      </c>
      <c r="BO16" s="429"/>
      <c r="BP16" s="429"/>
      <c r="BQ16" s="429"/>
      <c r="BR16" s="429"/>
      <c r="BS16" s="429"/>
      <c r="BT16" s="429"/>
      <c r="BU16" s="430"/>
      <c r="BV16" s="428">
        <v>4133412</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3357</v>
      </c>
      <c r="AD17" s="405"/>
      <c r="AE17" s="405"/>
      <c r="AF17" s="405"/>
      <c r="AG17" s="406"/>
      <c r="AH17" s="404">
        <v>3381</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2146470</v>
      </c>
      <c r="BO17" s="429"/>
      <c r="BP17" s="429"/>
      <c r="BQ17" s="429"/>
      <c r="BR17" s="429"/>
      <c r="BS17" s="429"/>
      <c r="BT17" s="429"/>
      <c r="BU17" s="430"/>
      <c r="BV17" s="428">
        <v>2160345</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202.23</v>
      </c>
      <c r="M18" s="493"/>
      <c r="N18" s="493"/>
      <c r="O18" s="493"/>
      <c r="P18" s="493"/>
      <c r="Q18" s="493"/>
      <c r="R18" s="494"/>
      <c r="S18" s="494"/>
      <c r="T18" s="494"/>
      <c r="U18" s="494"/>
      <c r="V18" s="495"/>
      <c r="W18" s="509"/>
      <c r="X18" s="510"/>
      <c r="Y18" s="510"/>
      <c r="Z18" s="510"/>
      <c r="AA18" s="510"/>
      <c r="AB18" s="520"/>
      <c r="AC18" s="392">
        <v>62.5</v>
      </c>
      <c r="AD18" s="393"/>
      <c r="AE18" s="393"/>
      <c r="AF18" s="393"/>
      <c r="AG18" s="496"/>
      <c r="AH18" s="392">
        <v>61.7</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4851894</v>
      </c>
      <c r="BO18" s="429"/>
      <c r="BP18" s="429"/>
      <c r="BQ18" s="429"/>
      <c r="BR18" s="429"/>
      <c r="BS18" s="429"/>
      <c r="BT18" s="429"/>
      <c r="BU18" s="430"/>
      <c r="BV18" s="428">
        <v>4742633</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57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6133318</v>
      </c>
      <c r="BO19" s="429"/>
      <c r="BP19" s="429"/>
      <c r="BQ19" s="429"/>
      <c r="BR19" s="429"/>
      <c r="BS19" s="429"/>
      <c r="BT19" s="429"/>
      <c r="BU19" s="430"/>
      <c r="BV19" s="428">
        <v>6421287</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3798</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13305896</v>
      </c>
      <c r="BO23" s="429"/>
      <c r="BP23" s="429"/>
      <c r="BQ23" s="429"/>
      <c r="BR23" s="429"/>
      <c r="BS23" s="429"/>
      <c r="BT23" s="429"/>
      <c r="BU23" s="430"/>
      <c r="BV23" s="428">
        <v>13023449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7600</v>
      </c>
      <c r="R24" s="405"/>
      <c r="S24" s="405"/>
      <c r="T24" s="405"/>
      <c r="U24" s="405"/>
      <c r="V24" s="406"/>
      <c r="W24" s="470"/>
      <c r="X24" s="461"/>
      <c r="Y24" s="462"/>
      <c r="Z24" s="401" t="s">
        <v>169</v>
      </c>
      <c r="AA24" s="402"/>
      <c r="AB24" s="402"/>
      <c r="AC24" s="402"/>
      <c r="AD24" s="402"/>
      <c r="AE24" s="402"/>
      <c r="AF24" s="402"/>
      <c r="AG24" s="403"/>
      <c r="AH24" s="404">
        <v>118</v>
      </c>
      <c r="AI24" s="405"/>
      <c r="AJ24" s="405"/>
      <c r="AK24" s="405"/>
      <c r="AL24" s="406"/>
      <c r="AM24" s="404">
        <v>382556</v>
      </c>
      <c r="AN24" s="405"/>
      <c r="AO24" s="405"/>
      <c r="AP24" s="405"/>
      <c r="AQ24" s="405"/>
      <c r="AR24" s="406"/>
      <c r="AS24" s="404">
        <v>3242</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8750335</v>
      </c>
      <c r="BO24" s="429"/>
      <c r="BP24" s="429"/>
      <c r="BQ24" s="429"/>
      <c r="BR24" s="429"/>
      <c r="BS24" s="429"/>
      <c r="BT24" s="429"/>
      <c r="BU24" s="430"/>
      <c r="BV24" s="428">
        <v>8243351</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6200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173</v>
      </c>
      <c r="AN25" s="405"/>
      <c r="AO25" s="405"/>
      <c r="AP25" s="405"/>
      <c r="AQ25" s="405"/>
      <c r="AR25" s="406"/>
      <c r="AS25" s="404" t="s">
        <v>173</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572810</v>
      </c>
      <c r="BO25" s="424"/>
      <c r="BP25" s="424"/>
      <c r="BQ25" s="424"/>
      <c r="BR25" s="424"/>
      <c r="BS25" s="424"/>
      <c r="BT25" s="424"/>
      <c r="BU25" s="425"/>
      <c r="BV25" s="423">
        <v>138212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5600</v>
      </c>
      <c r="R26" s="405"/>
      <c r="S26" s="405"/>
      <c r="T26" s="405"/>
      <c r="U26" s="405"/>
      <c r="V26" s="406"/>
      <c r="W26" s="470"/>
      <c r="X26" s="461"/>
      <c r="Y26" s="462"/>
      <c r="Z26" s="401" t="s">
        <v>176</v>
      </c>
      <c r="AA26" s="483"/>
      <c r="AB26" s="483"/>
      <c r="AC26" s="483"/>
      <c r="AD26" s="483"/>
      <c r="AE26" s="483"/>
      <c r="AF26" s="483"/>
      <c r="AG26" s="484"/>
      <c r="AH26" s="404">
        <v>6</v>
      </c>
      <c r="AI26" s="405"/>
      <c r="AJ26" s="405"/>
      <c r="AK26" s="405"/>
      <c r="AL26" s="406"/>
      <c r="AM26" s="404">
        <v>19032</v>
      </c>
      <c r="AN26" s="405"/>
      <c r="AO26" s="405"/>
      <c r="AP26" s="405"/>
      <c r="AQ26" s="405"/>
      <c r="AR26" s="406"/>
      <c r="AS26" s="404">
        <v>3172</v>
      </c>
      <c r="AT26" s="405"/>
      <c r="AU26" s="405"/>
      <c r="AV26" s="405"/>
      <c r="AW26" s="405"/>
      <c r="AX26" s="407"/>
      <c r="AY26" s="437" t="s">
        <v>177</v>
      </c>
      <c r="AZ26" s="438"/>
      <c r="BA26" s="438"/>
      <c r="BB26" s="438"/>
      <c r="BC26" s="438"/>
      <c r="BD26" s="438"/>
      <c r="BE26" s="438"/>
      <c r="BF26" s="438"/>
      <c r="BG26" s="438"/>
      <c r="BH26" s="438"/>
      <c r="BI26" s="438"/>
      <c r="BJ26" s="438"/>
      <c r="BK26" s="438"/>
      <c r="BL26" s="438"/>
      <c r="BM26" s="439"/>
      <c r="BN26" s="428" t="s">
        <v>173</v>
      </c>
      <c r="BO26" s="429"/>
      <c r="BP26" s="429"/>
      <c r="BQ26" s="429"/>
      <c r="BR26" s="429"/>
      <c r="BS26" s="429"/>
      <c r="BT26" s="429"/>
      <c r="BU26" s="430"/>
      <c r="BV26" s="428" t="s">
        <v>173</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178</v>
      </c>
      <c r="F27" s="402"/>
      <c r="G27" s="402"/>
      <c r="H27" s="402"/>
      <c r="I27" s="402"/>
      <c r="J27" s="402"/>
      <c r="K27" s="403"/>
      <c r="L27" s="404">
        <v>1</v>
      </c>
      <c r="M27" s="405"/>
      <c r="N27" s="405"/>
      <c r="O27" s="405"/>
      <c r="P27" s="406"/>
      <c r="Q27" s="404">
        <v>3350</v>
      </c>
      <c r="R27" s="405"/>
      <c r="S27" s="405"/>
      <c r="T27" s="405"/>
      <c r="U27" s="405"/>
      <c r="V27" s="406"/>
      <c r="W27" s="470"/>
      <c r="X27" s="461"/>
      <c r="Y27" s="462"/>
      <c r="Z27" s="401" t="s">
        <v>179</v>
      </c>
      <c r="AA27" s="402"/>
      <c r="AB27" s="402"/>
      <c r="AC27" s="402"/>
      <c r="AD27" s="402"/>
      <c r="AE27" s="402"/>
      <c r="AF27" s="402"/>
      <c r="AG27" s="403"/>
      <c r="AH27" s="404">
        <v>10</v>
      </c>
      <c r="AI27" s="405"/>
      <c r="AJ27" s="405"/>
      <c r="AK27" s="405"/>
      <c r="AL27" s="406"/>
      <c r="AM27" s="404">
        <v>36440</v>
      </c>
      <c r="AN27" s="405"/>
      <c r="AO27" s="405"/>
      <c r="AP27" s="405"/>
      <c r="AQ27" s="405"/>
      <c r="AR27" s="406"/>
      <c r="AS27" s="404">
        <v>3644</v>
      </c>
      <c r="AT27" s="405"/>
      <c r="AU27" s="405"/>
      <c r="AV27" s="405"/>
      <c r="AW27" s="405"/>
      <c r="AX27" s="407"/>
      <c r="AY27" s="434" t="s">
        <v>180</v>
      </c>
      <c r="AZ27" s="435"/>
      <c r="BA27" s="435"/>
      <c r="BB27" s="435"/>
      <c r="BC27" s="435"/>
      <c r="BD27" s="435"/>
      <c r="BE27" s="435"/>
      <c r="BF27" s="435"/>
      <c r="BG27" s="435"/>
      <c r="BH27" s="435"/>
      <c r="BI27" s="435"/>
      <c r="BJ27" s="435"/>
      <c r="BK27" s="435"/>
      <c r="BL27" s="435"/>
      <c r="BM27" s="436"/>
      <c r="BN27" s="431">
        <v>14951</v>
      </c>
      <c r="BO27" s="432"/>
      <c r="BP27" s="432"/>
      <c r="BQ27" s="432"/>
      <c r="BR27" s="432"/>
      <c r="BS27" s="432"/>
      <c r="BT27" s="432"/>
      <c r="BU27" s="433"/>
      <c r="BV27" s="431">
        <v>14951</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181</v>
      </c>
      <c r="F28" s="402"/>
      <c r="G28" s="402"/>
      <c r="H28" s="402"/>
      <c r="I28" s="402"/>
      <c r="J28" s="402"/>
      <c r="K28" s="403"/>
      <c r="L28" s="404">
        <v>1</v>
      </c>
      <c r="M28" s="405"/>
      <c r="N28" s="405"/>
      <c r="O28" s="405"/>
      <c r="P28" s="406"/>
      <c r="Q28" s="404">
        <v>2450</v>
      </c>
      <c r="R28" s="405"/>
      <c r="S28" s="405"/>
      <c r="T28" s="405"/>
      <c r="U28" s="405"/>
      <c r="V28" s="406"/>
      <c r="W28" s="470"/>
      <c r="X28" s="461"/>
      <c r="Y28" s="462"/>
      <c r="Z28" s="401" t="s">
        <v>182</v>
      </c>
      <c r="AA28" s="402"/>
      <c r="AB28" s="402"/>
      <c r="AC28" s="402"/>
      <c r="AD28" s="402"/>
      <c r="AE28" s="402"/>
      <c r="AF28" s="402"/>
      <c r="AG28" s="403"/>
      <c r="AH28" s="404" t="s">
        <v>173</v>
      </c>
      <c r="AI28" s="405"/>
      <c r="AJ28" s="405"/>
      <c r="AK28" s="405"/>
      <c r="AL28" s="406"/>
      <c r="AM28" s="404" t="s">
        <v>173</v>
      </c>
      <c r="AN28" s="405"/>
      <c r="AO28" s="405"/>
      <c r="AP28" s="405"/>
      <c r="AQ28" s="405"/>
      <c r="AR28" s="406"/>
      <c r="AS28" s="404" t="s">
        <v>173</v>
      </c>
      <c r="AT28" s="405"/>
      <c r="AU28" s="405"/>
      <c r="AV28" s="405"/>
      <c r="AW28" s="405"/>
      <c r="AX28" s="407"/>
      <c r="AY28" s="411" t="s">
        <v>183</v>
      </c>
      <c r="AZ28" s="412"/>
      <c r="BA28" s="412"/>
      <c r="BB28" s="413"/>
      <c r="BC28" s="420" t="s">
        <v>48</v>
      </c>
      <c r="BD28" s="421"/>
      <c r="BE28" s="421"/>
      <c r="BF28" s="421"/>
      <c r="BG28" s="421"/>
      <c r="BH28" s="421"/>
      <c r="BI28" s="421"/>
      <c r="BJ28" s="421"/>
      <c r="BK28" s="421"/>
      <c r="BL28" s="421"/>
      <c r="BM28" s="422"/>
      <c r="BN28" s="423">
        <v>1298910</v>
      </c>
      <c r="BO28" s="424"/>
      <c r="BP28" s="424"/>
      <c r="BQ28" s="424"/>
      <c r="BR28" s="424"/>
      <c r="BS28" s="424"/>
      <c r="BT28" s="424"/>
      <c r="BU28" s="425"/>
      <c r="BV28" s="423">
        <v>1382642</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184</v>
      </c>
      <c r="F29" s="402"/>
      <c r="G29" s="402"/>
      <c r="H29" s="402"/>
      <c r="I29" s="402"/>
      <c r="J29" s="402"/>
      <c r="K29" s="403"/>
      <c r="L29" s="404">
        <v>10</v>
      </c>
      <c r="M29" s="405"/>
      <c r="N29" s="405"/>
      <c r="O29" s="405"/>
      <c r="P29" s="406"/>
      <c r="Q29" s="404">
        <v>2250</v>
      </c>
      <c r="R29" s="405"/>
      <c r="S29" s="405"/>
      <c r="T29" s="405"/>
      <c r="U29" s="405"/>
      <c r="V29" s="406"/>
      <c r="W29" s="471"/>
      <c r="X29" s="472"/>
      <c r="Y29" s="473"/>
      <c r="Z29" s="401" t="s">
        <v>185</v>
      </c>
      <c r="AA29" s="402"/>
      <c r="AB29" s="402"/>
      <c r="AC29" s="402"/>
      <c r="AD29" s="402"/>
      <c r="AE29" s="402"/>
      <c r="AF29" s="402"/>
      <c r="AG29" s="403"/>
      <c r="AH29" s="404">
        <v>128</v>
      </c>
      <c r="AI29" s="405"/>
      <c r="AJ29" s="405"/>
      <c r="AK29" s="405"/>
      <c r="AL29" s="406"/>
      <c r="AM29" s="404">
        <v>418996</v>
      </c>
      <c r="AN29" s="405"/>
      <c r="AO29" s="405"/>
      <c r="AP29" s="405"/>
      <c r="AQ29" s="405"/>
      <c r="AR29" s="406"/>
      <c r="AS29" s="404">
        <v>3273</v>
      </c>
      <c r="AT29" s="405"/>
      <c r="AU29" s="405"/>
      <c r="AV29" s="405"/>
      <c r="AW29" s="405"/>
      <c r="AX29" s="407"/>
      <c r="AY29" s="414"/>
      <c r="AZ29" s="415"/>
      <c r="BA29" s="415"/>
      <c r="BB29" s="416"/>
      <c r="BC29" s="408" t="s">
        <v>186</v>
      </c>
      <c r="BD29" s="409"/>
      <c r="BE29" s="409"/>
      <c r="BF29" s="409"/>
      <c r="BG29" s="409"/>
      <c r="BH29" s="409"/>
      <c r="BI29" s="409"/>
      <c r="BJ29" s="409"/>
      <c r="BK29" s="409"/>
      <c r="BL29" s="409"/>
      <c r="BM29" s="410"/>
      <c r="BN29" s="428">
        <v>21817</v>
      </c>
      <c r="BO29" s="429"/>
      <c r="BP29" s="429"/>
      <c r="BQ29" s="429"/>
      <c r="BR29" s="429"/>
      <c r="BS29" s="429"/>
      <c r="BT29" s="429"/>
      <c r="BU29" s="430"/>
      <c r="BV29" s="428">
        <v>25776</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187</v>
      </c>
      <c r="X30" s="481"/>
      <c r="Y30" s="481"/>
      <c r="Z30" s="481"/>
      <c r="AA30" s="481"/>
      <c r="AB30" s="481"/>
      <c r="AC30" s="481"/>
      <c r="AD30" s="481"/>
      <c r="AE30" s="481"/>
      <c r="AF30" s="481"/>
      <c r="AG30" s="482"/>
      <c r="AH30" s="392">
        <v>97.7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2153828</v>
      </c>
      <c r="BO30" s="432"/>
      <c r="BP30" s="432"/>
      <c r="BQ30" s="432"/>
      <c r="BR30" s="432"/>
      <c r="BS30" s="432"/>
      <c r="BT30" s="432"/>
      <c r="BU30" s="433"/>
      <c r="BV30" s="431">
        <v>2254424</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194</v>
      </c>
      <c r="D33" s="391"/>
      <c r="E33" s="390" t="s">
        <v>195</v>
      </c>
      <c r="F33" s="390"/>
      <c r="G33" s="390"/>
      <c r="H33" s="390"/>
      <c r="I33" s="390"/>
      <c r="J33" s="390"/>
      <c r="K33" s="390"/>
      <c r="L33" s="390"/>
      <c r="M33" s="390"/>
      <c r="N33" s="390"/>
      <c r="O33" s="390"/>
      <c r="P33" s="390"/>
      <c r="Q33" s="390"/>
      <c r="R33" s="390"/>
      <c r="S33" s="390"/>
      <c r="T33" s="216"/>
      <c r="U33" s="391" t="s">
        <v>194</v>
      </c>
      <c r="V33" s="391"/>
      <c r="W33" s="390" t="s">
        <v>195</v>
      </c>
      <c r="X33" s="390"/>
      <c r="Y33" s="390"/>
      <c r="Z33" s="390"/>
      <c r="AA33" s="390"/>
      <c r="AB33" s="390"/>
      <c r="AC33" s="390"/>
      <c r="AD33" s="390"/>
      <c r="AE33" s="390"/>
      <c r="AF33" s="390"/>
      <c r="AG33" s="390"/>
      <c r="AH33" s="390"/>
      <c r="AI33" s="390"/>
      <c r="AJ33" s="390"/>
      <c r="AK33" s="390"/>
      <c r="AL33" s="216"/>
      <c r="AM33" s="391" t="s">
        <v>194</v>
      </c>
      <c r="AN33" s="391"/>
      <c r="AO33" s="390" t="s">
        <v>196</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194</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6</v>
      </c>
      <c r="V34" s="387"/>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f>IF(BG34="","",MAX(C34:D43,U34:V43,AM34:AN43)+1)</f>
        <v>13</v>
      </c>
      <c r="BF34" s="387"/>
      <c r="BG34" s="386" t="str">
        <f>IF('各会計、関係団体の財政状況及び健全化判断比率'!B35="","",'各会計、関係団体の財政状況及び健全化判断比率'!B35)</f>
        <v>土地開発事業特別会計</v>
      </c>
      <c r="BH34" s="386"/>
      <c r="BI34" s="386"/>
      <c r="BJ34" s="386"/>
      <c r="BK34" s="386"/>
      <c r="BL34" s="386"/>
      <c r="BM34" s="386"/>
      <c r="BN34" s="386"/>
      <c r="BO34" s="386"/>
      <c r="BP34" s="386"/>
      <c r="BQ34" s="386"/>
      <c r="BR34" s="386"/>
      <c r="BS34" s="386"/>
      <c r="BT34" s="386"/>
      <c r="BU34" s="386"/>
      <c r="BV34" s="214"/>
      <c r="BW34" s="387">
        <f>IF(BY34="","",MAX(C34:D43,U34:V43,AM34:AN43,BE34:BF43)+1)</f>
        <v>14</v>
      </c>
      <c r="BX34" s="387"/>
      <c r="BY34" s="386" t="str">
        <f>IF('各会計、関係団体の財政状況及び健全化判断比率'!B68="","",'各会計、関係団体の財政状況及び健全化判断比率'!B68)</f>
        <v>中播衛生施設事務組合</v>
      </c>
      <c r="BZ34" s="386"/>
      <c r="CA34" s="386"/>
      <c r="CB34" s="386"/>
      <c r="CC34" s="386"/>
      <c r="CD34" s="386"/>
      <c r="CE34" s="386"/>
      <c r="CF34" s="386"/>
      <c r="CG34" s="386"/>
      <c r="CH34" s="386"/>
      <c r="CI34" s="386"/>
      <c r="CJ34" s="386"/>
      <c r="CK34" s="386"/>
      <c r="CL34" s="386"/>
      <c r="CM34" s="386"/>
      <c r="CN34" s="214"/>
      <c r="CO34" s="387">
        <f>IF(CQ34="","",MAX(C34:D43,U34:V43,AM34:AN43,BE34:BF43,BW34:BX43)+1)</f>
        <v>22</v>
      </c>
      <c r="CP34" s="387"/>
      <c r="CQ34" s="386" t="str">
        <f>IF('各会計、関係団体の財政状況及び健全化判断比率'!BS7="","",'各会計、関係団体の財政状況及び健全化判断比率'!BS7)</f>
        <v>㈱神崎ﾌｰﾄﾞ</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介護療育支援事業特別会計</v>
      </c>
      <c r="F35" s="386"/>
      <c r="G35" s="386"/>
      <c r="H35" s="386"/>
      <c r="I35" s="386"/>
      <c r="J35" s="386"/>
      <c r="K35" s="386"/>
      <c r="L35" s="386"/>
      <c r="M35" s="386"/>
      <c r="N35" s="386"/>
      <c r="O35" s="386"/>
      <c r="P35" s="386"/>
      <c r="Q35" s="386"/>
      <c r="R35" s="386"/>
      <c r="S35" s="386"/>
      <c r="T35" s="214"/>
      <c r="U35" s="387">
        <f>IF(W35="","",U34+1)</f>
        <v>7</v>
      </c>
      <c r="V35" s="387"/>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15</v>
      </c>
      <c r="BX35" s="387"/>
      <c r="BY35" s="386" t="str">
        <f>IF('各会計、関係団体の財政状況及び健全化判断比率'!B69="","",'各会計、関係団体の財政状況及び健全化判断比率'!B69)</f>
        <v>中播北部行政事務組合</v>
      </c>
      <c r="BZ35" s="386"/>
      <c r="CA35" s="386"/>
      <c r="CB35" s="386"/>
      <c r="CC35" s="386"/>
      <c r="CD35" s="386"/>
      <c r="CE35" s="386"/>
      <c r="CF35" s="386"/>
      <c r="CG35" s="386"/>
      <c r="CH35" s="386"/>
      <c r="CI35" s="386"/>
      <c r="CJ35" s="386"/>
      <c r="CK35" s="386"/>
      <c r="CL35" s="386"/>
      <c r="CM35" s="386"/>
      <c r="CN35" s="214"/>
      <c r="CO35" s="387">
        <f t="shared" ref="CO35:CO43" si="3">IF(CQ35="","",CO34+1)</f>
        <v>23</v>
      </c>
      <c r="CP35" s="387"/>
      <c r="CQ35" s="386" t="str">
        <f>IF('各会計、関係団体の財政状況及び健全化判断比率'!BS8="","",'各会計、関係団体の財政状況及び健全化判断比率'!BS8)</f>
        <v>兵庫県土地開発公社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産業廃棄物処理事業特別会計</v>
      </c>
      <c r="F36" s="386"/>
      <c r="G36" s="386"/>
      <c r="H36" s="386"/>
      <c r="I36" s="386"/>
      <c r="J36" s="386"/>
      <c r="K36" s="386"/>
      <c r="L36" s="386"/>
      <c r="M36" s="386"/>
      <c r="N36" s="386"/>
      <c r="O36" s="386"/>
      <c r="P36" s="386"/>
      <c r="Q36" s="386"/>
      <c r="R36" s="386"/>
      <c r="S36" s="386"/>
      <c r="T36" s="214"/>
      <c r="U36" s="387">
        <f t="shared" ref="U36:U43" si="4">IF(W36="","",U35+1)</f>
        <v>8</v>
      </c>
      <c r="V36" s="387"/>
      <c r="W36" s="386" t="str">
        <f>IF('各会計、関係団体の財政状況及び健全化判断比率'!B30="","",'各会計、関係団体の財政状況及び健全化判断比率'!B30)</f>
        <v>後期高齢者医療事業特別会計</v>
      </c>
      <c r="X36" s="386"/>
      <c r="Y36" s="386"/>
      <c r="Z36" s="386"/>
      <c r="AA36" s="386"/>
      <c r="AB36" s="386"/>
      <c r="AC36" s="386"/>
      <c r="AD36" s="386"/>
      <c r="AE36" s="386"/>
      <c r="AF36" s="386"/>
      <c r="AG36" s="386"/>
      <c r="AH36" s="386"/>
      <c r="AI36" s="386"/>
      <c r="AJ36" s="386"/>
      <c r="AK36" s="386"/>
      <c r="AL36" s="214"/>
      <c r="AM36" s="387">
        <f t="shared" si="0"/>
        <v>12</v>
      </c>
      <c r="AN36" s="387"/>
      <c r="AO36" s="386" t="str">
        <f>IF('各会計、関係団体の財政状況及び健全化判断比率'!B34="","",'各会計、関係団体の財政状況及び健全化判断比率'!B34)</f>
        <v>公立神崎総合病院事業会計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16</v>
      </c>
      <c r="BX36" s="387"/>
      <c r="BY36" s="386" t="str">
        <f>IF('各会計、関係団体の財政状況及び健全化判断比率'!B70="","",'各会計、関係団体の財政状況及び健全化判断比率'!B70)</f>
        <v>中播農業共済事務組合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寺前地区振興基金特別会計</v>
      </c>
      <c r="F37" s="386"/>
      <c r="G37" s="386"/>
      <c r="H37" s="386"/>
      <c r="I37" s="386"/>
      <c r="J37" s="386"/>
      <c r="K37" s="386"/>
      <c r="L37" s="386"/>
      <c r="M37" s="386"/>
      <c r="N37" s="386"/>
      <c r="O37" s="386"/>
      <c r="P37" s="386"/>
      <c r="Q37" s="386"/>
      <c r="R37" s="386"/>
      <c r="S37" s="386"/>
      <c r="T37" s="214"/>
      <c r="U37" s="387">
        <f t="shared" si="4"/>
        <v>9</v>
      </c>
      <c r="V37" s="387"/>
      <c r="W37" s="386" t="str">
        <f>IF('各会計、関係団体の財政状況及び健全化判断比率'!B31="","",'各会計、関係団体の財政状況及び健全化判断比率'!B31)</f>
        <v>訪問看護事業特別会計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17</v>
      </c>
      <c r="BX37" s="387"/>
      <c r="BY37" s="386" t="str">
        <f>IF('各会計、関係団体の財政状況及び健全化判断比率'!B71="","",'各会計、関係団体の財政状況及び健全化判断比率'!B71)</f>
        <v>兵庫県市町村職員退職手当組合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長谷地区振興基金特別会計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18</v>
      </c>
      <c r="BX38" s="387"/>
      <c r="BY38" s="386" t="str">
        <f>IF('各会計、関係団体の財政状況及び健全化判断比率'!B72="","",'各会計、関係団体の財政状況及び健全化判断比率'!B72)</f>
        <v>兵庫県町議会議員公務災害補償組合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19</v>
      </c>
      <c r="BX39" s="387"/>
      <c r="BY39" s="386" t="str">
        <f>IF('各会計、関係団体の財政状況及び健全化判断比率'!B73="","",'各会計、関係団体の財政状況及び健全化判断比率'!B73)</f>
        <v>兵庫県市町村交通災害共済組合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20</v>
      </c>
      <c r="BX40" s="387"/>
      <c r="BY40" s="386" t="str">
        <f>IF('各会計、関係団体の財政状況及び健全化判断比率'!B74="","",'各会計、関係団体の財政状況及び健全化判断比率'!B74)</f>
        <v>兵庫県後期高齢者医療広域連合（一般会計）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f t="shared" si="2"/>
        <v>21</v>
      </c>
      <c r="BX41" s="387"/>
      <c r="BY41" s="386" t="str">
        <f>IF('各会計、関係団体の財政状況及び健全化判断比率'!B75="","",'各会計、関係団体の財政状況及び健全化判断比率'!B75)</f>
        <v>兵庫県後期高齢者医療広域連合（特別会計）</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o2IT0OKDNiUdk9fMC09AZijKYDLuuBHjOxhvhRz/65BjRpWaj5fDZycC4Azgiu+2Efmtb4pHhafNRtMiNjQQmQ==" saltValue="lJPuCzBJCJ6RKzQFYmBok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210" t="s">
        <v>581</v>
      </c>
      <c r="D34" s="1210"/>
      <c r="E34" s="1211"/>
      <c r="F34" s="32">
        <v>4.62</v>
      </c>
      <c r="G34" s="33">
        <v>6.61</v>
      </c>
      <c r="H34" s="33">
        <v>7.43</v>
      </c>
      <c r="I34" s="33">
        <v>8.8800000000000008</v>
      </c>
      <c r="J34" s="34">
        <v>9.4600000000000009</v>
      </c>
      <c r="K34" s="22"/>
      <c r="L34" s="22"/>
      <c r="M34" s="22"/>
      <c r="N34" s="22"/>
      <c r="O34" s="22"/>
      <c r="P34" s="22"/>
    </row>
    <row r="35" spans="1:16" ht="39" customHeight="1" x14ac:dyDescent="0.15">
      <c r="A35" s="22"/>
      <c r="B35" s="35"/>
      <c r="C35" s="1204" t="s">
        <v>582</v>
      </c>
      <c r="D35" s="1205"/>
      <c r="E35" s="1206"/>
      <c r="F35" s="36">
        <v>4.1399999999999997</v>
      </c>
      <c r="G35" s="37">
        <v>4.78</v>
      </c>
      <c r="H35" s="37">
        <v>4.5599999999999996</v>
      </c>
      <c r="I35" s="37">
        <v>4.8600000000000003</v>
      </c>
      <c r="J35" s="38">
        <v>5.62</v>
      </c>
      <c r="K35" s="22"/>
      <c r="L35" s="22"/>
      <c r="M35" s="22"/>
      <c r="N35" s="22"/>
      <c r="O35" s="22"/>
      <c r="P35" s="22"/>
    </row>
    <row r="36" spans="1:16" ht="39" customHeight="1" x14ac:dyDescent="0.15">
      <c r="A36" s="22"/>
      <c r="B36" s="35"/>
      <c r="C36" s="1204" t="s">
        <v>583</v>
      </c>
      <c r="D36" s="1205"/>
      <c r="E36" s="1206"/>
      <c r="F36" s="36">
        <v>3.24</v>
      </c>
      <c r="G36" s="37">
        <v>4.07</v>
      </c>
      <c r="H36" s="37">
        <v>4.47</v>
      </c>
      <c r="I36" s="37">
        <v>5.12</v>
      </c>
      <c r="J36" s="38">
        <v>2.65</v>
      </c>
      <c r="K36" s="22"/>
      <c r="L36" s="22"/>
      <c r="M36" s="22"/>
      <c r="N36" s="22"/>
      <c r="O36" s="22"/>
      <c r="P36" s="22"/>
    </row>
    <row r="37" spans="1:16" ht="39" customHeight="1" x14ac:dyDescent="0.15">
      <c r="A37" s="22"/>
      <c r="B37" s="35"/>
      <c r="C37" s="1204" t="s">
        <v>584</v>
      </c>
      <c r="D37" s="1205"/>
      <c r="E37" s="1206"/>
      <c r="F37" s="36">
        <v>1.85</v>
      </c>
      <c r="G37" s="37">
        <v>1.55</v>
      </c>
      <c r="H37" s="37">
        <v>1.83</v>
      </c>
      <c r="I37" s="37">
        <v>1.39</v>
      </c>
      <c r="J37" s="38">
        <v>1.34</v>
      </c>
      <c r="K37" s="22"/>
      <c r="L37" s="22"/>
      <c r="M37" s="22"/>
      <c r="N37" s="22"/>
      <c r="O37" s="22"/>
      <c r="P37" s="22"/>
    </row>
    <row r="38" spans="1:16" ht="39" customHeight="1" x14ac:dyDescent="0.15">
      <c r="A38" s="22"/>
      <c r="B38" s="35"/>
      <c r="C38" s="1204" t="s">
        <v>585</v>
      </c>
      <c r="D38" s="1205"/>
      <c r="E38" s="1206"/>
      <c r="F38" s="36">
        <v>0.15</v>
      </c>
      <c r="G38" s="37">
        <v>0.18</v>
      </c>
      <c r="H38" s="37">
        <v>0.74</v>
      </c>
      <c r="I38" s="37">
        <v>0.35</v>
      </c>
      <c r="J38" s="38">
        <v>0.72</v>
      </c>
      <c r="K38" s="22"/>
      <c r="L38" s="22"/>
      <c r="M38" s="22"/>
      <c r="N38" s="22"/>
      <c r="O38" s="22"/>
      <c r="P38" s="22"/>
    </row>
    <row r="39" spans="1:16" ht="39" customHeight="1" x14ac:dyDescent="0.15">
      <c r="A39" s="22"/>
      <c r="B39" s="35"/>
      <c r="C39" s="1204" t="s">
        <v>586</v>
      </c>
      <c r="D39" s="1205"/>
      <c r="E39" s="1206"/>
      <c r="F39" s="36">
        <v>0.27</v>
      </c>
      <c r="G39" s="37">
        <v>0.39</v>
      </c>
      <c r="H39" s="37">
        <v>0.59</v>
      </c>
      <c r="I39" s="37">
        <v>0.71</v>
      </c>
      <c r="J39" s="38">
        <v>0.56000000000000005</v>
      </c>
      <c r="K39" s="22"/>
      <c r="L39" s="22"/>
      <c r="M39" s="22"/>
      <c r="N39" s="22"/>
      <c r="O39" s="22"/>
      <c r="P39" s="22"/>
    </row>
    <row r="40" spans="1:16" ht="39" customHeight="1" x14ac:dyDescent="0.15">
      <c r="A40" s="22"/>
      <c r="B40" s="35"/>
      <c r="C40" s="1204" t="s">
        <v>587</v>
      </c>
      <c r="D40" s="1205"/>
      <c r="E40" s="1206"/>
      <c r="F40" s="36">
        <v>0.54</v>
      </c>
      <c r="G40" s="37">
        <v>0.44</v>
      </c>
      <c r="H40" s="37">
        <v>1.77</v>
      </c>
      <c r="I40" s="37">
        <v>0.74</v>
      </c>
      <c r="J40" s="38">
        <v>0.28999999999999998</v>
      </c>
      <c r="K40" s="22"/>
      <c r="L40" s="22"/>
      <c r="M40" s="22"/>
      <c r="N40" s="22"/>
      <c r="O40" s="22"/>
      <c r="P40" s="22"/>
    </row>
    <row r="41" spans="1:16" ht="39" customHeight="1" x14ac:dyDescent="0.15">
      <c r="A41" s="22"/>
      <c r="B41" s="35"/>
      <c r="C41" s="1204" t="s">
        <v>588</v>
      </c>
      <c r="D41" s="1205"/>
      <c r="E41" s="1206"/>
      <c r="F41" s="36">
        <v>0.17</v>
      </c>
      <c r="G41" s="37">
        <v>0.1</v>
      </c>
      <c r="H41" s="37">
        <v>0.18</v>
      </c>
      <c r="I41" s="37">
        <v>0.24</v>
      </c>
      <c r="J41" s="38">
        <v>0.1</v>
      </c>
      <c r="K41" s="22"/>
      <c r="L41" s="22"/>
      <c r="M41" s="22"/>
      <c r="N41" s="22"/>
      <c r="O41" s="22"/>
      <c r="P41" s="22"/>
    </row>
    <row r="42" spans="1:16" ht="39" customHeight="1" x14ac:dyDescent="0.15">
      <c r="A42" s="22"/>
      <c r="B42" s="39"/>
      <c r="C42" s="1204" t="s">
        <v>589</v>
      </c>
      <c r="D42" s="1205"/>
      <c r="E42" s="1206"/>
      <c r="F42" s="36" t="s">
        <v>532</v>
      </c>
      <c r="G42" s="37" t="s">
        <v>532</v>
      </c>
      <c r="H42" s="37" t="s">
        <v>532</v>
      </c>
      <c r="I42" s="37" t="s">
        <v>532</v>
      </c>
      <c r="J42" s="38" t="s">
        <v>532</v>
      </c>
      <c r="K42" s="22"/>
      <c r="L42" s="22"/>
      <c r="M42" s="22"/>
      <c r="N42" s="22"/>
      <c r="O42" s="22"/>
      <c r="P42" s="22"/>
    </row>
    <row r="43" spans="1:16" ht="39" customHeight="1" thickBot="1" x14ac:dyDescent="0.2">
      <c r="A43" s="22"/>
      <c r="B43" s="40"/>
      <c r="C43" s="1207" t="s">
        <v>590</v>
      </c>
      <c r="D43" s="1208"/>
      <c r="E43" s="1209"/>
      <c r="F43" s="41">
        <v>3.01</v>
      </c>
      <c r="G43" s="42">
        <v>2.36</v>
      </c>
      <c r="H43" s="42">
        <v>0.41</v>
      </c>
      <c r="I43" s="42">
        <v>0.41</v>
      </c>
      <c r="J43" s="43">
        <v>0.21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nhnRtOk3jOk/GTTCa7hX5Yon7MZdO+P+RDAqnZVbEWWytjTEQkmPXAhojNlptYN++bLyKm2No66A2L2hO4Z7w==" saltValue="f5aQYqSb4z3SKtpCcvB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1079</v>
      </c>
      <c r="L45" s="60">
        <v>1086</v>
      </c>
      <c r="M45" s="60">
        <v>1042</v>
      </c>
      <c r="N45" s="60">
        <v>991</v>
      </c>
      <c r="O45" s="61">
        <v>997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532</v>
      </c>
      <c r="L46" s="64" t="s">
        <v>532</v>
      </c>
      <c r="M46" s="64" t="s">
        <v>532</v>
      </c>
      <c r="N46" s="64" t="s">
        <v>532</v>
      </c>
      <c r="O46" s="65" t="s">
        <v>532</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532</v>
      </c>
      <c r="L47" s="64" t="s">
        <v>532</v>
      </c>
      <c r="M47" s="64" t="s">
        <v>532</v>
      </c>
      <c r="N47" s="64" t="s">
        <v>532</v>
      </c>
      <c r="O47" s="65" t="s">
        <v>532</v>
      </c>
      <c r="P47" s="48"/>
      <c r="Q47" s="48"/>
      <c r="R47" s="48"/>
      <c r="S47" s="48"/>
      <c r="T47" s="48"/>
      <c r="U47" s="48"/>
    </row>
    <row r="48" spans="1:21" ht="30.75" customHeight="1" x14ac:dyDescent="0.15">
      <c r="A48" s="48"/>
      <c r="B48" s="1232"/>
      <c r="C48" s="1233"/>
      <c r="D48" s="62"/>
      <c r="E48" s="1214" t="s">
        <v>15</v>
      </c>
      <c r="F48" s="1214"/>
      <c r="G48" s="1214"/>
      <c r="H48" s="1214"/>
      <c r="I48" s="1214"/>
      <c r="J48" s="1215"/>
      <c r="K48" s="63">
        <v>599</v>
      </c>
      <c r="L48" s="64">
        <v>595</v>
      </c>
      <c r="M48" s="64">
        <v>600</v>
      </c>
      <c r="N48" s="64">
        <v>624</v>
      </c>
      <c r="O48" s="65">
        <v>623</v>
      </c>
      <c r="P48" s="48"/>
      <c r="Q48" s="48"/>
      <c r="R48" s="48"/>
      <c r="S48" s="48"/>
      <c r="T48" s="48"/>
      <c r="U48" s="48"/>
    </row>
    <row r="49" spans="1:21" ht="30.75" customHeight="1" x14ac:dyDescent="0.15">
      <c r="A49" s="48"/>
      <c r="B49" s="1232"/>
      <c r="C49" s="1233"/>
      <c r="D49" s="62"/>
      <c r="E49" s="1214" t="s">
        <v>16</v>
      </c>
      <c r="F49" s="1214"/>
      <c r="G49" s="1214"/>
      <c r="H49" s="1214"/>
      <c r="I49" s="1214"/>
      <c r="J49" s="1215"/>
      <c r="K49" s="63">
        <v>149</v>
      </c>
      <c r="L49" s="64">
        <v>148</v>
      </c>
      <c r="M49" s="64">
        <v>120</v>
      </c>
      <c r="N49" s="64">
        <v>39</v>
      </c>
      <c r="O49" s="65">
        <v>15</v>
      </c>
      <c r="P49" s="48"/>
      <c r="Q49" s="48"/>
      <c r="R49" s="48"/>
      <c r="S49" s="48"/>
      <c r="T49" s="48"/>
      <c r="U49" s="48"/>
    </row>
    <row r="50" spans="1:21" ht="30.75" customHeight="1" x14ac:dyDescent="0.15">
      <c r="A50" s="48"/>
      <c r="B50" s="1232"/>
      <c r="C50" s="1233"/>
      <c r="D50" s="62"/>
      <c r="E50" s="1214" t="s">
        <v>17</v>
      </c>
      <c r="F50" s="1214"/>
      <c r="G50" s="1214"/>
      <c r="H50" s="1214"/>
      <c r="I50" s="1214"/>
      <c r="J50" s="1215"/>
      <c r="K50" s="63">
        <v>0</v>
      </c>
      <c r="L50" s="64">
        <v>0</v>
      </c>
      <c r="M50" s="64">
        <v>0</v>
      </c>
      <c r="N50" s="64" t="s">
        <v>532</v>
      </c>
      <c r="O50" s="65" t="s">
        <v>532</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1</v>
      </c>
      <c r="N51" s="64">
        <v>1</v>
      </c>
      <c r="O51" s="65">
        <v>2</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1185</v>
      </c>
      <c r="L52" s="64">
        <v>1158</v>
      </c>
      <c r="M52" s="64">
        <v>1105</v>
      </c>
      <c r="N52" s="64">
        <v>1003</v>
      </c>
      <c r="O52" s="65">
        <v>1053</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642</v>
      </c>
      <c r="L53" s="69">
        <v>671</v>
      </c>
      <c r="M53" s="69">
        <v>658</v>
      </c>
      <c r="N53" s="69">
        <v>652</v>
      </c>
      <c r="O53" s="70">
        <v>584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591</v>
      </c>
      <c r="P55" s="48"/>
      <c r="Q55" s="48"/>
      <c r="R55" s="48"/>
      <c r="S55" s="48"/>
      <c r="T55" s="48"/>
      <c r="U55" s="48"/>
    </row>
    <row r="56" spans="1:21" ht="31.5" customHeight="1" thickBot="1" x14ac:dyDescent="0.2">
      <c r="A56" s="48"/>
      <c r="B56" s="76"/>
      <c r="C56" s="77"/>
      <c r="D56" s="77"/>
      <c r="E56" s="78"/>
      <c r="F56" s="78"/>
      <c r="G56" s="78"/>
      <c r="H56" s="78"/>
      <c r="I56" s="78"/>
      <c r="J56" s="79" t="s">
        <v>2</v>
      </c>
      <c r="K56" s="80" t="s">
        <v>592</v>
      </c>
      <c r="L56" s="81" t="s">
        <v>593</v>
      </c>
      <c r="M56" s="81" t="s">
        <v>594</v>
      </c>
      <c r="N56" s="81" t="s">
        <v>595</v>
      </c>
      <c r="O56" s="82" t="s">
        <v>596</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w0BbDXhyinGH201tzr8iW0sJTtbU1Zm29AT+e31DasEPRqkeju1lbWJkJsxtJOzf7CvSxQjX5EJ4PjsEfg12A==" saltValue="9nn9+xebRUZaz/CBaL8Av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573</v>
      </c>
      <c r="J40" s="100" t="s">
        <v>574</v>
      </c>
      <c r="K40" s="100" t="s">
        <v>575</v>
      </c>
      <c r="L40" s="100" t="s">
        <v>576</v>
      </c>
      <c r="M40" s="101" t="s">
        <v>577</v>
      </c>
    </row>
    <row r="41" spans="2:13" ht="27.75" customHeight="1" x14ac:dyDescent="0.15">
      <c r="B41" s="1250" t="s">
        <v>30</v>
      </c>
      <c r="C41" s="1251"/>
      <c r="D41" s="102"/>
      <c r="E41" s="1252" t="s">
        <v>31</v>
      </c>
      <c r="F41" s="1252"/>
      <c r="G41" s="1252"/>
      <c r="H41" s="1253"/>
      <c r="I41" s="103">
        <v>10746</v>
      </c>
      <c r="J41" s="104">
        <v>10905</v>
      </c>
      <c r="K41" s="104">
        <v>11998</v>
      </c>
      <c r="L41" s="104">
        <v>13023</v>
      </c>
      <c r="M41" s="105">
        <v>13306</v>
      </c>
    </row>
    <row r="42" spans="2:13" ht="27.75" customHeight="1" x14ac:dyDescent="0.15">
      <c r="B42" s="1240"/>
      <c r="C42" s="1241"/>
      <c r="D42" s="106"/>
      <c r="E42" s="1244" t="s">
        <v>32</v>
      </c>
      <c r="F42" s="1244"/>
      <c r="G42" s="1244"/>
      <c r="H42" s="1245"/>
      <c r="I42" s="107">
        <v>56</v>
      </c>
      <c r="J42" s="108">
        <v>70</v>
      </c>
      <c r="K42" s="108">
        <v>186</v>
      </c>
      <c r="L42" s="108">
        <v>138</v>
      </c>
      <c r="M42" s="109">
        <v>573</v>
      </c>
    </row>
    <row r="43" spans="2:13" ht="27.75" customHeight="1" x14ac:dyDescent="0.15">
      <c r="B43" s="1240"/>
      <c r="C43" s="1241"/>
      <c r="D43" s="106"/>
      <c r="E43" s="1244" t="s">
        <v>33</v>
      </c>
      <c r="F43" s="1244"/>
      <c r="G43" s="1244"/>
      <c r="H43" s="1245"/>
      <c r="I43" s="107">
        <v>5984</v>
      </c>
      <c r="J43" s="108">
        <v>6012</v>
      </c>
      <c r="K43" s="108">
        <v>5737</v>
      </c>
      <c r="L43" s="108">
        <v>6077</v>
      </c>
      <c r="M43" s="109">
        <v>6149</v>
      </c>
    </row>
    <row r="44" spans="2:13" ht="27.75" customHeight="1" x14ac:dyDescent="0.15">
      <c r="B44" s="1240"/>
      <c r="C44" s="1241"/>
      <c r="D44" s="106"/>
      <c r="E44" s="1244" t="s">
        <v>34</v>
      </c>
      <c r="F44" s="1244"/>
      <c r="G44" s="1244"/>
      <c r="H44" s="1245"/>
      <c r="I44" s="107">
        <v>340</v>
      </c>
      <c r="J44" s="108">
        <v>195</v>
      </c>
      <c r="K44" s="108">
        <v>76</v>
      </c>
      <c r="L44" s="108">
        <v>37</v>
      </c>
      <c r="M44" s="109">
        <v>23</v>
      </c>
    </row>
    <row r="45" spans="2:13" ht="27.75" customHeight="1" x14ac:dyDescent="0.15">
      <c r="B45" s="1240"/>
      <c r="C45" s="1241"/>
      <c r="D45" s="106"/>
      <c r="E45" s="1244" t="s">
        <v>35</v>
      </c>
      <c r="F45" s="1244"/>
      <c r="G45" s="1244"/>
      <c r="H45" s="1245"/>
      <c r="I45" s="107">
        <v>179</v>
      </c>
      <c r="J45" s="108">
        <v>60</v>
      </c>
      <c r="K45" s="108">
        <v>168</v>
      </c>
      <c r="L45" s="108">
        <v>144</v>
      </c>
      <c r="M45" s="109">
        <v>188</v>
      </c>
    </row>
    <row r="46" spans="2:13" ht="27.75" customHeight="1" x14ac:dyDescent="0.15">
      <c r="B46" s="1240"/>
      <c r="C46" s="1241"/>
      <c r="D46" s="110"/>
      <c r="E46" s="1244" t="s">
        <v>36</v>
      </c>
      <c r="F46" s="1244"/>
      <c r="G46" s="1244"/>
      <c r="H46" s="1245"/>
      <c r="I46" s="107" t="s">
        <v>532</v>
      </c>
      <c r="J46" s="108" t="s">
        <v>532</v>
      </c>
      <c r="K46" s="108" t="s">
        <v>532</v>
      </c>
      <c r="L46" s="108" t="s">
        <v>532</v>
      </c>
      <c r="M46" s="109" t="s">
        <v>532</v>
      </c>
    </row>
    <row r="47" spans="2:13" ht="27.75" customHeight="1" x14ac:dyDescent="0.15">
      <c r="B47" s="1240"/>
      <c r="C47" s="1241"/>
      <c r="D47" s="111"/>
      <c r="E47" s="1254" t="s">
        <v>37</v>
      </c>
      <c r="F47" s="1255"/>
      <c r="G47" s="1255"/>
      <c r="H47" s="1256"/>
      <c r="I47" s="107" t="s">
        <v>532</v>
      </c>
      <c r="J47" s="108" t="s">
        <v>532</v>
      </c>
      <c r="K47" s="108" t="s">
        <v>532</v>
      </c>
      <c r="L47" s="108" t="s">
        <v>532</v>
      </c>
      <c r="M47" s="109" t="s">
        <v>532</v>
      </c>
    </row>
    <row r="48" spans="2:13" ht="27.75" customHeight="1" x14ac:dyDescent="0.15">
      <c r="B48" s="1240"/>
      <c r="C48" s="1241"/>
      <c r="D48" s="106"/>
      <c r="E48" s="1244" t="s">
        <v>38</v>
      </c>
      <c r="F48" s="1244"/>
      <c r="G48" s="1244"/>
      <c r="H48" s="1245"/>
      <c r="I48" s="107" t="s">
        <v>532</v>
      </c>
      <c r="J48" s="108" t="s">
        <v>532</v>
      </c>
      <c r="K48" s="108" t="s">
        <v>532</v>
      </c>
      <c r="L48" s="108" t="s">
        <v>532</v>
      </c>
      <c r="M48" s="109" t="s">
        <v>532</v>
      </c>
    </row>
    <row r="49" spans="2:13" ht="27.75" customHeight="1" x14ac:dyDescent="0.15">
      <c r="B49" s="1242"/>
      <c r="C49" s="1243"/>
      <c r="D49" s="106"/>
      <c r="E49" s="1244" t="s">
        <v>39</v>
      </c>
      <c r="F49" s="1244"/>
      <c r="G49" s="1244"/>
      <c r="H49" s="1245"/>
      <c r="I49" s="107" t="s">
        <v>532</v>
      </c>
      <c r="J49" s="108" t="s">
        <v>532</v>
      </c>
      <c r="K49" s="108" t="s">
        <v>532</v>
      </c>
      <c r="L49" s="108" t="s">
        <v>532</v>
      </c>
      <c r="M49" s="109" t="s">
        <v>532</v>
      </c>
    </row>
    <row r="50" spans="2:13" ht="27.75" customHeight="1" x14ac:dyDescent="0.15">
      <c r="B50" s="1238" t="s">
        <v>40</v>
      </c>
      <c r="C50" s="1239"/>
      <c r="D50" s="112"/>
      <c r="E50" s="1244" t="s">
        <v>41</v>
      </c>
      <c r="F50" s="1244"/>
      <c r="G50" s="1244"/>
      <c r="H50" s="1245"/>
      <c r="I50" s="107">
        <v>3290</v>
      </c>
      <c r="J50" s="108">
        <v>3290</v>
      </c>
      <c r="K50" s="108">
        <v>3159</v>
      </c>
      <c r="L50" s="108">
        <v>2880</v>
      </c>
      <c r="M50" s="109">
        <v>2716</v>
      </c>
    </row>
    <row r="51" spans="2:13" ht="27.75" customHeight="1" x14ac:dyDescent="0.15">
      <c r="B51" s="1240"/>
      <c r="C51" s="1241"/>
      <c r="D51" s="106"/>
      <c r="E51" s="1244" t="s">
        <v>42</v>
      </c>
      <c r="F51" s="1244"/>
      <c r="G51" s="1244"/>
      <c r="H51" s="1245"/>
      <c r="I51" s="107">
        <v>480</v>
      </c>
      <c r="J51" s="108">
        <v>484</v>
      </c>
      <c r="K51" s="108">
        <v>488</v>
      </c>
      <c r="L51" s="108">
        <v>662</v>
      </c>
      <c r="M51" s="109">
        <v>629</v>
      </c>
    </row>
    <row r="52" spans="2:13" ht="27.75" customHeight="1" x14ac:dyDescent="0.15">
      <c r="B52" s="1242"/>
      <c r="C52" s="1243"/>
      <c r="D52" s="106"/>
      <c r="E52" s="1244" t="s">
        <v>43</v>
      </c>
      <c r="F52" s="1244"/>
      <c r="G52" s="1244"/>
      <c r="H52" s="1245"/>
      <c r="I52" s="107">
        <v>12030</v>
      </c>
      <c r="J52" s="108">
        <v>12041</v>
      </c>
      <c r="K52" s="108">
        <v>12741</v>
      </c>
      <c r="L52" s="108">
        <v>13623</v>
      </c>
      <c r="M52" s="109">
        <v>13859</v>
      </c>
    </row>
    <row r="53" spans="2:13" ht="27.75" customHeight="1" thickBot="1" x14ac:dyDescent="0.2">
      <c r="B53" s="1246" t="s">
        <v>44</v>
      </c>
      <c r="C53" s="1247"/>
      <c r="D53" s="113"/>
      <c r="E53" s="1248" t="s">
        <v>45</v>
      </c>
      <c r="F53" s="1248"/>
      <c r="G53" s="1248"/>
      <c r="H53" s="1249"/>
      <c r="I53" s="114">
        <v>1505</v>
      </c>
      <c r="J53" s="115">
        <v>1426</v>
      </c>
      <c r="K53" s="115">
        <v>1778</v>
      </c>
      <c r="L53" s="115">
        <v>2255</v>
      </c>
      <c r="M53" s="116">
        <v>3034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MB5qBqVcQ1uaDuXn5gYX4Xbx3/WS9Fi7MtUpNtEDYBnetcG3n3EUvufw6qPGxS7Fw0ywxYO1ywWWsgx0diUug==" saltValue="ueartK2frg88x5M01I7ne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575</v>
      </c>
      <c r="G54" s="125" t="s">
        <v>576</v>
      </c>
      <c r="H54" s="126" t="s">
        <v>577</v>
      </c>
    </row>
    <row r="55" spans="2:8" ht="52.5" customHeight="1" x14ac:dyDescent="0.15">
      <c r="B55" s="127"/>
      <c r="C55" s="1265" t="s">
        <v>48</v>
      </c>
      <c r="D55" s="1265"/>
      <c r="E55" s="1266"/>
      <c r="F55" s="128">
        <v>1741</v>
      </c>
      <c r="G55" s="128">
        <v>1383</v>
      </c>
      <c r="H55" s="129">
        <v>1299</v>
      </c>
    </row>
    <row r="56" spans="2:8" ht="52.5" customHeight="1" x14ac:dyDescent="0.15">
      <c r="B56" s="130"/>
      <c r="C56" s="1267" t="s">
        <v>49</v>
      </c>
      <c r="D56" s="1267"/>
      <c r="E56" s="1268"/>
      <c r="F56" s="131">
        <v>26</v>
      </c>
      <c r="G56" s="131">
        <v>26</v>
      </c>
      <c r="H56" s="132">
        <v>22</v>
      </c>
    </row>
    <row r="57" spans="2:8" ht="53.25" customHeight="1" x14ac:dyDescent="0.15">
      <c r="B57" s="130"/>
      <c r="C57" s="1269" t="s">
        <v>50</v>
      </c>
      <c r="D57" s="1269"/>
      <c r="E57" s="1270"/>
      <c r="F57" s="133">
        <v>2280</v>
      </c>
      <c r="G57" s="133">
        <v>2254</v>
      </c>
      <c r="H57" s="134">
        <v>2154</v>
      </c>
    </row>
    <row r="58" spans="2:8" ht="45.75" customHeight="1" x14ac:dyDescent="0.15">
      <c r="B58" s="135"/>
      <c r="C58" s="1257" t="s">
        <v>610</v>
      </c>
      <c r="D58" s="1258"/>
      <c r="E58" s="1259"/>
      <c r="F58" s="136">
        <v>1082</v>
      </c>
      <c r="G58" s="136">
        <v>1069</v>
      </c>
      <c r="H58" s="137">
        <v>1046</v>
      </c>
    </row>
    <row r="59" spans="2:8" ht="45.75" customHeight="1" x14ac:dyDescent="0.15">
      <c r="B59" s="135"/>
      <c r="C59" s="1257" t="s">
        <v>611</v>
      </c>
      <c r="D59" s="1258"/>
      <c r="E59" s="1259"/>
      <c r="F59" s="136">
        <v>628</v>
      </c>
      <c r="G59" s="136">
        <v>625</v>
      </c>
      <c r="H59" s="137">
        <v>624</v>
      </c>
    </row>
    <row r="60" spans="2:8" ht="45.75" customHeight="1" x14ac:dyDescent="0.15">
      <c r="B60" s="135"/>
      <c r="C60" s="1257" t="s">
        <v>614</v>
      </c>
      <c r="D60" s="1258"/>
      <c r="E60" s="1259"/>
      <c r="F60" s="136">
        <v>140</v>
      </c>
      <c r="G60" s="136">
        <v>136</v>
      </c>
      <c r="H60" s="137">
        <v>129</v>
      </c>
    </row>
    <row r="61" spans="2:8" ht="45.75" customHeight="1" x14ac:dyDescent="0.15">
      <c r="B61" s="135"/>
      <c r="C61" s="1257" t="s">
        <v>612</v>
      </c>
      <c r="D61" s="1258"/>
      <c r="E61" s="1259"/>
      <c r="F61" s="136">
        <v>165</v>
      </c>
      <c r="G61" s="136">
        <v>196</v>
      </c>
      <c r="H61" s="137">
        <v>115</v>
      </c>
    </row>
    <row r="62" spans="2:8" ht="45.75" customHeight="1" thickBot="1" x14ac:dyDescent="0.2">
      <c r="B62" s="138"/>
      <c r="C62" s="1260" t="s">
        <v>613</v>
      </c>
      <c r="D62" s="1261"/>
      <c r="E62" s="1262"/>
      <c r="F62" s="139">
        <v>121</v>
      </c>
      <c r="G62" s="139">
        <v>99</v>
      </c>
      <c r="H62" s="140">
        <v>107</v>
      </c>
    </row>
    <row r="63" spans="2:8" ht="52.5" customHeight="1" thickBot="1" x14ac:dyDescent="0.2">
      <c r="B63" s="141"/>
      <c r="C63" s="1263" t="s">
        <v>51</v>
      </c>
      <c r="D63" s="1263"/>
      <c r="E63" s="1264"/>
      <c r="F63" s="142">
        <v>4047</v>
      </c>
      <c r="G63" s="142">
        <v>3663</v>
      </c>
      <c r="H63" s="143">
        <v>3475</v>
      </c>
    </row>
    <row r="64" spans="2:8" ht="15" customHeight="1" x14ac:dyDescent="0.15"/>
  </sheetData>
  <sheetProtection algorithmName="SHA-512" hashValue="GocQq/QcGJFSWdVFf9pJN4brbJR897UKKF5OH0Hs4aEKuKpCHrwQTdaZog/W821ae3YmG63cnue+mpNEgsTLlw==" saltValue="F1z/T99b3uAp9SnqeiiC2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C0929-B28E-40B3-9733-A500DD3065E2}">
  <sheetPr>
    <pageSetUpPr fitToPage="1"/>
  </sheetPr>
  <dimension ref="A1:WZM160"/>
  <sheetViews>
    <sheetView showGridLines="0" topLeftCell="A10" zoomScale="85" zoomScaleNormal="85"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615</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615</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616</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617</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619</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573</v>
      </c>
      <c r="BQ50" s="1305"/>
      <c r="BR50" s="1305"/>
      <c r="BS50" s="1305"/>
      <c r="BT50" s="1305"/>
      <c r="BU50" s="1305"/>
      <c r="BV50" s="1305"/>
      <c r="BW50" s="1305"/>
      <c r="BX50" s="1305" t="s">
        <v>574</v>
      </c>
      <c r="BY50" s="1305"/>
      <c r="BZ50" s="1305"/>
      <c r="CA50" s="1305"/>
      <c r="CB50" s="1305"/>
      <c r="CC50" s="1305"/>
      <c r="CD50" s="1305"/>
      <c r="CE50" s="1305"/>
      <c r="CF50" s="1305" t="s">
        <v>575</v>
      </c>
      <c r="CG50" s="1305"/>
      <c r="CH50" s="1305"/>
      <c r="CI50" s="1305"/>
      <c r="CJ50" s="1305"/>
      <c r="CK50" s="1305"/>
      <c r="CL50" s="1305"/>
      <c r="CM50" s="1305"/>
      <c r="CN50" s="1305" t="s">
        <v>576</v>
      </c>
      <c r="CO50" s="1305"/>
      <c r="CP50" s="1305"/>
      <c r="CQ50" s="1305"/>
      <c r="CR50" s="1305"/>
      <c r="CS50" s="1305"/>
      <c r="CT50" s="1305"/>
      <c r="CU50" s="1305"/>
      <c r="CV50" s="1305" t="s">
        <v>577</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620</v>
      </c>
      <c r="AO51" s="1309"/>
      <c r="AP51" s="1309"/>
      <c r="AQ51" s="1309"/>
      <c r="AR51" s="1309"/>
      <c r="AS51" s="1309"/>
      <c r="AT51" s="1309"/>
      <c r="AU51" s="1309"/>
      <c r="AV51" s="1309"/>
      <c r="AW51" s="1309"/>
      <c r="AX51" s="1309"/>
      <c r="AY51" s="1309"/>
      <c r="AZ51" s="1309"/>
      <c r="BA51" s="1309"/>
      <c r="BB51" s="1309" t="s">
        <v>621</v>
      </c>
      <c r="BC51" s="1309"/>
      <c r="BD51" s="1309"/>
      <c r="BE51" s="1309"/>
      <c r="BF51" s="1309"/>
      <c r="BG51" s="1309"/>
      <c r="BH51" s="1309"/>
      <c r="BI51" s="1309"/>
      <c r="BJ51" s="1309"/>
      <c r="BK51" s="1309"/>
      <c r="BL51" s="1309"/>
      <c r="BM51" s="1309"/>
      <c r="BN51" s="1309"/>
      <c r="BO51" s="1309"/>
      <c r="BP51" s="1310">
        <v>35.6</v>
      </c>
      <c r="BQ51" s="1310"/>
      <c r="BR51" s="1310"/>
      <c r="BS51" s="1310"/>
      <c r="BT51" s="1310"/>
      <c r="BU51" s="1310"/>
      <c r="BV51" s="1310"/>
      <c r="BW51" s="1310"/>
      <c r="BX51" s="1310">
        <v>34.700000000000003</v>
      </c>
      <c r="BY51" s="1310"/>
      <c r="BZ51" s="1310"/>
      <c r="CA51" s="1310"/>
      <c r="CB51" s="1310"/>
      <c r="CC51" s="1310"/>
      <c r="CD51" s="1310"/>
      <c r="CE51" s="1310"/>
      <c r="CF51" s="1310">
        <v>44.2</v>
      </c>
      <c r="CG51" s="1310"/>
      <c r="CH51" s="1310"/>
      <c r="CI51" s="1310"/>
      <c r="CJ51" s="1310"/>
      <c r="CK51" s="1310"/>
      <c r="CL51" s="1310"/>
      <c r="CM51" s="1310"/>
      <c r="CN51" s="1310">
        <v>56.4</v>
      </c>
      <c r="CO51" s="1310"/>
      <c r="CP51" s="1310"/>
      <c r="CQ51" s="1310"/>
      <c r="CR51" s="1310"/>
      <c r="CS51" s="1310"/>
      <c r="CT51" s="1310"/>
      <c r="CU51" s="1310"/>
      <c r="CV51" s="1310">
        <v>76</v>
      </c>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622</v>
      </c>
      <c r="BC53" s="1309"/>
      <c r="BD53" s="1309"/>
      <c r="BE53" s="1309"/>
      <c r="BF53" s="1309"/>
      <c r="BG53" s="1309"/>
      <c r="BH53" s="1309"/>
      <c r="BI53" s="1309"/>
      <c r="BJ53" s="1309"/>
      <c r="BK53" s="1309"/>
      <c r="BL53" s="1309"/>
      <c r="BM53" s="1309"/>
      <c r="BN53" s="1309"/>
      <c r="BO53" s="1309"/>
      <c r="BP53" s="1310">
        <v>32.6</v>
      </c>
      <c r="BQ53" s="1310"/>
      <c r="BR53" s="1310"/>
      <c r="BS53" s="1310"/>
      <c r="BT53" s="1310"/>
      <c r="BU53" s="1310"/>
      <c r="BV53" s="1310"/>
      <c r="BW53" s="1310"/>
      <c r="BX53" s="1310">
        <v>34.5</v>
      </c>
      <c r="BY53" s="1310"/>
      <c r="BZ53" s="1310"/>
      <c r="CA53" s="1310"/>
      <c r="CB53" s="1310"/>
      <c r="CC53" s="1310"/>
      <c r="CD53" s="1310"/>
      <c r="CE53" s="1310"/>
      <c r="CF53" s="1310">
        <v>36.200000000000003</v>
      </c>
      <c r="CG53" s="1310"/>
      <c r="CH53" s="1310"/>
      <c r="CI53" s="1310"/>
      <c r="CJ53" s="1310"/>
      <c r="CK53" s="1310"/>
      <c r="CL53" s="1310"/>
      <c r="CM53" s="1310"/>
      <c r="CN53" s="1310">
        <v>38</v>
      </c>
      <c r="CO53" s="1310"/>
      <c r="CP53" s="1310"/>
      <c r="CQ53" s="1310"/>
      <c r="CR53" s="1310"/>
      <c r="CS53" s="1310"/>
      <c r="CT53" s="1310"/>
      <c r="CU53" s="1310"/>
      <c r="CV53" s="1310">
        <v>39.799999999999997</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623</v>
      </c>
      <c r="AO55" s="1305"/>
      <c r="AP55" s="1305"/>
      <c r="AQ55" s="1305"/>
      <c r="AR55" s="1305"/>
      <c r="AS55" s="1305"/>
      <c r="AT55" s="1305"/>
      <c r="AU55" s="1305"/>
      <c r="AV55" s="1305"/>
      <c r="AW55" s="1305"/>
      <c r="AX55" s="1305"/>
      <c r="AY55" s="1305"/>
      <c r="AZ55" s="1305"/>
      <c r="BA55" s="1305"/>
      <c r="BB55" s="1309" t="s">
        <v>621</v>
      </c>
      <c r="BC55" s="1309"/>
      <c r="BD55" s="1309"/>
      <c r="BE55" s="1309"/>
      <c r="BF55" s="1309"/>
      <c r="BG55" s="1309"/>
      <c r="BH55" s="1309"/>
      <c r="BI55" s="1309"/>
      <c r="BJ55" s="1309"/>
      <c r="BK55" s="1309"/>
      <c r="BL55" s="1309"/>
      <c r="BM55" s="1309"/>
      <c r="BN55" s="1309"/>
      <c r="BO55" s="1309"/>
      <c r="BP55" s="1310">
        <v>13.1</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3.1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622</v>
      </c>
      <c r="BC57" s="1309"/>
      <c r="BD57" s="1309"/>
      <c r="BE57" s="1309"/>
      <c r="BF57" s="1309"/>
      <c r="BG57" s="1309"/>
      <c r="BH57" s="1309"/>
      <c r="BI57" s="1309"/>
      <c r="BJ57" s="1309"/>
      <c r="BK57" s="1309"/>
      <c r="BL57" s="1309"/>
      <c r="BM57" s="1309"/>
      <c r="BN57" s="1309"/>
      <c r="BO57" s="1309"/>
      <c r="BP57" s="1310">
        <v>53.4</v>
      </c>
      <c r="BQ57" s="1310"/>
      <c r="BR57" s="1310"/>
      <c r="BS57" s="1310"/>
      <c r="BT57" s="1310"/>
      <c r="BU57" s="1310"/>
      <c r="BV57" s="1310"/>
      <c r="BW57" s="1310"/>
      <c r="BX57" s="1310">
        <v>52.1</v>
      </c>
      <c r="BY57" s="1310"/>
      <c r="BZ57" s="1310"/>
      <c r="CA57" s="1310"/>
      <c r="CB57" s="1310"/>
      <c r="CC57" s="1310"/>
      <c r="CD57" s="1310"/>
      <c r="CE57" s="1310"/>
      <c r="CF57" s="1310">
        <v>59.1</v>
      </c>
      <c r="CG57" s="1310"/>
      <c r="CH57" s="1310"/>
      <c r="CI57" s="1310"/>
      <c r="CJ57" s="1310"/>
      <c r="CK57" s="1310"/>
      <c r="CL57" s="1310"/>
      <c r="CM57" s="1310"/>
      <c r="CN57" s="1310">
        <v>59.8</v>
      </c>
      <c r="CO57" s="1310"/>
      <c r="CP57" s="1310"/>
      <c r="CQ57" s="1310"/>
      <c r="CR57" s="1310"/>
      <c r="CS57" s="1310"/>
      <c r="CT57" s="1310"/>
      <c r="CU57" s="1310"/>
      <c r="CV57" s="1310">
        <v>59.7</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624</v>
      </c>
    </row>
    <row r="64" spans="1:109" x14ac:dyDescent="0.15">
      <c r="B64" s="1280"/>
      <c r="G64" s="1287"/>
      <c r="I64" s="1320"/>
      <c r="J64" s="1320"/>
      <c r="K64" s="1320"/>
      <c r="L64" s="1320"/>
      <c r="M64" s="1320"/>
      <c r="N64" s="1321"/>
      <c r="AM64" s="1287"/>
      <c r="AN64" s="1287" t="s">
        <v>617</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625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619</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573</v>
      </c>
      <c r="BQ72" s="1305"/>
      <c r="BR72" s="1305"/>
      <c r="BS72" s="1305"/>
      <c r="BT72" s="1305"/>
      <c r="BU72" s="1305"/>
      <c r="BV72" s="1305"/>
      <c r="BW72" s="1305"/>
      <c r="BX72" s="1305" t="s">
        <v>574</v>
      </c>
      <c r="BY72" s="1305"/>
      <c r="BZ72" s="1305"/>
      <c r="CA72" s="1305"/>
      <c r="CB72" s="1305"/>
      <c r="CC72" s="1305"/>
      <c r="CD72" s="1305"/>
      <c r="CE72" s="1305"/>
      <c r="CF72" s="1305" t="s">
        <v>575</v>
      </c>
      <c r="CG72" s="1305"/>
      <c r="CH72" s="1305"/>
      <c r="CI72" s="1305"/>
      <c r="CJ72" s="1305"/>
      <c r="CK72" s="1305"/>
      <c r="CL72" s="1305"/>
      <c r="CM72" s="1305"/>
      <c r="CN72" s="1305" t="s">
        <v>576</v>
      </c>
      <c r="CO72" s="1305"/>
      <c r="CP72" s="1305"/>
      <c r="CQ72" s="1305"/>
      <c r="CR72" s="1305"/>
      <c r="CS72" s="1305"/>
      <c r="CT72" s="1305"/>
      <c r="CU72" s="1305"/>
      <c r="CV72" s="1305" t="s">
        <v>577</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620</v>
      </c>
      <c r="AO73" s="1309"/>
      <c r="AP73" s="1309"/>
      <c r="AQ73" s="1309"/>
      <c r="AR73" s="1309"/>
      <c r="AS73" s="1309"/>
      <c r="AT73" s="1309"/>
      <c r="AU73" s="1309"/>
      <c r="AV73" s="1309"/>
      <c r="AW73" s="1309"/>
      <c r="AX73" s="1309"/>
      <c r="AY73" s="1309"/>
      <c r="AZ73" s="1309"/>
      <c r="BA73" s="1309"/>
      <c r="BB73" s="1309" t="s">
        <v>621</v>
      </c>
      <c r="BC73" s="1309"/>
      <c r="BD73" s="1309"/>
      <c r="BE73" s="1309"/>
      <c r="BF73" s="1309"/>
      <c r="BG73" s="1309"/>
      <c r="BH73" s="1309"/>
      <c r="BI73" s="1309"/>
      <c r="BJ73" s="1309"/>
      <c r="BK73" s="1309"/>
      <c r="BL73" s="1309"/>
      <c r="BM73" s="1309"/>
      <c r="BN73" s="1309"/>
      <c r="BO73" s="1309"/>
      <c r="BP73" s="1310">
        <v>35.6</v>
      </c>
      <c r="BQ73" s="1310"/>
      <c r="BR73" s="1310"/>
      <c r="BS73" s="1310"/>
      <c r="BT73" s="1310"/>
      <c r="BU73" s="1310"/>
      <c r="BV73" s="1310"/>
      <c r="BW73" s="1310"/>
      <c r="BX73" s="1310">
        <v>34.700000000000003</v>
      </c>
      <c r="BY73" s="1310"/>
      <c r="BZ73" s="1310"/>
      <c r="CA73" s="1310"/>
      <c r="CB73" s="1310"/>
      <c r="CC73" s="1310"/>
      <c r="CD73" s="1310"/>
      <c r="CE73" s="1310"/>
      <c r="CF73" s="1310">
        <v>44.2</v>
      </c>
      <c r="CG73" s="1310"/>
      <c r="CH73" s="1310"/>
      <c r="CI73" s="1310"/>
      <c r="CJ73" s="1310"/>
      <c r="CK73" s="1310"/>
      <c r="CL73" s="1310"/>
      <c r="CM73" s="1310"/>
      <c r="CN73" s="1310">
        <v>56.4</v>
      </c>
      <c r="CO73" s="1310"/>
      <c r="CP73" s="1310"/>
      <c r="CQ73" s="1310"/>
      <c r="CR73" s="1310"/>
      <c r="CS73" s="1310"/>
      <c r="CT73" s="1310"/>
      <c r="CU73" s="1310"/>
      <c r="CV73" s="1310">
        <v>76</v>
      </c>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626</v>
      </c>
      <c r="BC75" s="1309"/>
      <c r="BD75" s="1309"/>
      <c r="BE75" s="1309"/>
      <c r="BF75" s="1309"/>
      <c r="BG75" s="1309"/>
      <c r="BH75" s="1309"/>
      <c r="BI75" s="1309"/>
      <c r="BJ75" s="1309"/>
      <c r="BK75" s="1309"/>
      <c r="BL75" s="1309"/>
      <c r="BM75" s="1309"/>
      <c r="BN75" s="1309"/>
      <c r="BO75" s="1309"/>
      <c r="BP75" s="1310">
        <v>15.6</v>
      </c>
      <c r="BQ75" s="1310"/>
      <c r="BR75" s="1310"/>
      <c r="BS75" s="1310"/>
      <c r="BT75" s="1310"/>
      <c r="BU75" s="1310"/>
      <c r="BV75" s="1310"/>
      <c r="BW75" s="1310"/>
      <c r="BX75" s="1310">
        <v>15.7</v>
      </c>
      <c r="BY75" s="1310"/>
      <c r="BZ75" s="1310"/>
      <c r="CA75" s="1310"/>
      <c r="CB75" s="1310"/>
      <c r="CC75" s="1310"/>
      <c r="CD75" s="1310"/>
      <c r="CE75" s="1310"/>
      <c r="CF75" s="1310">
        <v>16</v>
      </c>
      <c r="CG75" s="1310"/>
      <c r="CH75" s="1310"/>
      <c r="CI75" s="1310"/>
      <c r="CJ75" s="1310"/>
      <c r="CK75" s="1310"/>
      <c r="CL75" s="1310"/>
      <c r="CM75" s="1310"/>
      <c r="CN75" s="1310">
        <v>16.3</v>
      </c>
      <c r="CO75" s="1310"/>
      <c r="CP75" s="1310"/>
      <c r="CQ75" s="1310"/>
      <c r="CR75" s="1310"/>
      <c r="CS75" s="1310"/>
      <c r="CT75" s="1310"/>
      <c r="CU75" s="1310"/>
      <c r="CV75" s="1310">
        <v>15.8</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623</v>
      </c>
      <c r="AO77" s="1305"/>
      <c r="AP77" s="1305"/>
      <c r="AQ77" s="1305"/>
      <c r="AR77" s="1305"/>
      <c r="AS77" s="1305"/>
      <c r="AT77" s="1305"/>
      <c r="AU77" s="1305"/>
      <c r="AV77" s="1305"/>
      <c r="AW77" s="1305"/>
      <c r="AX77" s="1305"/>
      <c r="AY77" s="1305"/>
      <c r="AZ77" s="1305"/>
      <c r="BA77" s="1305"/>
      <c r="BB77" s="1309" t="s">
        <v>621</v>
      </c>
      <c r="BC77" s="1309"/>
      <c r="BD77" s="1309"/>
      <c r="BE77" s="1309"/>
      <c r="BF77" s="1309"/>
      <c r="BG77" s="1309"/>
      <c r="BH77" s="1309"/>
      <c r="BI77" s="1309"/>
      <c r="BJ77" s="1309"/>
      <c r="BK77" s="1309"/>
      <c r="BL77" s="1309"/>
      <c r="BM77" s="1309"/>
      <c r="BN77" s="1309"/>
      <c r="BO77" s="1309"/>
      <c r="BP77" s="1310">
        <v>13.1</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3.1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626</v>
      </c>
      <c r="BC79" s="1309"/>
      <c r="BD79" s="1309"/>
      <c r="BE79" s="1309"/>
      <c r="BF79" s="1309"/>
      <c r="BG79" s="1309"/>
      <c r="BH79" s="1309"/>
      <c r="BI79" s="1309"/>
      <c r="BJ79" s="1309"/>
      <c r="BK79" s="1309"/>
      <c r="BL79" s="1309"/>
      <c r="BM79" s="1309"/>
      <c r="BN79" s="1309"/>
      <c r="BO79" s="1309"/>
      <c r="BP79" s="1310">
        <v>8.9</v>
      </c>
      <c r="BQ79" s="1310"/>
      <c r="BR79" s="1310"/>
      <c r="BS79" s="1310"/>
      <c r="BT79" s="1310"/>
      <c r="BU79" s="1310"/>
      <c r="BV79" s="1310"/>
      <c r="BW79" s="1310"/>
      <c r="BX79" s="1310">
        <v>7.9</v>
      </c>
      <c r="BY79" s="1310"/>
      <c r="BZ79" s="1310"/>
      <c r="CA79" s="1310"/>
      <c r="CB79" s="1310"/>
      <c r="CC79" s="1310"/>
      <c r="CD79" s="1310"/>
      <c r="CE79" s="1310"/>
      <c r="CF79" s="1310">
        <v>7.9</v>
      </c>
      <c r="CG79" s="1310"/>
      <c r="CH79" s="1310"/>
      <c r="CI79" s="1310"/>
      <c r="CJ79" s="1310"/>
      <c r="CK79" s="1310"/>
      <c r="CL79" s="1310"/>
      <c r="CM79" s="1310"/>
      <c r="CN79" s="1310">
        <v>7.8</v>
      </c>
      <c r="CO79" s="1310"/>
      <c r="CP79" s="1310"/>
      <c r="CQ79" s="1310"/>
      <c r="CR79" s="1310"/>
      <c r="CS79" s="1310"/>
      <c r="CT79" s="1310"/>
      <c r="CU79" s="1310"/>
      <c r="CV79" s="1310">
        <v>7.9</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UbxuQVr5rht6v3d8H0h89P+PS8wVr7cPP+P/GKrmkK4itA2uPhaMpmmO7mnfh+3s1Xo7+OKTqJ2R0is+iLaafg==" saltValue="P4lKHqu48FBiyD8W7r/JJ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FD8DB1-DF41-4A41-8EED-39489A3B2C38}">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MCGRJtDDX2pOTYNQ7W2hx50yKHt2Cftl2l7iUXVwGlcFa50Fx5/b7RgYdKyzAL4dyBw7MjjvwgGGeQG0X/CbMA==" saltValue="qDk2wceR6mDpBc30U59L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3F245-3101-43A6-A9E9-6916820CCCF5}">
  <sheetPr>
    <pageSetUpPr fitToPage="1"/>
  </sheetPr>
  <dimension ref="A1:DR125"/>
  <sheetViews>
    <sheetView showGridLines="0" zoomScale="40" zoomScaleNormal="4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519</v>
      </c>
    </row>
  </sheetData>
  <sheetProtection algorithmName="SHA-512" hashValue="Svw1uE7RjL3h1RZvcQhfvsk7RJ3I9pVVCoQmphWQtry1iMSS+NUxs85y6bCPmQv6/6PQ8+MfRm/ldwd+w/CzPg==" saltValue="yTJa6DCvgWhJWEHWUh89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570</v>
      </c>
      <c r="G2" s="157"/>
      <c r="H2" s="158"/>
    </row>
    <row r="3" spans="1:8" x14ac:dyDescent="0.15">
      <c r="A3" s="154" t="s">
        <v>563</v>
      </c>
      <c r="B3" s="159"/>
      <c r="C3" s="160"/>
      <c r="D3" s="161">
        <v>96076</v>
      </c>
      <c r="E3" s="162"/>
      <c r="F3" s="163">
        <v>75972</v>
      </c>
      <c r="G3" s="164"/>
      <c r="H3" s="165"/>
    </row>
    <row r="4" spans="1:8" x14ac:dyDescent="0.15">
      <c r="A4" s="166"/>
      <c r="B4" s="167"/>
      <c r="C4" s="168"/>
      <c r="D4" s="169">
        <v>46336</v>
      </c>
      <c r="E4" s="170"/>
      <c r="F4" s="171">
        <v>40712</v>
      </c>
      <c r="G4" s="172"/>
      <c r="H4" s="173"/>
    </row>
    <row r="5" spans="1:8" x14ac:dyDescent="0.15">
      <c r="A5" s="154" t="s">
        <v>565</v>
      </c>
      <c r="B5" s="159"/>
      <c r="C5" s="160"/>
      <c r="D5" s="161">
        <v>111182</v>
      </c>
      <c r="E5" s="162"/>
      <c r="F5" s="163">
        <v>79466</v>
      </c>
      <c r="G5" s="164"/>
      <c r="H5" s="165"/>
    </row>
    <row r="6" spans="1:8" x14ac:dyDescent="0.15">
      <c r="A6" s="166"/>
      <c r="B6" s="167"/>
      <c r="C6" s="168"/>
      <c r="D6" s="169">
        <v>78848</v>
      </c>
      <c r="E6" s="170"/>
      <c r="F6" s="171">
        <v>44645</v>
      </c>
      <c r="G6" s="172"/>
      <c r="H6" s="173"/>
    </row>
    <row r="7" spans="1:8" x14ac:dyDescent="0.15">
      <c r="A7" s="154" t="s">
        <v>566</v>
      </c>
      <c r="B7" s="159"/>
      <c r="C7" s="160"/>
      <c r="D7" s="161">
        <v>197926</v>
      </c>
      <c r="E7" s="162"/>
      <c r="F7" s="163">
        <v>90072</v>
      </c>
      <c r="G7" s="164"/>
      <c r="H7" s="165"/>
    </row>
    <row r="8" spans="1:8" x14ac:dyDescent="0.15">
      <c r="A8" s="166"/>
      <c r="B8" s="167"/>
      <c r="C8" s="168"/>
      <c r="D8" s="169">
        <v>145441</v>
      </c>
      <c r="E8" s="170"/>
      <c r="F8" s="171">
        <v>46083</v>
      </c>
      <c r="G8" s="172"/>
      <c r="H8" s="173"/>
    </row>
    <row r="9" spans="1:8" x14ac:dyDescent="0.15">
      <c r="A9" s="154" t="s">
        <v>567</v>
      </c>
      <c r="B9" s="159"/>
      <c r="C9" s="160"/>
      <c r="D9" s="161">
        <v>141326</v>
      </c>
      <c r="E9" s="162"/>
      <c r="F9" s="163">
        <v>88328</v>
      </c>
      <c r="G9" s="164"/>
      <c r="H9" s="165"/>
    </row>
    <row r="10" spans="1:8" x14ac:dyDescent="0.15">
      <c r="A10" s="166"/>
      <c r="B10" s="167"/>
      <c r="C10" s="168"/>
      <c r="D10" s="169">
        <v>102901</v>
      </c>
      <c r="E10" s="170"/>
      <c r="F10" s="171">
        <v>49013</v>
      </c>
      <c r="G10" s="172"/>
      <c r="H10" s="173"/>
    </row>
    <row r="11" spans="1:8" x14ac:dyDescent="0.15">
      <c r="A11" s="154" t="s">
        <v>568</v>
      </c>
      <c r="B11" s="159"/>
      <c r="C11" s="160"/>
      <c r="D11" s="161">
        <v>102331</v>
      </c>
      <c r="E11" s="162"/>
      <c r="F11" s="163">
        <v>103390</v>
      </c>
      <c r="G11" s="164"/>
      <c r="H11" s="165"/>
    </row>
    <row r="12" spans="1:8" x14ac:dyDescent="0.15">
      <c r="A12" s="166"/>
      <c r="B12" s="167"/>
      <c r="C12" s="174"/>
      <c r="D12" s="169">
        <v>80463</v>
      </c>
      <c r="E12" s="170"/>
      <c r="F12" s="171">
        <v>51269</v>
      </c>
      <c r="G12" s="172"/>
      <c r="H12" s="173"/>
    </row>
    <row r="13" spans="1:8" x14ac:dyDescent="0.15">
      <c r="A13" s="154"/>
      <c r="B13" s="159"/>
      <c r="C13" s="175"/>
      <c r="D13" s="176">
        <v>129768</v>
      </c>
      <c r="E13" s="177"/>
      <c r="F13" s="178">
        <v>87446</v>
      </c>
      <c r="G13" s="179"/>
      <c r="H13" s="165"/>
    </row>
    <row r="14" spans="1:8" x14ac:dyDescent="0.15">
      <c r="A14" s="166"/>
      <c r="B14" s="167"/>
      <c r="C14" s="168"/>
      <c r="D14" s="169">
        <v>90798</v>
      </c>
      <c r="E14" s="170"/>
      <c r="F14" s="171">
        <v>46344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3.57</v>
      </c>
      <c r="C19" s="180">
        <f>ROUND(VALUE(SUBSTITUTE(実質収支比率等に係る経年分析!G$48,"▲","-")),2)</f>
        <v>4.3</v>
      </c>
      <c r="D19" s="180">
        <f>ROUND(VALUE(SUBSTITUTE(実質収支比率等に係る経年分析!H$48,"▲","-")),2)</f>
        <v>5.0199999999999996</v>
      </c>
      <c r="E19" s="180">
        <f>ROUND(VALUE(SUBSTITUTE(実質収支比率等に係る経年分析!I$48,"▲","-")),2)</f>
        <v>5.72</v>
      </c>
      <c r="F19" s="180">
        <f>ROUND(VALUE(SUBSTITUTE(実質収支比率等に係る経年分析!J$48,"▲","-")),2)</f>
        <v>2.85</v>
      </c>
    </row>
    <row r="20" spans="1:11" x14ac:dyDescent="0.15">
      <c r="A20" s="180" t="s">
        <v>55</v>
      </c>
      <c r="B20" s="180">
        <f>ROUND(VALUE(SUBSTITUTE(実質収支比率等に係る経年分析!F$47,"▲","-")),2)</f>
        <v>37.340000000000003</v>
      </c>
      <c r="C20" s="180">
        <f>ROUND(VALUE(SUBSTITUTE(実質収支比率等に係る経年分析!G$47,"▲","-")),2)</f>
        <v>37.93</v>
      </c>
      <c r="D20" s="180">
        <f>ROUND(VALUE(SUBSTITUTE(実質収支比率等に係る経年分析!H$47,"▲","-")),2)</f>
        <v>34.479999999999997</v>
      </c>
      <c r="E20" s="180">
        <f>ROUND(VALUE(SUBSTITUTE(実質収支比率等に係る経年分析!I$47,"▲","-")),2)</f>
        <v>27.85</v>
      </c>
      <c r="F20" s="180">
        <f>ROUND(VALUE(SUBSTITUTE(実質収支比率等に係る経年分析!J$47,"▲","-")),2)</f>
        <v>25.95</v>
      </c>
    </row>
    <row r="21" spans="1:11" x14ac:dyDescent="0.15">
      <c r="A21" s="180" t="s">
        <v>56</v>
      </c>
      <c r="B21" s="180">
        <f>IF(ISNUMBER(VALUE(SUBSTITUTE(実質収支比率等に係る経年分析!F$49,"▲","-"))),ROUND(VALUE(SUBSTITUTE(実質収支比率等に係る経年分析!F$49,"▲","-")),2),NA())</f>
        <v>1.1599999999999999</v>
      </c>
      <c r="C21" s="180">
        <f>IF(ISNUMBER(VALUE(SUBSTITUTE(実質収支比率等に係る経年分析!G$49,"▲","-"))),ROUND(VALUE(SUBSTITUTE(実質収支比率等に係る経年分析!G$49,"▲","-")),2),NA())</f>
        <v>0.19</v>
      </c>
      <c r="D21" s="180">
        <f>IF(ISNUMBER(VALUE(SUBSTITUTE(実質収支比率等に係る経年分析!H$49,"▲","-"))),ROUND(VALUE(SUBSTITUTE(実質収支比率等に係る経年分析!H$49,"▲","-")),2),NA())</f>
        <v>-3.87</v>
      </c>
      <c r="E21" s="180">
        <f>IF(ISNUMBER(VALUE(SUBSTITUTE(実質収支比率等に係る経年分析!I$49,"▲","-"))),ROUND(VALUE(SUBSTITUTE(実質収支比率等に係る経年分析!I$49,"▲","-")),2),NA())</f>
        <v>-6.61</v>
      </c>
      <c r="F21" s="180">
        <f>IF(ISNUMBER(VALUE(SUBSTITUTE(実質収支比率等に係る経年分析!J$49,"▲","-"))),ROUND(VALUE(SUBSTITUTE(実質収支比率等に係る経年分析!J$49,"▲","-")),2),NA())</f>
        <v>-4.5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3.01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介護療育支援事業特別会計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0.17</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1.77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0.28999999999999998</v>
      </c>
    </row>
    <row r="31" spans="1:11" x14ac:dyDescent="0.15">
      <c r="A31" s="181" t="str">
        <f>IF(連結実質赤字比率に係る赤字・黒字の構成分析!C$39="",NA(),連結実質赤字比率に係る赤字・黒字の構成分析!C$39)</f>
        <v>訪問看護事業特別会計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0.56000000000000005</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0.72</v>
      </c>
    </row>
    <row r="33" spans="1:16" x14ac:dyDescent="0.15">
      <c r="A33" s="181" t="str">
        <f>IF(連結実質赤字比率に係る赤字・黒字の構成分析!C$37="",NA(),連結実質赤字比率に係る赤字・黒字の構成分析!C$37)</f>
        <v>土地開発事業特別会計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1.85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1.34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3.24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4.47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2.65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4.1399999999999997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4.5599999999999996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4.8600000000000003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5.62</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4.62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6.61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8.8800000000000008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9.4600000000000009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1185</v>
      </c>
      <c r="E42" s="182"/>
      <c r="F42" s="182"/>
      <c r="G42" s="182">
        <f>'実質公債費比率（分子）の構造'!L$52</f>
        <v>1158</v>
      </c>
      <c r="H42" s="182"/>
      <c r="I42" s="182"/>
      <c r="J42" s="182">
        <f>'実質公債費比率（分子）の構造'!M$52</f>
        <v>1105</v>
      </c>
      <c r="K42" s="182"/>
      <c r="L42" s="182"/>
      <c r="M42" s="182">
        <f>'実質公債費比率（分子）の構造'!N$52</f>
        <v>1003</v>
      </c>
      <c r="N42" s="182"/>
      <c r="O42" s="182"/>
      <c r="P42" s="182">
        <f>'実質公債費比率（分子）の構造'!O$52</f>
        <v>1053</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2</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149</v>
      </c>
      <c r="C45" s="182"/>
      <c r="D45" s="182"/>
      <c r="E45" s="182">
        <f>'実質公債費比率（分子）の構造'!L$49</f>
        <v>148</v>
      </c>
      <c r="F45" s="182"/>
      <c r="G45" s="182"/>
      <c r="H45" s="182">
        <f>'実質公債費比率（分子）の構造'!M$49</f>
        <v>120</v>
      </c>
      <c r="I45" s="182"/>
      <c r="J45" s="182"/>
      <c r="K45" s="182">
        <f>'実質公債費比率（分子）の構造'!N$49</f>
        <v>39</v>
      </c>
      <c r="L45" s="182"/>
      <c r="M45" s="182"/>
      <c r="N45" s="182">
        <f>'実質公債費比率（分子）の構造'!O$49</f>
        <v>15</v>
      </c>
      <c r="O45" s="182"/>
      <c r="P45" s="182"/>
    </row>
    <row r="46" spans="1:16" x14ac:dyDescent="0.15">
      <c r="A46" s="182" t="s">
        <v>67</v>
      </c>
      <c r="B46" s="182">
        <f>'実質公債費比率（分子）の構造'!K$48</f>
        <v>599</v>
      </c>
      <c r="C46" s="182"/>
      <c r="D46" s="182"/>
      <c r="E46" s="182">
        <f>'実質公債費比率（分子）の構造'!L$48</f>
        <v>595</v>
      </c>
      <c r="F46" s="182"/>
      <c r="G46" s="182"/>
      <c r="H46" s="182">
        <f>'実質公債費比率（分子）の構造'!M$48</f>
        <v>600</v>
      </c>
      <c r="I46" s="182"/>
      <c r="J46" s="182"/>
      <c r="K46" s="182">
        <f>'実質公債費比率（分子）の構造'!N$48</f>
        <v>624</v>
      </c>
      <c r="L46" s="182"/>
      <c r="M46" s="182"/>
      <c r="N46" s="182">
        <f>'実質公債費比率（分子）の構造'!O$48</f>
        <v>623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1079</v>
      </c>
      <c r="C49" s="182"/>
      <c r="D49" s="182"/>
      <c r="E49" s="182">
        <f>'実質公債費比率（分子）の構造'!L$45</f>
        <v>1086</v>
      </c>
      <c r="F49" s="182"/>
      <c r="G49" s="182"/>
      <c r="H49" s="182">
        <f>'実質公債費比率（分子）の構造'!M$45</f>
        <v>1042</v>
      </c>
      <c r="I49" s="182"/>
      <c r="J49" s="182"/>
      <c r="K49" s="182">
        <f>'実質公債費比率（分子）の構造'!N$45</f>
        <v>991</v>
      </c>
      <c r="L49" s="182"/>
      <c r="M49" s="182"/>
      <c r="N49" s="182">
        <f>'実質公債費比率（分子）の構造'!O$45</f>
        <v>997</v>
      </c>
      <c r="O49" s="182"/>
      <c r="P49" s="182"/>
    </row>
    <row r="50" spans="1:16" x14ac:dyDescent="0.15">
      <c r="A50" s="182" t="s">
        <v>71</v>
      </c>
      <c r="B50" s="182" t="e">
        <f>NA()</f>
        <v>#N/A</v>
      </c>
      <c r="C50" s="182">
        <f>IF(ISNUMBER('実質公債費比率（分子）の構造'!K$53),'実質公債費比率（分子）の構造'!K$53,NA())</f>
        <v>642</v>
      </c>
      <c r="D50" s="182" t="e">
        <f>NA()</f>
        <v>#N/A</v>
      </c>
      <c r="E50" s="182" t="e">
        <f>NA()</f>
        <v>#N/A</v>
      </c>
      <c r="F50" s="182">
        <f>IF(ISNUMBER('実質公債費比率（分子）の構造'!L$53),'実質公債費比率（分子）の構造'!L$53,NA())</f>
        <v>671</v>
      </c>
      <c r="G50" s="182" t="e">
        <f>NA()</f>
        <v>#N/A</v>
      </c>
      <c r="H50" s="182" t="e">
        <f>NA()</f>
        <v>#N/A</v>
      </c>
      <c r="I50" s="182">
        <f>IF(ISNUMBER('実質公債費比率（分子）の構造'!M$53),'実質公債費比率（分子）の構造'!M$53,NA())</f>
        <v>658</v>
      </c>
      <c r="J50" s="182" t="e">
        <f>NA()</f>
        <v>#N/A</v>
      </c>
      <c r="K50" s="182" t="e">
        <f>NA()</f>
        <v>#N/A</v>
      </c>
      <c r="L50" s="182">
        <f>IF(ISNUMBER('実質公債費比率（分子）の構造'!N$53),'実質公債費比率（分子）の構造'!N$53,NA())</f>
        <v>652</v>
      </c>
      <c r="M50" s="182" t="e">
        <f>NA()</f>
        <v>#N/A</v>
      </c>
      <c r="N50" s="182" t="e">
        <f>NA()</f>
        <v>#N/A</v>
      </c>
      <c r="O50" s="182">
        <f>IF(ISNUMBER('実質公債費比率（分子）の構造'!O$53),'実質公債費比率（分子）の構造'!O$53,NA())</f>
        <v>584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12030</v>
      </c>
      <c r="E56" s="181"/>
      <c r="F56" s="181"/>
      <c r="G56" s="181">
        <f>'将来負担比率（分子）の構造'!J$52</f>
        <v>12041</v>
      </c>
      <c r="H56" s="181"/>
      <c r="I56" s="181"/>
      <c r="J56" s="181">
        <f>'将来負担比率（分子）の構造'!K$52</f>
        <v>12741</v>
      </c>
      <c r="K56" s="181"/>
      <c r="L56" s="181"/>
      <c r="M56" s="181">
        <f>'将来負担比率（分子）の構造'!L$52</f>
        <v>13623</v>
      </c>
      <c r="N56" s="181"/>
      <c r="O56" s="181"/>
      <c r="P56" s="181">
        <f>'将来負担比率（分子）の構造'!M$52</f>
        <v>13859</v>
      </c>
    </row>
    <row r="57" spans="1:16" x14ac:dyDescent="0.15">
      <c r="A57" s="181" t="s">
        <v>42</v>
      </c>
      <c r="B57" s="181"/>
      <c r="C57" s="181"/>
      <c r="D57" s="181">
        <f>'将来負担比率（分子）の構造'!I$51</f>
        <v>480</v>
      </c>
      <c r="E57" s="181"/>
      <c r="F57" s="181"/>
      <c r="G57" s="181">
        <f>'将来負担比率（分子）の構造'!J$51</f>
        <v>484</v>
      </c>
      <c r="H57" s="181"/>
      <c r="I57" s="181"/>
      <c r="J57" s="181">
        <f>'将来負担比率（分子）の構造'!K$51</f>
        <v>488</v>
      </c>
      <c r="K57" s="181"/>
      <c r="L57" s="181"/>
      <c r="M57" s="181">
        <f>'将来負担比率（分子）の構造'!L$51</f>
        <v>662</v>
      </c>
      <c r="N57" s="181"/>
      <c r="O57" s="181"/>
      <c r="P57" s="181">
        <f>'将来負担比率（分子）の構造'!M$51</f>
        <v>629</v>
      </c>
    </row>
    <row r="58" spans="1:16" x14ac:dyDescent="0.15">
      <c r="A58" s="181" t="s">
        <v>41</v>
      </c>
      <c r="B58" s="181"/>
      <c r="C58" s="181"/>
      <c r="D58" s="181">
        <f>'将来負担比率（分子）の構造'!I$50</f>
        <v>3290</v>
      </c>
      <c r="E58" s="181"/>
      <c r="F58" s="181"/>
      <c r="G58" s="181">
        <f>'将来負担比率（分子）の構造'!J$50</f>
        <v>3290</v>
      </c>
      <c r="H58" s="181"/>
      <c r="I58" s="181"/>
      <c r="J58" s="181">
        <f>'将来負担比率（分子）の構造'!K$50</f>
        <v>3159</v>
      </c>
      <c r="K58" s="181"/>
      <c r="L58" s="181"/>
      <c r="M58" s="181">
        <f>'将来負担比率（分子）の構造'!L$50</f>
        <v>2880</v>
      </c>
      <c r="N58" s="181"/>
      <c r="O58" s="181"/>
      <c r="P58" s="181">
        <f>'将来負担比率（分子）の構造'!M$50</f>
        <v>2716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179</v>
      </c>
      <c r="C62" s="181"/>
      <c r="D62" s="181"/>
      <c r="E62" s="181">
        <f>'将来負担比率（分子）の構造'!J$45</f>
        <v>60</v>
      </c>
      <c r="F62" s="181"/>
      <c r="G62" s="181"/>
      <c r="H62" s="181">
        <f>'将来負担比率（分子）の構造'!K$45</f>
        <v>168</v>
      </c>
      <c r="I62" s="181"/>
      <c r="J62" s="181"/>
      <c r="K62" s="181">
        <f>'将来負担比率（分子）の構造'!L$45</f>
        <v>144</v>
      </c>
      <c r="L62" s="181"/>
      <c r="M62" s="181"/>
      <c r="N62" s="181">
        <f>'将来負担比率（分子）の構造'!M$45</f>
        <v>188</v>
      </c>
      <c r="O62" s="181"/>
      <c r="P62" s="181"/>
    </row>
    <row r="63" spans="1:16" x14ac:dyDescent="0.15">
      <c r="A63" s="181" t="s">
        <v>34</v>
      </c>
      <c r="B63" s="181">
        <f>'将来負担比率（分子）の構造'!I$44</f>
        <v>340</v>
      </c>
      <c r="C63" s="181"/>
      <c r="D63" s="181"/>
      <c r="E63" s="181">
        <f>'将来負担比率（分子）の構造'!J$44</f>
        <v>195</v>
      </c>
      <c r="F63" s="181"/>
      <c r="G63" s="181"/>
      <c r="H63" s="181">
        <f>'将来負担比率（分子）の構造'!K$44</f>
        <v>76</v>
      </c>
      <c r="I63" s="181"/>
      <c r="J63" s="181"/>
      <c r="K63" s="181">
        <f>'将来負担比率（分子）の構造'!L$44</f>
        <v>37</v>
      </c>
      <c r="L63" s="181"/>
      <c r="M63" s="181"/>
      <c r="N63" s="181">
        <f>'将来負担比率（分子）の構造'!M$44</f>
        <v>23</v>
      </c>
      <c r="O63" s="181"/>
      <c r="P63" s="181"/>
    </row>
    <row r="64" spans="1:16" x14ac:dyDescent="0.15">
      <c r="A64" s="181" t="s">
        <v>33</v>
      </c>
      <c r="B64" s="181">
        <f>'将来負担比率（分子）の構造'!I$43</f>
        <v>5984</v>
      </c>
      <c r="C64" s="181"/>
      <c r="D64" s="181"/>
      <c r="E64" s="181">
        <f>'将来負担比率（分子）の構造'!J$43</f>
        <v>6012</v>
      </c>
      <c r="F64" s="181"/>
      <c r="G64" s="181"/>
      <c r="H64" s="181">
        <f>'将来負担比率（分子）の構造'!K$43</f>
        <v>5737</v>
      </c>
      <c r="I64" s="181"/>
      <c r="J64" s="181"/>
      <c r="K64" s="181">
        <f>'将来負担比率（分子）の構造'!L$43</f>
        <v>6077</v>
      </c>
      <c r="L64" s="181"/>
      <c r="M64" s="181"/>
      <c r="N64" s="181">
        <f>'将来負担比率（分子）の構造'!M$43</f>
        <v>6149</v>
      </c>
      <c r="O64" s="181"/>
      <c r="P64" s="181"/>
    </row>
    <row r="65" spans="1:16" x14ac:dyDescent="0.15">
      <c r="A65" s="181" t="s">
        <v>32</v>
      </c>
      <c r="B65" s="181">
        <f>'将来負担比率（分子）の構造'!I$42</f>
        <v>56</v>
      </c>
      <c r="C65" s="181"/>
      <c r="D65" s="181"/>
      <c r="E65" s="181">
        <f>'将来負担比率（分子）の構造'!J$42</f>
        <v>70</v>
      </c>
      <c r="F65" s="181"/>
      <c r="G65" s="181"/>
      <c r="H65" s="181">
        <f>'将来負担比率（分子）の構造'!K$42</f>
        <v>186</v>
      </c>
      <c r="I65" s="181"/>
      <c r="J65" s="181"/>
      <c r="K65" s="181">
        <f>'将来負担比率（分子）の構造'!L$42</f>
        <v>138</v>
      </c>
      <c r="L65" s="181"/>
      <c r="M65" s="181"/>
      <c r="N65" s="181">
        <f>'将来負担比率（分子）の構造'!M$42</f>
        <v>573</v>
      </c>
      <c r="O65" s="181"/>
      <c r="P65" s="181"/>
    </row>
    <row r="66" spans="1:16" x14ac:dyDescent="0.15">
      <c r="A66" s="181" t="s">
        <v>31</v>
      </c>
      <c r="B66" s="181">
        <f>'将来負担比率（分子）の構造'!I$41</f>
        <v>10746</v>
      </c>
      <c r="C66" s="181"/>
      <c r="D66" s="181"/>
      <c r="E66" s="181">
        <f>'将来負担比率（分子）の構造'!J$41</f>
        <v>10905</v>
      </c>
      <c r="F66" s="181"/>
      <c r="G66" s="181"/>
      <c r="H66" s="181">
        <f>'将来負担比率（分子）の構造'!K$41</f>
        <v>11998</v>
      </c>
      <c r="I66" s="181"/>
      <c r="J66" s="181"/>
      <c r="K66" s="181">
        <f>'将来負担比率（分子）の構造'!L$41</f>
        <v>13023</v>
      </c>
      <c r="L66" s="181"/>
      <c r="M66" s="181"/>
      <c r="N66" s="181">
        <f>'将来負担比率（分子）の構造'!M$41</f>
        <v>13306</v>
      </c>
      <c r="O66" s="181"/>
      <c r="P66" s="181"/>
    </row>
    <row r="67" spans="1:16" x14ac:dyDescent="0.15">
      <c r="A67" s="181" t="s">
        <v>75</v>
      </c>
      <c r="B67" s="181" t="e">
        <f>NA()</f>
        <v>#N/A</v>
      </c>
      <c r="C67" s="181">
        <f>IF(ISNUMBER('将来負担比率（分子）の構造'!I$53), IF('将来負担比率（分子）の構造'!I$53 &lt; 0, 0, '将来負担比率（分子）の構造'!I$53), NA())</f>
        <v>1505</v>
      </c>
      <c r="D67" s="181" t="e">
        <f>NA()</f>
        <v>#N/A</v>
      </c>
      <c r="E67" s="181" t="e">
        <f>NA()</f>
        <v>#N/A</v>
      </c>
      <c r="F67" s="181">
        <f>IF(ISNUMBER('将来負担比率（分子）の構造'!J$53), IF('将来負担比率（分子）の構造'!J$53 &lt; 0, 0, '将来負担比率（分子）の構造'!J$53), NA())</f>
        <v>1426</v>
      </c>
      <c r="G67" s="181" t="e">
        <f>NA()</f>
        <v>#N/A</v>
      </c>
      <c r="H67" s="181" t="e">
        <f>NA()</f>
        <v>#N/A</v>
      </c>
      <c r="I67" s="181">
        <f>IF(ISNUMBER('将来負担比率（分子）の構造'!K$53), IF('将来負担比率（分子）の構造'!K$53 &lt; 0, 0, '将来負担比率（分子）の構造'!K$53), NA())</f>
        <v>1778</v>
      </c>
      <c r="J67" s="181" t="e">
        <f>NA()</f>
        <v>#N/A</v>
      </c>
      <c r="K67" s="181" t="e">
        <f>NA()</f>
        <v>#N/A</v>
      </c>
      <c r="L67" s="181">
        <f>IF(ISNUMBER('将来負担比率（分子）の構造'!L$53), IF('将来負担比率（分子）の構造'!L$53 &lt; 0, 0, '将来負担比率（分子）の構造'!L$53), NA())</f>
        <v>2255</v>
      </c>
      <c r="M67" s="181" t="e">
        <f>NA()</f>
        <v>#N/A</v>
      </c>
      <c r="N67" s="181" t="e">
        <f>NA()</f>
        <v>#N/A</v>
      </c>
      <c r="O67" s="181">
        <f>IF(ISNUMBER('将来負担比率（分子）の構造'!M$53), IF('将来負担比率（分子）の構造'!M$53 &lt; 0, 0, '将来負担比率（分子）の構造'!M$53), NA())</f>
        <v>3034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1741</v>
      </c>
      <c r="C72" s="185">
        <f>基金残高に係る経年分析!G55</f>
        <v>1383</v>
      </c>
      <c r="D72" s="185">
        <f>基金残高に係る経年分析!H55</f>
        <v>1299</v>
      </c>
    </row>
    <row r="73" spans="1:16" x14ac:dyDescent="0.15">
      <c r="A73" s="184" t="s">
        <v>78</v>
      </c>
      <c r="B73" s="185">
        <f>基金残高に係る経年分析!F56</f>
        <v>26</v>
      </c>
      <c r="C73" s="185">
        <f>基金残高に係る経年分析!G56</f>
        <v>26</v>
      </c>
      <c r="D73" s="185">
        <f>基金残高に係る経年分析!H56</f>
        <v>22</v>
      </c>
    </row>
    <row r="74" spans="1:16" x14ac:dyDescent="0.15">
      <c r="A74" s="184" t="s">
        <v>79</v>
      </c>
      <c r="B74" s="185">
        <f>基金残高に係る経年分析!F57</f>
        <v>2280</v>
      </c>
      <c r="C74" s="185">
        <f>基金残高に係る経年分析!G57</f>
        <v>2254</v>
      </c>
      <c r="D74" s="185">
        <f>基金残高に係る経年分析!H57</f>
        <v>2154</v>
      </c>
    </row>
  </sheetData>
  <sheetProtection algorithmName="SHA-512" hashValue="JdqzBQp6iykGf18g4y3yPGORJdowxkoa/dn9E5YRZ9/xjS+gnhKhL5/u/qRJMM7Ed1WTu2tjHhDroksGKbYlfQ==" saltValue="vez9f2Tx9RTvOFxjllbJ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1808273</v>
      </c>
      <c r="S5" s="696"/>
      <c r="T5" s="696"/>
      <c r="U5" s="696"/>
      <c r="V5" s="696"/>
      <c r="W5" s="696"/>
      <c r="X5" s="696"/>
      <c r="Y5" s="739"/>
      <c r="Z5" s="757">
        <v>20</v>
      </c>
      <c r="AA5" s="757"/>
      <c r="AB5" s="757"/>
      <c r="AC5" s="757"/>
      <c r="AD5" s="758">
        <v>1808273</v>
      </c>
      <c r="AE5" s="758"/>
      <c r="AF5" s="758"/>
      <c r="AG5" s="758"/>
      <c r="AH5" s="758"/>
      <c r="AI5" s="758"/>
      <c r="AJ5" s="758"/>
      <c r="AK5" s="758"/>
      <c r="AL5" s="740">
        <v>37.5</v>
      </c>
      <c r="AM5" s="711"/>
      <c r="AN5" s="711"/>
      <c r="AO5" s="741"/>
      <c r="AP5" s="706" t="s">
        <v>224</v>
      </c>
      <c r="AQ5" s="707"/>
      <c r="AR5" s="707"/>
      <c r="AS5" s="707"/>
      <c r="AT5" s="707"/>
      <c r="AU5" s="707"/>
      <c r="AV5" s="707"/>
      <c r="AW5" s="707"/>
      <c r="AX5" s="707"/>
      <c r="AY5" s="707"/>
      <c r="AZ5" s="707"/>
      <c r="BA5" s="707"/>
      <c r="BB5" s="707"/>
      <c r="BC5" s="707"/>
      <c r="BD5" s="707"/>
      <c r="BE5" s="707"/>
      <c r="BF5" s="708"/>
      <c r="BG5" s="640">
        <v>1808273</v>
      </c>
      <c r="BH5" s="641"/>
      <c r="BI5" s="641"/>
      <c r="BJ5" s="641"/>
      <c r="BK5" s="641"/>
      <c r="BL5" s="641"/>
      <c r="BM5" s="641"/>
      <c r="BN5" s="642"/>
      <c r="BO5" s="677">
        <v>100</v>
      </c>
      <c r="BP5" s="677"/>
      <c r="BQ5" s="677"/>
      <c r="BR5" s="677"/>
      <c r="BS5" s="678" t="s">
        <v>225</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217</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86138</v>
      </c>
      <c r="S6" s="641"/>
      <c r="T6" s="641"/>
      <c r="U6" s="641"/>
      <c r="V6" s="641"/>
      <c r="W6" s="641"/>
      <c r="X6" s="641"/>
      <c r="Y6" s="642"/>
      <c r="Z6" s="677">
        <v>1</v>
      </c>
      <c r="AA6" s="677"/>
      <c r="AB6" s="677"/>
      <c r="AC6" s="677"/>
      <c r="AD6" s="678">
        <v>86138</v>
      </c>
      <c r="AE6" s="678"/>
      <c r="AF6" s="678"/>
      <c r="AG6" s="678"/>
      <c r="AH6" s="678"/>
      <c r="AI6" s="678"/>
      <c r="AJ6" s="678"/>
      <c r="AK6" s="678"/>
      <c r="AL6" s="643">
        <v>1.8</v>
      </c>
      <c r="AM6" s="644"/>
      <c r="AN6" s="644"/>
      <c r="AO6" s="679"/>
      <c r="AP6" s="637" t="s">
        <v>230</v>
      </c>
      <c r="AQ6" s="638"/>
      <c r="AR6" s="638"/>
      <c r="AS6" s="638"/>
      <c r="AT6" s="638"/>
      <c r="AU6" s="638"/>
      <c r="AV6" s="638"/>
      <c r="AW6" s="638"/>
      <c r="AX6" s="638"/>
      <c r="AY6" s="638"/>
      <c r="AZ6" s="638"/>
      <c r="BA6" s="638"/>
      <c r="BB6" s="638"/>
      <c r="BC6" s="638"/>
      <c r="BD6" s="638"/>
      <c r="BE6" s="638"/>
      <c r="BF6" s="639"/>
      <c r="BG6" s="640">
        <v>1808273</v>
      </c>
      <c r="BH6" s="641"/>
      <c r="BI6" s="641"/>
      <c r="BJ6" s="641"/>
      <c r="BK6" s="641"/>
      <c r="BL6" s="641"/>
      <c r="BM6" s="641"/>
      <c r="BN6" s="642"/>
      <c r="BO6" s="677">
        <v>100</v>
      </c>
      <c r="BP6" s="677"/>
      <c r="BQ6" s="677"/>
      <c r="BR6" s="677"/>
      <c r="BS6" s="678" t="s">
        <v>127</v>
      </c>
      <c r="BT6" s="678"/>
      <c r="BU6" s="678"/>
      <c r="BV6" s="678"/>
      <c r="BW6" s="678"/>
      <c r="BX6" s="678"/>
      <c r="BY6" s="678"/>
      <c r="BZ6" s="678"/>
      <c r="CA6" s="678"/>
      <c r="CB6" s="728"/>
      <c r="CD6" s="698" t="s">
        <v>231</v>
      </c>
      <c r="CE6" s="699"/>
      <c r="CF6" s="699"/>
      <c r="CG6" s="699"/>
      <c r="CH6" s="699"/>
      <c r="CI6" s="699"/>
      <c r="CJ6" s="699"/>
      <c r="CK6" s="699"/>
      <c r="CL6" s="699"/>
      <c r="CM6" s="699"/>
      <c r="CN6" s="699"/>
      <c r="CO6" s="699"/>
      <c r="CP6" s="699"/>
      <c r="CQ6" s="700"/>
      <c r="CR6" s="640">
        <v>87746</v>
      </c>
      <c r="CS6" s="641"/>
      <c r="CT6" s="641"/>
      <c r="CU6" s="641"/>
      <c r="CV6" s="641"/>
      <c r="CW6" s="641"/>
      <c r="CX6" s="641"/>
      <c r="CY6" s="642"/>
      <c r="CZ6" s="740">
        <v>1</v>
      </c>
      <c r="DA6" s="711"/>
      <c r="DB6" s="711"/>
      <c r="DC6" s="743"/>
      <c r="DD6" s="646" t="s">
        <v>127</v>
      </c>
      <c r="DE6" s="641"/>
      <c r="DF6" s="641"/>
      <c r="DG6" s="641"/>
      <c r="DH6" s="641"/>
      <c r="DI6" s="641"/>
      <c r="DJ6" s="641"/>
      <c r="DK6" s="641"/>
      <c r="DL6" s="641"/>
      <c r="DM6" s="641"/>
      <c r="DN6" s="641"/>
      <c r="DO6" s="641"/>
      <c r="DP6" s="642"/>
      <c r="DQ6" s="646">
        <v>87746</v>
      </c>
      <c r="DR6" s="641"/>
      <c r="DS6" s="641"/>
      <c r="DT6" s="641"/>
      <c r="DU6" s="641"/>
      <c r="DV6" s="641"/>
      <c r="DW6" s="641"/>
      <c r="DX6" s="641"/>
      <c r="DY6" s="641"/>
      <c r="DZ6" s="641"/>
      <c r="EA6" s="641"/>
      <c r="EB6" s="641"/>
      <c r="EC6" s="684"/>
    </row>
    <row r="7" spans="2:143" ht="11.25" customHeight="1" x14ac:dyDescent="0.15">
      <c r="B7" s="637" t="s">
        <v>232</v>
      </c>
      <c r="C7" s="638"/>
      <c r="D7" s="638"/>
      <c r="E7" s="638"/>
      <c r="F7" s="638"/>
      <c r="G7" s="638"/>
      <c r="H7" s="638"/>
      <c r="I7" s="638"/>
      <c r="J7" s="638"/>
      <c r="K7" s="638"/>
      <c r="L7" s="638"/>
      <c r="M7" s="638"/>
      <c r="N7" s="638"/>
      <c r="O7" s="638"/>
      <c r="P7" s="638"/>
      <c r="Q7" s="639"/>
      <c r="R7" s="640">
        <v>1302</v>
      </c>
      <c r="S7" s="641"/>
      <c r="T7" s="641"/>
      <c r="U7" s="641"/>
      <c r="V7" s="641"/>
      <c r="W7" s="641"/>
      <c r="X7" s="641"/>
      <c r="Y7" s="642"/>
      <c r="Z7" s="677">
        <v>0</v>
      </c>
      <c r="AA7" s="677"/>
      <c r="AB7" s="677"/>
      <c r="AC7" s="677"/>
      <c r="AD7" s="678">
        <v>1302</v>
      </c>
      <c r="AE7" s="678"/>
      <c r="AF7" s="678"/>
      <c r="AG7" s="678"/>
      <c r="AH7" s="678"/>
      <c r="AI7" s="678"/>
      <c r="AJ7" s="678"/>
      <c r="AK7" s="678"/>
      <c r="AL7" s="643">
        <v>0</v>
      </c>
      <c r="AM7" s="644"/>
      <c r="AN7" s="644"/>
      <c r="AO7" s="679"/>
      <c r="AP7" s="637" t="s">
        <v>233</v>
      </c>
      <c r="AQ7" s="638"/>
      <c r="AR7" s="638"/>
      <c r="AS7" s="638"/>
      <c r="AT7" s="638"/>
      <c r="AU7" s="638"/>
      <c r="AV7" s="638"/>
      <c r="AW7" s="638"/>
      <c r="AX7" s="638"/>
      <c r="AY7" s="638"/>
      <c r="AZ7" s="638"/>
      <c r="BA7" s="638"/>
      <c r="BB7" s="638"/>
      <c r="BC7" s="638"/>
      <c r="BD7" s="638"/>
      <c r="BE7" s="638"/>
      <c r="BF7" s="639"/>
      <c r="BG7" s="640">
        <v>515288</v>
      </c>
      <c r="BH7" s="641"/>
      <c r="BI7" s="641"/>
      <c r="BJ7" s="641"/>
      <c r="BK7" s="641"/>
      <c r="BL7" s="641"/>
      <c r="BM7" s="641"/>
      <c r="BN7" s="642"/>
      <c r="BO7" s="677">
        <v>28.5</v>
      </c>
      <c r="BP7" s="677"/>
      <c r="BQ7" s="677"/>
      <c r="BR7" s="677"/>
      <c r="BS7" s="678" t="s">
        <v>225</v>
      </c>
      <c r="BT7" s="678"/>
      <c r="BU7" s="678"/>
      <c r="BV7" s="678"/>
      <c r="BW7" s="678"/>
      <c r="BX7" s="678"/>
      <c r="BY7" s="678"/>
      <c r="BZ7" s="678"/>
      <c r="CA7" s="678"/>
      <c r="CB7" s="728"/>
      <c r="CD7" s="673" t="s">
        <v>234</v>
      </c>
      <c r="CE7" s="674"/>
      <c r="CF7" s="674"/>
      <c r="CG7" s="674"/>
      <c r="CH7" s="674"/>
      <c r="CI7" s="674"/>
      <c r="CJ7" s="674"/>
      <c r="CK7" s="674"/>
      <c r="CL7" s="674"/>
      <c r="CM7" s="674"/>
      <c r="CN7" s="674"/>
      <c r="CO7" s="674"/>
      <c r="CP7" s="674"/>
      <c r="CQ7" s="675"/>
      <c r="CR7" s="640">
        <v>1334279</v>
      </c>
      <c r="CS7" s="641"/>
      <c r="CT7" s="641"/>
      <c r="CU7" s="641"/>
      <c r="CV7" s="641"/>
      <c r="CW7" s="641"/>
      <c r="CX7" s="641"/>
      <c r="CY7" s="642"/>
      <c r="CZ7" s="677">
        <v>15</v>
      </c>
      <c r="DA7" s="677"/>
      <c r="DB7" s="677"/>
      <c r="DC7" s="677"/>
      <c r="DD7" s="646">
        <v>204720</v>
      </c>
      <c r="DE7" s="641"/>
      <c r="DF7" s="641"/>
      <c r="DG7" s="641"/>
      <c r="DH7" s="641"/>
      <c r="DI7" s="641"/>
      <c r="DJ7" s="641"/>
      <c r="DK7" s="641"/>
      <c r="DL7" s="641"/>
      <c r="DM7" s="641"/>
      <c r="DN7" s="641"/>
      <c r="DO7" s="641"/>
      <c r="DP7" s="642"/>
      <c r="DQ7" s="646">
        <v>899156</v>
      </c>
      <c r="DR7" s="641"/>
      <c r="DS7" s="641"/>
      <c r="DT7" s="641"/>
      <c r="DU7" s="641"/>
      <c r="DV7" s="641"/>
      <c r="DW7" s="641"/>
      <c r="DX7" s="641"/>
      <c r="DY7" s="641"/>
      <c r="DZ7" s="641"/>
      <c r="EA7" s="641"/>
      <c r="EB7" s="641"/>
      <c r="EC7" s="684"/>
    </row>
    <row r="8" spans="2:143" ht="11.25" customHeight="1" x14ac:dyDescent="0.15">
      <c r="B8" s="637" t="s">
        <v>235</v>
      </c>
      <c r="C8" s="638"/>
      <c r="D8" s="638"/>
      <c r="E8" s="638"/>
      <c r="F8" s="638"/>
      <c r="G8" s="638"/>
      <c r="H8" s="638"/>
      <c r="I8" s="638"/>
      <c r="J8" s="638"/>
      <c r="K8" s="638"/>
      <c r="L8" s="638"/>
      <c r="M8" s="638"/>
      <c r="N8" s="638"/>
      <c r="O8" s="638"/>
      <c r="P8" s="638"/>
      <c r="Q8" s="639"/>
      <c r="R8" s="640">
        <v>8436</v>
      </c>
      <c r="S8" s="641"/>
      <c r="T8" s="641"/>
      <c r="U8" s="641"/>
      <c r="V8" s="641"/>
      <c r="W8" s="641"/>
      <c r="X8" s="641"/>
      <c r="Y8" s="642"/>
      <c r="Z8" s="677">
        <v>0.1</v>
      </c>
      <c r="AA8" s="677"/>
      <c r="AB8" s="677"/>
      <c r="AC8" s="677"/>
      <c r="AD8" s="678">
        <v>8436</v>
      </c>
      <c r="AE8" s="678"/>
      <c r="AF8" s="678"/>
      <c r="AG8" s="678"/>
      <c r="AH8" s="678"/>
      <c r="AI8" s="678"/>
      <c r="AJ8" s="678"/>
      <c r="AK8" s="678"/>
      <c r="AL8" s="643">
        <v>0.2</v>
      </c>
      <c r="AM8" s="644"/>
      <c r="AN8" s="644"/>
      <c r="AO8" s="679"/>
      <c r="AP8" s="637" t="s">
        <v>236</v>
      </c>
      <c r="AQ8" s="638"/>
      <c r="AR8" s="638"/>
      <c r="AS8" s="638"/>
      <c r="AT8" s="638"/>
      <c r="AU8" s="638"/>
      <c r="AV8" s="638"/>
      <c r="AW8" s="638"/>
      <c r="AX8" s="638"/>
      <c r="AY8" s="638"/>
      <c r="AZ8" s="638"/>
      <c r="BA8" s="638"/>
      <c r="BB8" s="638"/>
      <c r="BC8" s="638"/>
      <c r="BD8" s="638"/>
      <c r="BE8" s="638"/>
      <c r="BF8" s="639"/>
      <c r="BG8" s="640">
        <v>19817</v>
      </c>
      <c r="BH8" s="641"/>
      <c r="BI8" s="641"/>
      <c r="BJ8" s="641"/>
      <c r="BK8" s="641"/>
      <c r="BL8" s="641"/>
      <c r="BM8" s="641"/>
      <c r="BN8" s="642"/>
      <c r="BO8" s="677">
        <v>1.1000000000000001</v>
      </c>
      <c r="BP8" s="677"/>
      <c r="BQ8" s="677"/>
      <c r="BR8" s="677"/>
      <c r="BS8" s="646" t="s">
        <v>225</v>
      </c>
      <c r="BT8" s="641"/>
      <c r="BU8" s="641"/>
      <c r="BV8" s="641"/>
      <c r="BW8" s="641"/>
      <c r="BX8" s="641"/>
      <c r="BY8" s="641"/>
      <c r="BZ8" s="641"/>
      <c r="CA8" s="641"/>
      <c r="CB8" s="684"/>
      <c r="CD8" s="673" t="s">
        <v>237</v>
      </c>
      <c r="CE8" s="674"/>
      <c r="CF8" s="674"/>
      <c r="CG8" s="674"/>
      <c r="CH8" s="674"/>
      <c r="CI8" s="674"/>
      <c r="CJ8" s="674"/>
      <c r="CK8" s="674"/>
      <c r="CL8" s="674"/>
      <c r="CM8" s="674"/>
      <c r="CN8" s="674"/>
      <c r="CO8" s="674"/>
      <c r="CP8" s="674"/>
      <c r="CQ8" s="675"/>
      <c r="CR8" s="640">
        <v>1504310</v>
      </c>
      <c r="CS8" s="641"/>
      <c r="CT8" s="641"/>
      <c r="CU8" s="641"/>
      <c r="CV8" s="641"/>
      <c r="CW8" s="641"/>
      <c r="CX8" s="641"/>
      <c r="CY8" s="642"/>
      <c r="CZ8" s="677">
        <v>16.899999999999999</v>
      </c>
      <c r="DA8" s="677"/>
      <c r="DB8" s="677"/>
      <c r="DC8" s="677"/>
      <c r="DD8" s="646">
        <v>5366</v>
      </c>
      <c r="DE8" s="641"/>
      <c r="DF8" s="641"/>
      <c r="DG8" s="641"/>
      <c r="DH8" s="641"/>
      <c r="DI8" s="641"/>
      <c r="DJ8" s="641"/>
      <c r="DK8" s="641"/>
      <c r="DL8" s="641"/>
      <c r="DM8" s="641"/>
      <c r="DN8" s="641"/>
      <c r="DO8" s="641"/>
      <c r="DP8" s="642"/>
      <c r="DQ8" s="646">
        <v>827259</v>
      </c>
      <c r="DR8" s="641"/>
      <c r="DS8" s="641"/>
      <c r="DT8" s="641"/>
      <c r="DU8" s="641"/>
      <c r="DV8" s="641"/>
      <c r="DW8" s="641"/>
      <c r="DX8" s="641"/>
      <c r="DY8" s="641"/>
      <c r="DZ8" s="641"/>
      <c r="EA8" s="641"/>
      <c r="EB8" s="641"/>
      <c r="EC8" s="684"/>
    </row>
    <row r="9" spans="2:143" ht="11.25" customHeight="1" x14ac:dyDescent="0.15">
      <c r="B9" s="637" t="s">
        <v>238</v>
      </c>
      <c r="C9" s="638"/>
      <c r="D9" s="638"/>
      <c r="E9" s="638"/>
      <c r="F9" s="638"/>
      <c r="G9" s="638"/>
      <c r="H9" s="638"/>
      <c r="I9" s="638"/>
      <c r="J9" s="638"/>
      <c r="K9" s="638"/>
      <c r="L9" s="638"/>
      <c r="M9" s="638"/>
      <c r="N9" s="638"/>
      <c r="O9" s="638"/>
      <c r="P9" s="638"/>
      <c r="Q9" s="639"/>
      <c r="R9" s="640">
        <v>4510</v>
      </c>
      <c r="S9" s="641"/>
      <c r="T9" s="641"/>
      <c r="U9" s="641"/>
      <c r="V9" s="641"/>
      <c r="W9" s="641"/>
      <c r="X9" s="641"/>
      <c r="Y9" s="642"/>
      <c r="Z9" s="677">
        <v>0</v>
      </c>
      <c r="AA9" s="677"/>
      <c r="AB9" s="677"/>
      <c r="AC9" s="677"/>
      <c r="AD9" s="678">
        <v>4510</v>
      </c>
      <c r="AE9" s="678"/>
      <c r="AF9" s="678"/>
      <c r="AG9" s="678"/>
      <c r="AH9" s="678"/>
      <c r="AI9" s="678"/>
      <c r="AJ9" s="678"/>
      <c r="AK9" s="678"/>
      <c r="AL9" s="643">
        <v>0.1</v>
      </c>
      <c r="AM9" s="644"/>
      <c r="AN9" s="644"/>
      <c r="AO9" s="679"/>
      <c r="AP9" s="637" t="s">
        <v>239</v>
      </c>
      <c r="AQ9" s="638"/>
      <c r="AR9" s="638"/>
      <c r="AS9" s="638"/>
      <c r="AT9" s="638"/>
      <c r="AU9" s="638"/>
      <c r="AV9" s="638"/>
      <c r="AW9" s="638"/>
      <c r="AX9" s="638"/>
      <c r="AY9" s="638"/>
      <c r="AZ9" s="638"/>
      <c r="BA9" s="638"/>
      <c r="BB9" s="638"/>
      <c r="BC9" s="638"/>
      <c r="BD9" s="638"/>
      <c r="BE9" s="638"/>
      <c r="BF9" s="639"/>
      <c r="BG9" s="640">
        <v>437773</v>
      </c>
      <c r="BH9" s="641"/>
      <c r="BI9" s="641"/>
      <c r="BJ9" s="641"/>
      <c r="BK9" s="641"/>
      <c r="BL9" s="641"/>
      <c r="BM9" s="641"/>
      <c r="BN9" s="642"/>
      <c r="BO9" s="677">
        <v>24.2</v>
      </c>
      <c r="BP9" s="677"/>
      <c r="BQ9" s="677"/>
      <c r="BR9" s="677"/>
      <c r="BS9" s="646" t="s">
        <v>127</v>
      </c>
      <c r="BT9" s="641"/>
      <c r="BU9" s="641"/>
      <c r="BV9" s="641"/>
      <c r="BW9" s="641"/>
      <c r="BX9" s="641"/>
      <c r="BY9" s="641"/>
      <c r="BZ9" s="641"/>
      <c r="CA9" s="641"/>
      <c r="CB9" s="684"/>
      <c r="CD9" s="673" t="s">
        <v>240</v>
      </c>
      <c r="CE9" s="674"/>
      <c r="CF9" s="674"/>
      <c r="CG9" s="674"/>
      <c r="CH9" s="674"/>
      <c r="CI9" s="674"/>
      <c r="CJ9" s="674"/>
      <c r="CK9" s="674"/>
      <c r="CL9" s="674"/>
      <c r="CM9" s="674"/>
      <c r="CN9" s="674"/>
      <c r="CO9" s="674"/>
      <c r="CP9" s="674"/>
      <c r="CQ9" s="675"/>
      <c r="CR9" s="640">
        <v>1701411</v>
      </c>
      <c r="CS9" s="641"/>
      <c r="CT9" s="641"/>
      <c r="CU9" s="641"/>
      <c r="CV9" s="641"/>
      <c r="CW9" s="641"/>
      <c r="CX9" s="641"/>
      <c r="CY9" s="642"/>
      <c r="CZ9" s="677">
        <v>19.2</v>
      </c>
      <c r="DA9" s="677"/>
      <c r="DB9" s="677"/>
      <c r="DC9" s="677"/>
      <c r="DD9" s="646">
        <v>5057</v>
      </c>
      <c r="DE9" s="641"/>
      <c r="DF9" s="641"/>
      <c r="DG9" s="641"/>
      <c r="DH9" s="641"/>
      <c r="DI9" s="641"/>
      <c r="DJ9" s="641"/>
      <c r="DK9" s="641"/>
      <c r="DL9" s="641"/>
      <c r="DM9" s="641"/>
      <c r="DN9" s="641"/>
      <c r="DO9" s="641"/>
      <c r="DP9" s="642"/>
      <c r="DQ9" s="646">
        <v>1400621</v>
      </c>
      <c r="DR9" s="641"/>
      <c r="DS9" s="641"/>
      <c r="DT9" s="641"/>
      <c r="DU9" s="641"/>
      <c r="DV9" s="641"/>
      <c r="DW9" s="641"/>
      <c r="DX9" s="641"/>
      <c r="DY9" s="641"/>
      <c r="DZ9" s="641"/>
      <c r="EA9" s="641"/>
      <c r="EB9" s="641"/>
      <c r="EC9" s="684"/>
    </row>
    <row r="10" spans="2:143" ht="11.25" customHeight="1" x14ac:dyDescent="0.15">
      <c r="B10" s="637" t="s">
        <v>241</v>
      </c>
      <c r="C10" s="638"/>
      <c r="D10" s="638"/>
      <c r="E10" s="638"/>
      <c r="F10" s="638"/>
      <c r="G10" s="638"/>
      <c r="H10" s="638"/>
      <c r="I10" s="638"/>
      <c r="J10" s="638"/>
      <c r="K10" s="638"/>
      <c r="L10" s="638"/>
      <c r="M10" s="638"/>
      <c r="N10" s="638"/>
      <c r="O10" s="638"/>
      <c r="P10" s="638"/>
      <c r="Q10" s="639"/>
      <c r="R10" s="640" t="s">
        <v>127</v>
      </c>
      <c r="S10" s="641"/>
      <c r="T10" s="641"/>
      <c r="U10" s="641"/>
      <c r="V10" s="641"/>
      <c r="W10" s="641"/>
      <c r="X10" s="641"/>
      <c r="Y10" s="642"/>
      <c r="Z10" s="677" t="s">
        <v>127</v>
      </c>
      <c r="AA10" s="677"/>
      <c r="AB10" s="677"/>
      <c r="AC10" s="677"/>
      <c r="AD10" s="678" t="s">
        <v>225</v>
      </c>
      <c r="AE10" s="678"/>
      <c r="AF10" s="678"/>
      <c r="AG10" s="678"/>
      <c r="AH10" s="678"/>
      <c r="AI10" s="678"/>
      <c r="AJ10" s="678"/>
      <c r="AK10" s="678"/>
      <c r="AL10" s="643" t="s">
        <v>127</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25734</v>
      </c>
      <c r="BH10" s="641"/>
      <c r="BI10" s="641"/>
      <c r="BJ10" s="641"/>
      <c r="BK10" s="641"/>
      <c r="BL10" s="641"/>
      <c r="BM10" s="641"/>
      <c r="BN10" s="642"/>
      <c r="BO10" s="677">
        <v>1.4</v>
      </c>
      <c r="BP10" s="677"/>
      <c r="BQ10" s="677"/>
      <c r="BR10" s="677"/>
      <c r="BS10" s="646" t="s">
        <v>127</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10</v>
      </c>
      <c r="CS10" s="641"/>
      <c r="CT10" s="641"/>
      <c r="CU10" s="641"/>
      <c r="CV10" s="641"/>
      <c r="CW10" s="641"/>
      <c r="CX10" s="641"/>
      <c r="CY10" s="642"/>
      <c r="CZ10" s="677">
        <v>0</v>
      </c>
      <c r="DA10" s="677"/>
      <c r="DB10" s="677"/>
      <c r="DC10" s="677"/>
      <c r="DD10" s="646" t="s">
        <v>225</v>
      </c>
      <c r="DE10" s="641"/>
      <c r="DF10" s="641"/>
      <c r="DG10" s="641"/>
      <c r="DH10" s="641"/>
      <c r="DI10" s="641"/>
      <c r="DJ10" s="641"/>
      <c r="DK10" s="641"/>
      <c r="DL10" s="641"/>
      <c r="DM10" s="641"/>
      <c r="DN10" s="641"/>
      <c r="DO10" s="641"/>
      <c r="DP10" s="642"/>
      <c r="DQ10" s="646">
        <v>10</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181077</v>
      </c>
      <c r="S11" s="641"/>
      <c r="T11" s="641"/>
      <c r="U11" s="641"/>
      <c r="V11" s="641"/>
      <c r="W11" s="641"/>
      <c r="X11" s="641"/>
      <c r="Y11" s="642"/>
      <c r="Z11" s="643">
        <v>2</v>
      </c>
      <c r="AA11" s="644"/>
      <c r="AB11" s="644"/>
      <c r="AC11" s="645"/>
      <c r="AD11" s="646">
        <v>181077</v>
      </c>
      <c r="AE11" s="641"/>
      <c r="AF11" s="641"/>
      <c r="AG11" s="641"/>
      <c r="AH11" s="641"/>
      <c r="AI11" s="641"/>
      <c r="AJ11" s="641"/>
      <c r="AK11" s="642"/>
      <c r="AL11" s="643">
        <v>3.8</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31964</v>
      </c>
      <c r="BH11" s="641"/>
      <c r="BI11" s="641"/>
      <c r="BJ11" s="641"/>
      <c r="BK11" s="641"/>
      <c r="BL11" s="641"/>
      <c r="BM11" s="641"/>
      <c r="BN11" s="642"/>
      <c r="BO11" s="677">
        <v>1.8</v>
      </c>
      <c r="BP11" s="677"/>
      <c r="BQ11" s="677"/>
      <c r="BR11" s="677"/>
      <c r="BS11" s="646" t="s">
        <v>225</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568469</v>
      </c>
      <c r="CS11" s="641"/>
      <c r="CT11" s="641"/>
      <c r="CU11" s="641"/>
      <c r="CV11" s="641"/>
      <c r="CW11" s="641"/>
      <c r="CX11" s="641"/>
      <c r="CY11" s="642"/>
      <c r="CZ11" s="677">
        <v>6.4</v>
      </c>
      <c r="DA11" s="677"/>
      <c r="DB11" s="677"/>
      <c r="DC11" s="677"/>
      <c r="DD11" s="646">
        <v>56747</v>
      </c>
      <c r="DE11" s="641"/>
      <c r="DF11" s="641"/>
      <c r="DG11" s="641"/>
      <c r="DH11" s="641"/>
      <c r="DI11" s="641"/>
      <c r="DJ11" s="641"/>
      <c r="DK11" s="641"/>
      <c r="DL11" s="641"/>
      <c r="DM11" s="641"/>
      <c r="DN11" s="641"/>
      <c r="DO11" s="641"/>
      <c r="DP11" s="642"/>
      <c r="DQ11" s="646">
        <v>247180</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9018</v>
      </c>
      <c r="S12" s="641"/>
      <c r="T12" s="641"/>
      <c r="U12" s="641"/>
      <c r="V12" s="641"/>
      <c r="W12" s="641"/>
      <c r="X12" s="641"/>
      <c r="Y12" s="642"/>
      <c r="Z12" s="677">
        <v>0.1</v>
      </c>
      <c r="AA12" s="677"/>
      <c r="AB12" s="677"/>
      <c r="AC12" s="677"/>
      <c r="AD12" s="678">
        <v>9018</v>
      </c>
      <c r="AE12" s="678"/>
      <c r="AF12" s="678"/>
      <c r="AG12" s="678"/>
      <c r="AH12" s="678"/>
      <c r="AI12" s="678"/>
      <c r="AJ12" s="678"/>
      <c r="AK12" s="678"/>
      <c r="AL12" s="643">
        <v>0.2</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1196009</v>
      </c>
      <c r="BH12" s="641"/>
      <c r="BI12" s="641"/>
      <c r="BJ12" s="641"/>
      <c r="BK12" s="641"/>
      <c r="BL12" s="641"/>
      <c r="BM12" s="641"/>
      <c r="BN12" s="642"/>
      <c r="BO12" s="677">
        <v>66.099999999999994</v>
      </c>
      <c r="BP12" s="677"/>
      <c r="BQ12" s="677"/>
      <c r="BR12" s="677"/>
      <c r="BS12" s="646" t="s">
        <v>127</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530409</v>
      </c>
      <c r="CS12" s="641"/>
      <c r="CT12" s="641"/>
      <c r="CU12" s="641"/>
      <c r="CV12" s="641"/>
      <c r="CW12" s="641"/>
      <c r="CX12" s="641"/>
      <c r="CY12" s="642"/>
      <c r="CZ12" s="677">
        <v>6</v>
      </c>
      <c r="DA12" s="677"/>
      <c r="DB12" s="677"/>
      <c r="DC12" s="677"/>
      <c r="DD12" s="646">
        <v>317347</v>
      </c>
      <c r="DE12" s="641"/>
      <c r="DF12" s="641"/>
      <c r="DG12" s="641"/>
      <c r="DH12" s="641"/>
      <c r="DI12" s="641"/>
      <c r="DJ12" s="641"/>
      <c r="DK12" s="641"/>
      <c r="DL12" s="641"/>
      <c r="DM12" s="641"/>
      <c r="DN12" s="641"/>
      <c r="DO12" s="641"/>
      <c r="DP12" s="642"/>
      <c r="DQ12" s="646">
        <v>166777</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225</v>
      </c>
      <c r="S13" s="641"/>
      <c r="T13" s="641"/>
      <c r="U13" s="641"/>
      <c r="V13" s="641"/>
      <c r="W13" s="641"/>
      <c r="X13" s="641"/>
      <c r="Y13" s="642"/>
      <c r="Z13" s="677" t="s">
        <v>127</v>
      </c>
      <c r="AA13" s="677"/>
      <c r="AB13" s="677"/>
      <c r="AC13" s="677"/>
      <c r="AD13" s="678" t="s">
        <v>127</v>
      </c>
      <c r="AE13" s="678"/>
      <c r="AF13" s="678"/>
      <c r="AG13" s="678"/>
      <c r="AH13" s="678"/>
      <c r="AI13" s="678"/>
      <c r="AJ13" s="678"/>
      <c r="AK13" s="678"/>
      <c r="AL13" s="643" t="s">
        <v>127</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1194658</v>
      </c>
      <c r="BH13" s="641"/>
      <c r="BI13" s="641"/>
      <c r="BJ13" s="641"/>
      <c r="BK13" s="641"/>
      <c r="BL13" s="641"/>
      <c r="BM13" s="641"/>
      <c r="BN13" s="642"/>
      <c r="BO13" s="677">
        <v>66.099999999999994</v>
      </c>
      <c r="BP13" s="677"/>
      <c r="BQ13" s="677"/>
      <c r="BR13" s="677"/>
      <c r="BS13" s="646" t="s">
        <v>127</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1014489</v>
      </c>
      <c r="CS13" s="641"/>
      <c r="CT13" s="641"/>
      <c r="CU13" s="641"/>
      <c r="CV13" s="641"/>
      <c r="CW13" s="641"/>
      <c r="CX13" s="641"/>
      <c r="CY13" s="642"/>
      <c r="CZ13" s="677">
        <v>11.4</v>
      </c>
      <c r="DA13" s="677"/>
      <c r="DB13" s="677"/>
      <c r="DC13" s="677"/>
      <c r="DD13" s="646">
        <v>482412</v>
      </c>
      <c r="DE13" s="641"/>
      <c r="DF13" s="641"/>
      <c r="DG13" s="641"/>
      <c r="DH13" s="641"/>
      <c r="DI13" s="641"/>
      <c r="DJ13" s="641"/>
      <c r="DK13" s="641"/>
      <c r="DL13" s="641"/>
      <c r="DM13" s="641"/>
      <c r="DN13" s="641"/>
      <c r="DO13" s="641"/>
      <c r="DP13" s="642"/>
      <c r="DQ13" s="646">
        <v>530989</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14026</v>
      </c>
      <c r="S14" s="641"/>
      <c r="T14" s="641"/>
      <c r="U14" s="641"/>
      <c r="V14" s="641"/>
      <c r="W14" s="641"/>
      <c r="X14" s="641"/>
      <c r="Y14" s="642"/>
      <c r="Z14" s="677">
        <v>0.2</v>
      </c>
      <c r="AA14" s="677"/>
      <c r="AB14" s="677"/>
      <c r="AC14" s="677"/>
      <c r="AD14" s="678">
        <v>14026</v>
      </c>
      <c r="AE14" s="678"/>
      <c r="AF14" s="678"/>
      <c r="AG14" s="678"/>
      <c r="AH14" s="678"/>
      <c r="AI14" s="678"/>
      <c r="AJ14" s="678"/>
      <c r="AK14" s="678"/>
      <c r="AL14" s="643">
        <v>0.3</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41327</v>
      </c>
      <c r="BH14" s="641"/>
      <c r="BI14" s="641"/>
      <c r="BJ14" s="641"/>
      <c r="BK14" s="641"/>
      <c r="BL14" s="641"/>
      <c r="BM14" s="641"/>
      <c r="BN14" s="642"/>
      <c r="BO14" s="677">
        <v>2.2999999999999998</v>
      </c>
      <c r="BP14" s="677"/>
      <c r="BQ14" s="677"/>
      <c r="BR14" s="677"/>
      <c r="BS14" s="646" t="s">
        <v>225</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270402</v>
      </c>
      <c r="CS14" s="641"/>
      <c r="CT14" s="641"/>
      <c r="CU14" s="641"/>
      <c r="CV14" s="641"/>
      <c r="CW14" s="641"/>
      <c r="CX14" s="641"/>
      <c r="CY14" s="642"/>
      <c r="CZ14" s="677">
        <v>3</v>
      </c>
      <c r="DA14" s="677"/>
      <c r="DB14" s="677"/>
      <c r="DC14" s="677"/>
      <c r="DD14" s="646">
        <v>43225</v>
      </c>
      <c r="DE14" s="641"/>
      <c r="DF14" s="641"/>
      <c r="DG14" s="641"/>
      <c r="DH14" s="641"/>
      <c r="DI14" s="641"/>
      <c r="DJ14" s="641"/>
      <c r="DK14" s="641"/>
      <c r="DL14" s="641"/>
      <c r="DM14" s="641"/>
      <c r="DN14" s="641"/>
      <c r="DO14" s="641"/>
      <c r="DP14" s="642"/>
      <c r="DQ14" s="646">
        <v>209907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127</v>
      </c>
      <c r="S15" s="641"/>
      <c r="T15" s="641"/>
      <c r="U15" s="641"/>
      <c r="V15" s="641"/>
      <c r="W15" s="641"/>
      <c r="X15" s="641"/>
      <c r="Y15" s="642"/>
      <c r="Z15" s="677" t="s">
        <v>127</v>
      </c>
      <c r="AA15" s="677"/>
      <c r="AB15" s="677"/>
      <c r="AC15" s="677"/>
      <c r="AD15" s="678" t="s">
        <v>225</v>
      </c>
      <c r="AE15" s="678"/>
      <c r="AF15" s="678"/>
      <c r="AG15" s="678"/>
      <c r="AH15" s="678"/>
      <c r="AI15" s="678"/>
      <c r="AJ15" s="678"/>
      <c r="AK15" s="678"/>
      <c r="AL15" s="643" t="s">
        <v>127</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55177</v>
      </c>
      <c r="BH15" s="641"/>
      <c r="BI15" s="641"/>
      <c r="BJ15" s="641"/>
      <c r="BK15" s="641"/>
      <c r="BL15" s="641"/>
      <c r="BM15" s="641"/>
      <c r="BN15" s="642"/>
      <c r="BO15" s="677">
        <v>3.1</v>
      </c>
      <c r="BP15" s="677"/>
      <c r="BQ15" s="677"/>
      <c r="BR15" s="677"/>
      <c r="BS15" s="646" t="s">
        <v>127</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815296</v>
      </c>
      <c r="CS15" s="641"/>
      <c r="CT15" s="641"/>
      <c r="CU15" s="641"/>
      <c r="CV15" s="641"/>
      <c r="CW15" s="641"/>
      <c r="CX15" s="641"/>
      <c r="CY15" s="642"/>
      <c r="CZ15" s="677">
        <v>9.1999999999999993</v>
      </c>
      <c r="DA15" s="677"/>
      <c r="DB15" s="677"/>
      <c r="DC15" s="677"/>
      <c r="DD15" s="646">
        <v>40033</v>
      </c>
      <c r="DE15" s="641"/>
      <c r="DF15" s="641"/>
      <c r="DG15" s="641"/>
      <c r="DH15" s="641"/>
      <c r="DI15" s="641"/>
      <c r="DJ15" s="641"/>
      <c r="DK15" s="641"/>
      <c r="DL15" s="641"/>
      <c r="DM15" s="641"/>
      <c r="DN15" s="641"/>
      <c r="DO15" s="641"/>
      <c r="DP15" s="642"/>
      <c r="DQ15" s="646">
        <v>645923</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3949</v>
      </c>
      <c r="S16" s="641"/>
      <c r="T16" s="641"/>
      <c r="U16" s="641"/>
      <c r="V16" s="641"/>
      <c r="W16" s="641"/>
      <c r="X16" s="641"/>
      <c r="Y16" s="642"/>
      <c r="Z16" s="677">
        <v>0</v>
      </c>
      <c r="AA16" s="677"/>
      <c r="AB16" s="677"/>
      <c r="AC16" s="677"/>
      <c r="AD16" s="678">
        <v>3949</v>
      </c>
      <c r="AE16" s="678"/>
      <c r="AF16" s="678"/>
      <c r="AG16" s="678"/>
      <c r="AH16" s="678"/>
      <c r="AI16" s="678"/>
      <c r="AJ16" s="678"/>
      <c r="AK16" s="678"/>
      <c r="AL16" s="643">
        <v>0.1</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v>472</v>
      </c>
      <c r="BH16" s="641"/>
      <c r="BI16" s="641"/>
      <c r="BJ16" s="641"/>
      <c r="BK16" s="641"/>
      <c r="BL16" s="641"/>
      <c r="BM16" s="641"/>
      <c r="BN16" s="642"/>
      <c r="BO16" s="677">
        <v>0</v>
      </c>
      <c r="BP16" s="677"/>
      <c r="BQ16" s="677"/>
      <c r="BR16" s="677"/>
      <c r="BS16" s="646" t="s">
        <v>127</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v>52520</v>
      </c>
      <c r="CS16" s="641"/>
      <c r="CT16" s="641"/>
      <c r="CU16" s="641"/>
      <c r="CV16" s="641"/>
      <c r="CW16" s="641"/>
      <c r="CX16" s="641"/>
      <c r="CY16" s="642"/>
      <c r="CZ16" s="677">
        <v>0.6</v>
      </c>
      <c r="DA16" s="677"/>
      <c r="DB16" s="677"/>
      <c r="DC16" s="677"/>
      <c r="DD16" s="646" t="s">
        <v>225</v>
      </c>
      <c r="DE16" s="641"/>
      <c r="DF16" s="641"/>
      <c r="DG16" s="641"/>
      <c r="DH16" s="641"/>
      <c r="DI16" s="641"/>
      <c r="DJ16" s="641"/>
      <c r="DK16" s="641"/>
      <c r="DL16" s="641"/>
      <c r="DM16" s="641"/>
      <c r="DN16" s="641"/>
      <c r="DO16" s="641"/>
      <c r="DP16" s="642"/>
      <c r="DQ16" s="646" t="s">
        <v>127</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19520</v>
      </c>
      <c r="S17" s="641"/>
      <c r="T17" s="641"/>
      <c r="U17" s="641"/>
      <c r="V17" s="641"/>
      <c r="W17" s="641"/>
      <c r="X17" s="641"/>
      <c r="Y17" s="642"/>
      <c r="Z17" s="677">
        <v>0.2</v>
      </c>
      <c r="AA17" s="677"/>
      <c r="AB17" s="677"/>
      <c r="AC17" s="677"/>
      <c r="AD17" s="678">
        <v>19520</v>
      </c>
      <c r="AE17" s="678"/>
      <c r="AF17" s="678"/>
      <c r="AG17" s="678"/>
      <c r="AH17" s="678"/>
      <c r="AI17" s="678"/>
      <c r="AJ17" s="678"/>
      <c r="AK17" s="678"/>
      <c r="AL17" s="643">
        <v>0.4</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127</v>
      </c>
      <c r="BH17" s="641"/>
      <c r="BI17" s="641"/>
      <c r="BJ17" s="641"/>
      <c r="BK17" s="641"/>
      <c r="BL17" s="641"/>
      <c r="BM17" s="641"/>
      <c r="BN17" s="642"/>
      <c r="BO17" s="677" t="s">
        <v>127</v>
      </c>
      <c r="BP17" s="677"/>
      <c r="BQ17" s="677"/>
      <c r="BR17" s="677"/>
      <c r="BS17" s="646" t="s">
        <v>127</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998864</v>
      </c>
      <c r="CS17" s="641"/>
      <c r="CT17" s="641"/>
      <c r="CU17" s="641"/>
      <c r="CV17" s="641"/>
      <c r="CW17" s="641"/>
      <c r="CX17" s="641"/>
      <c r="CY17" s="642"/>
      <c r="CZ17" s="677">
        <v>11.3</v>
      </c>
      <c r="DA17" s="677"/>
      <c r="DB17" s="677"/>
      <c r="DC17" s="677"/>
      <c r="DD17" s="646" t="s">
        <v>127</v>
      </c>
      <c r="DE17" s="641"/>
      <c r="DF17" s="641"/>
      <c r="DG17" s="641"/>
      <c r="DH17" s="641"/>
      <c r="DI17" s="641"/>
      <c r="DJ17" s="641"/>
      <c r="DK17" s="641"/>
      <c r="DL17" s="641"/>
      <c r="DM17" s="641"/>
      <c r="DN17" s="641"/>
      <c r="DO17" s="641"/>
      <c r="DP17" s="642"/>
      <c r="DQ17" s="646">
        <v>964713</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6025</v>
      </c>
      <c r="S18" s="641"/>
      <c r="T18" s="641"/>
      <c r="U18" s="641"/>
      <c r="V18" s="641"/>
      <c r="W18" s="641"/>
      <c r="X18" s="641"/>
      <c r="Y18" s="642"/>
      <c r="Z18" s="677">
        <v>0.1</v>
      </c>
      <c r="AA18" s="677"/>
      <c r="AB18" s="677"/>
      <c r="AC18" s="677"/>
      <c r="AD18" s="678">
        <v>6025</v>
      </c>
      <c r="AE18" s="678"/>
      <c r="AF18" s="678"/>
      <c r="AG18" s="678"/>
      <c r="AH18" s="678"/>
      <c r="AI18" s="678"/>
      <c r="AJ18" s="678"/>
      <c r="AK18" s="678"/>
      <c r="AL18" s="643">
        <v>0.1</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127</v>
      </c>
      <c r="BH18" s="641"/>
      <c r="BI18" s="641"/>
      <c r="BJ18" s="641"/>
      <c r="BK18" s="641"/>
      <c r="BL18" s="641"/>
      <c r="BM18" s="641"/>
      <c r="BN18" s="642"/>
      <c r="BO18" s="677" t="s">
        <v>127</v>
      </c>
      <c r="BP18" s="677"/>
      <c r="BQ18" s="677"/>
      <c r="BR18" s="677"/>
      <c r="BS18" s="646" t="s">
        <v>225</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225</v>
      </c>
      <c r="CS18" s="641"/>
      <c r="CT18" s="641"/>
      <c r="CU18" s="641"/>
      <c r="CV18" s="641"/>
      <c r="CW18" s="641"/>
      <c r="CX18" s="641"/>
      <c r="CY18" s="642"/>
      <c r="CZ18" s="677" t="s">
        <v>225</v>
      </c>
      <c r="DA18" s="677"/>
      <c r="DB18" s="677"/>
      <c r="DC18" s="677"/>
      <c r="DD18" s="646" t="s">
        <v>225</v>
      </c>
      <c r="DE18" s="641"/>
      <c r="DF18" s="641"/>
      <c r="DG18" s="641"/>
      <c r="DH18" s="641"/>
      <c r="DI18" s="641"/>
      <c r="DJ18" s="641"/>
      <c r="DK18" s="641"/>
      <c r="DL18" s="641"/>
      <c r="DM18" s="641"/>
      <c r="DN18" s="641"/>
      <c r="DO18" s="641"/>
      <c r="DP18" s="642"/>
      <c r="DQ18" s="646" t="s">
        <v>127</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2483</v>
      </c>
      <c r="S19" s="641"/>
      <c r="T19" s="641"/>
      <c r="U19" s="641"/>
      <c r="V19" s="641"/>
      <c r="W19" s="641"/>
      <c r="X19" s="641"/>
      <c r="Y19" s="642"/>
      <c r="Z19" s="677">
        <v>0</v>
      </c>
      <c r="AA19" s="677"/>
      <c r="AB19" s="677"/>
      <c r="AC19" s="677"/>
      <c r="AD19" s="678">
        <v>2483</v>
      </c>
      <c r="AE19" s="678"/>
      <c r="AF19" s="678"/>
      <c r="AG19" s="678"/>
      <c r="AH19" s="678"/>
      <c r="AI19" s="678"/>
      <c r="AJ19" s="678"/>
      <c r="AK19" s="678"/>
      <c r="AL19" s="643">
        <v>0.1</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127</v>
      </c>
      <c r="BH19" s="641"/>
      <c r="BI19" s="641"/>
      <c r="BJ19" s="641"/>
      <c r="BK19" s="641"/>
      <c r="BL19" s="641"/>
      <c r="BM19" s="641"/>
      <c r="BN19" s="642"/>
      <c r="BO19" s="677" t="s">
        <v>225</v>
      </c>
      <c r="BP19" s="677"/>
      <c r="BQ19" s="677"/>
      <c r="BR19" s="677"/>
      <c r="BS19" s="646" t="s">
        <v>225</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127</v>
      </c>
      <c r="CS19" s="641"/>
      <c r="CT19" s="641"/>
      <c r="CU19" s="641"/>
      <c r="CV19" s="641"/>
      <c r="CW19" s="641"/>
      <c r="CX19" s="641"/>
      <c r="CY19" s="642"/>
      <c r="CZ19" s="677" t="s">
        <v>225</v>
      </c>
      <c r="DA19" s="677"/>
      <c r="DB19" s="677"/>
      <c r="DC19" s="677"/>
      <c r="DD19" s="646" t="s">
        <v>127</v>
      </c>
      <c r="DE19" s="641"/>
      <c r="DF19" s="641"/>
      <c r="DG19" s="641"/>
      <c r="DH19" s="641"/>
      <c r="DI19" s="641"/>
      <c r="DJ19" s="641"/>
      <c r="DK19" s="641"/>
      <c r="DL19" s="641"/>
      <c r="DM19" s="641"/>
      <c r="DN19" s="641"/>
      <c r="DO19" s="641"/>
      <c r="DP19" s="642"/>
      <c r="DQ19" s="646" t="s">
        <v>127</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499</v>
      </c>
      <c r="S20" s="641"/>
      <c r="T20" s="641"/>
      <c r="U20" s="641"/>
      <c r="V20" s="641"/>
      <c r="W20" s="641"/>
      <c r="X20" s="641"/>
      <c r="Y20" s="642"/>
      <c r="Z20" s="677">
        <v>0</v>
      </c>
      <c r="AA20" s="677"/>
      <c r="AB20" s="677"/>
      <c r="AC20" s="677"/>
      <c r="AD20" s="678">
        <v>499</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225</v>
      </c>
      <c r="BH20" s="641"/>
      <c r="BI20" s="641"/>
      <c r="BJ20" s="641"/>
      <c r="BK20" s="641"/>
      <c r="BL20" s="641"/>
      <c r="BM20" s="641"/>
      <c r="BN20" s="642"/>
      <c r="BO20" s="677" t="s">
        <v>127</v>
      </c>
      <c r="BP20" s="677"/>
      <c r="BQ20" s="677"/>
      <c r="BR20" s="677"/>
      <c r="BS20" s="646" t="s">
        <v>127</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8878205</v>
      </c>
      <c r="CS20" s="641"/>
      <c r="CT20" s="641"/>
      <c r="CU20" s="641"/>
      <c r="CV20" s="641"/>
      <c r="CW20" s="641"/>
      <c r="CX20" s="641"/>
      <c r="CY20" s="642"/>
      <c r="CZ20" s="677">
        <v>100</v>
      </c>
      <c r="DA20" s="677"/>
      <c r="DB20" s="677"/>
      <c r="DC20" s="677"/>
      <c r="DD20" s="646">
        <v>1154907</v>
      </c>
      <c r="DE20" s="641"/>
      <c r="DF20" s="641"/>
      <c r="DG20" s="641"/>
      <c r="DH20" s="641"/>
      <c r="DI20" s="641"/>
      <c r="DJ20" s="641"/>
      <c r="DK20" s="641"/>
      <c r="DL20" s="641"/>
      <c r="DM20" s="641"/>
      <c r="DN20" s="641"/>
      <c r="DO20" s="641"/>
      <c r="DP20" s="642"/>
      <c r="DQ20" s="646">
        <v>5980281</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10513</v>
      </c>
      <c r="S21" s="641"/>
      <c r="T21" s="641"/>
      <c r="U21" s="641"/>
      <c r="V21" s="641"/>
      <c r="W21" s="641"/>
      <c r="X21" s="641"/>
      <c r="Y21" s="642"/>
      <c r="Z21" s="677">
        <v>0.1</v>
      </c>
      <c r="AA21" s="677"/>
      <c r="AB21" s="677"/>
      <c r="AC21" s="677"/>
      <c r="AD21" s="678">
        <v>10513</v>
      </c>
      <c r="AE21" s="678"/>
      <c r="AF21" s="678"/>
      <c r="AG21" s="678"/>
      <c r="AH21" s="678"/>
      <c r="AI21" s="678"/>
      <c r="AJ21" s="678"/>
      <c r="AK21" s="678"/>
      <c r="AL21" s="643">
        <v>0.2</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t="s">
        <v>127</v>
      </c>
      <c r="BH21" s="641"/>
      <c r="BI21" s="641"/>
      <c r="BJ21" s="641"/>
      <c r="BK21" s="641"/>
      <c r="BL21" s="641"/>
      <c r="BM21" s="641"/>
      <c r="BN21" s="642"/>
      <c r="BO21" s="677" t="s">
        <v>225</v>
      </c>
      <c r="BP21" s="677"/>
      <c r="BQ21" s="677"/>
      <c r="BR21" s="677"/>
      <c r="BS21" s="646" t="s">
        <v>225</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3240445</v>
      </c>
      <c r="S22" s="641"/>
      <c r="T22" s="641"/>
      <c r="U22" s="641"/>
      <c r="V22" s="641"/>
      <c r="W22" s="641"/>
      <c r="X22" s="641"/>
      <c r="Y22" s="642"/>
      <c r="Z22" s="677">
        <v>35.9</v>
      </c>
      <c r="AA22" s="677"/>
      <c r="AB22" s="677"/>
      <c r="AC22" s="677"/>
      <c r="AD22" s="678">
        <v>2656945</v>
      </c>
      <c r="AE22" s="678"/>
      <c r="AF22" s="678"/>
      <c r="AG22" s="678"/>
      <c r="AH22" s="678"/>
      <c r="AI22" s="678"/>
      <c r="AJ22" s="678"/>
      <c r="AK22" s="678"/>
      <c r="AL22" s="643">
        <v>55.1</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127</v>
      </c>
      <c r="BH22" s="641"/>
      <c r="BI22" s="641"/>
      <c r="BJ22" s="641"/>
      <c r="BK22" s="641"/>
      <c r="BL22" s="641"/>
      <c r="BM22" s="641"/>
      <c r="BN22" s="642"/>
      <c r="BO22" s="677" t="s">
        <v>127</v>
      </c>
      <c r="BP22" s="677"/>
      <c r="BQ22" s="677"/>
      <c r="BR22" s="677"/>
      <c r="BS22" s="646" t="s">
        <v>127</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2656945</v>
      </c>
      <c r="S23" s="641"/>
      <c r="T23" s="641"/>
      <c r="U23" s="641"/>
      <c r="V23" s="641"/>
      <c r="W23" s="641"/>
      <c r="X23" s="641"/>
      <c r="Y23" s="642"/>
      <c r="Z23" s="677">
        <v>29.4</v>
      </c>
      <c r="AA23" s="677"/>
      <c r="AB23" s="677"/>
      <c r="AC23" s="677"/>
      <c r="AD23" s="678">
        <v>2656945</v>
      </c>
      <c r="AE23" s="678"/>
      <c r="AF23" s="678"/>
      <c r="AG23" s="678"/>
      <c r="AH23" s="678"/>
      <c r="AI23" s="678"/>
      <c r="AJ23" s="678"/>
      <c r="AK23" s="678"/>
      <c r="AL23" s="643">
        <v>55.1</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127</v>
      </c>
      <c r="BH23" s="641"/>
      <c r="BI23" s="641"/>
      <c r="BJ23" s="641"/>
      <c r="BK23" s="641"/>
      <c r="BL23" s="641"/>
      <c r="BM23" s="641"/>
      <c r="BN23" s="642"/>
      <c r="BO23" s="677" t="s">
        <v>225</v>
      </c>
      <c r="BP23" s="677"/>
      <c r="BQ23" s="677"/>
      <c r="BR23" s="677"/>
      <c r="BS23" s="646" t="s">
        <v>225</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583500</v>
      </c>
      <c r="S24" s="641"/>
      <c r="T24" s="641"/>
      <c r="U24" s="641"/>
      <c r="V24" s="641"/>
      <c r="W24" s="641"/>
      <c r="X24" s="641"/>
      <c r="Y24" s="642"/>
      <c r="Z24" s="677">
        <v>6.5</v>
      </c>
      <c r="AA24" s="677"/>
      <c r="AB24" s="677"/>
      <c r="AC24" s="677"/>
      <c r="AD24" s="678" t="s">
        <v>127</v>
      </c>
      <c r="AE24" s="678"/>
      <c r="AF24" s="678"/>
      <c r="AG24" s="678"/>
      <c r="AH24" s="678"/>
      <c r="AI24" s="678"/>
      <c r="AJ24" s="678"/>
      <c r="AK24" s="678"/>
      <c r="AL24" s="643" t="s">
        <v>225</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127</v>
      </c>
      <c r="BH24" s="641"/>
      <c r="BI24" s="641"/>
      <c r="BJ24" s="641"/>
      <c r="BK24" s="641"/>
      <c r="BL24" s="641"/>
      <c r="BM24" s="641"/>
      <c r="BN24" s="642"/>
      <c r="BO24" s="677" t="s">
        <v>127</v>
      </c>
      <c r="BP24" s="677"/>
      <c r="BQ24" s="677"/>
      <c r="BR24" s="677"/>
      <c r="BS24" s="646" t="s">
        <v>225</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2963067</v>
      </c>
      <c r="CS24" s="696"/>
      <c r="CT24" s="696"/>
      <c r="CU24" s="696"/>
      <c r="CV24" s="696"/>
      <c r="CW24" s="696"/>
      <c r="CX24" s="696"/>
      <c r="CY24" s="739"/>
      <c r="CZ24" s="740">
        <v>33.4</v>
      </c>
      <c r="DA24" s="711"/>
      <c r="DB24" s="711"/>
      <c r="DC24" s="743"/>
      <c r="DD24" s="738">
        <v>2337980</v>
      </c>
      <c r="DE24" s="696"/>
      <c r="DF24" s="696"/>
      <c r="DG24" s="696"/>
      <c r="DH24" s="696"/>
      <c r="DI24" s="696"/>
      <c r="DJ24" s="696"/>
      <c r="DK24" s="739"/>
      <c r="DL24" s="738">
        <v>2334074</v>
      </c>
      <c r="DM24" s="696"/>
      <c r="DN24" s="696"/>
      <c r="DO24" s="696"/>
      <c r="DP24" s="696"/>
      <c r="DQ24" s="696"/>
      <c r="DR24" s="696"/>
      <c r="DS24" s="696"/>
      <c r="DT24" s="696"/>
      <c r="DU24" s="696"/>
      <c r="DV24" s="739"/>
      <c r="DW24" s="740">
        <v>46.5</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t="s">
        <v>225</v>
      </c>
      <c r="S25" s="641"/>
      <c r="T25" s="641"/>
      <c r="U25" s="641"/>
      <c r="V25" s="641"/>
      <c r="W25" s="641"/>
      <c r="X25" s="641"/>
      <c r="Y25" s="642"/>
      <c r="Z25" s="677" t="s">
        <v>127</v>
      </c>
      <c r="AA25" s="677"/>
      <c r="AB25" s="677"/>
      <c r="AC25" s="677"/>
      <c r="AD25" s="678" t="s">
        <v>127</v>
      </c>
      <c r="AE25" s="678"/>
      <c r="AF25" s="678"/>
      <c r="AG25" s="678"/>
      <c r="AH25" s="678"/>
      <c r="AI25" s="678"/>
      <c r="AJ25" s="678"/>
      <c r="AK25" s="678"/>
      <c r="AL25" s="643" t="s">
        <v>127</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127</v>
      </c>
      <c r="BH25" s="641"/>
      <c r="BI25" s="641"/>
      <c r="BJ25" s="641"/>
      <c r="BK25" s="641"/>
      <c r="BL25" s="641"/>
      <c r="BM25" s="641"/>
      <c r="BN25" s="642"/>
      <c r="BO25" s="677" t="s">
        <v>225</v>
      </c>
      <c r="BP25" s="677"/>
      <c r="BQ25" s="677"/>
      <c r="BR25" s="677"/>
      <c r="BS25" s="646" t="s">
        <v>127</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1202913</v>
      </c>
      <c r="CS25" s="659"/>
      <c r="CT25" s="659"/>
      <c r="CU25" s="659"/>
      <c r="CV25" s="659"/>
      <c r="CW25" s="659"/>
      <c r="CX25" s="659"/>
      <c r="CY25" s="660"/>
      <c r="CZ25" s="643">
        <v>13.5</v>
      </c>
      <c r="DA25" s="661"/>
      <c r="DB25" s="661"/>
      <c r="DC25" s="662"/>
      <c r="DD25" s="646">
        <v>1097639</v>
      </c>
      <c r="DE25" s="659"/>
      <c r="DF25" s="659"/>
      <c r="DG25" s="659"/>
      <c r="DH25" s="659"/>
      <c r="DI25" s="659"/>
      <c r="DJ25" s="659"/>
      <c r="DK25" s="660"/>
      <c r="DL25" s="646">
        <v>1097633</v>
      </c>
      <c r="DM25" s="659"/>
      <c r="DN25" s="659"/>
      <c r="DO25" s="659"/>
      <c r="DP25" s="659"/>
      <c r="DQ25" s="659"/>
      <c r="DR25" s="659"/>
      <c r="DS25" s="659"/>
      <c r="DT25" s="659"/>
      <c r="DU25" s="659"/>
      <c r="DV25" s="660"/>
      <c r="DW25" s="643">
        <v>21.9</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5376694</v>
      </c>
      <c r="S26" s="641"/>
      <c r="T26" s="641"/>
      <c r="U26" s="641"/>
      <c r="V26" s="641"/>
      <c r="W26" s="641"/>
      <c r="X26" s="641"/>
      <c r="Y26" s="642"/>
      <c r="Z26" s="677">
        <v>59.5</v>
      </c>
      <c r="AA26" s="677"/>
      <c r="AB26" s="677"/>
      <c r="AC26" s="677"/>
      <c r="AD26" s="678">
        <v>4793194</v>
      </c>
      <c r="AE26" s="678"/>
      <c r="AF26" s="678"/>
      <c r="AG26" s="678"/>
      <c r="AH26" s="678"/>
      <c r="AI26" s="678"/>
      <c r="AJ26" s="678"/>
      <c r="AK26" s="678"/>
      <c r="AL26" s="643">
        <v>99.4</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127</v>
      </c>
      <c r="BH26" s="641"/>
      <c r="BI26" s="641"/>
      <c r="BJ26" s="641"/>
      <c r="BK26" s="641"/>
      <c r="BL26" s="641"/>
      <c r="BM26" s="641"/>
      <c r="BN26" s="642"/>
      <c r="BO26" s="677" t="s">
        <v>127</v>
      </c>
      <c r="BP26" s="677"/>
      <c r="BQ26" s="677"/>
      <c r="BR26" s="677"/>
      <c r="BS26" s="646" t="s">
        <v>225</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815101</v>
      </c>
      <c r="CS26" s="641"/>
      <c r="CT26" s="641"/>
      <c r="CU26" s="641"/>
      <c r="CV26" s="641"/>
      <c r="CW26" s="641"/>
      <c r="CX26" s="641"/>
      <c r="CY26" s="642"/>
      <c r="CZ26" s="643">
        <v>9.1999999999999993</v>
      </c>
      <c r="DA26" s="661"/>
      <c r="DB26" s="661"/>
      <c r="DC26" s="662"/>
      <c r="DD26" s="646">
        <v>727836</v>
      </c>
      <c r="DE26" s="641"/>
      <c r="DF26" s="641"/>
      <c r="DG26" s="641"/>
      <c r="DH26" s="641"/>
      <c r="DI26" s="641"/>
      <c r="DJ26" s="641"/>
      <c r="DK26" s="642"/>
      <c r="DL26" s="646" t="s">
        <v>127</v>
      </c>
      <c r="DM26" s="641"/>
      <c r="DN26" s="641"/>
      <c r="DO26" s="641"/>
      <c r="DP26" s="641"/>
      <c r="DQ26" s="641"/>
      <c r="DR26" s="641"/>
      <c r="DS26" s="641"/>
      <c r="DT26" s="641"/>
      <c r="DU26" s="641"/>
      <c r="DV26" s="642"/>
      <c r="DW26" s="643" t="s">
        <v>225</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2182</v>
      </c>
      <c r="S27" s="641"/>
      <c r="T27" s="641"/>
      <c r="U27" s="641"/>
      <c r="V27" s="641"/>
      <c r="W27" s="641"/>
      <c r="X27" s="641"/>
      <c r="Y27" s="642"/>
      <c r="Z27" s="677">
        <v>0</v>
      </c>
      <c r="AA27" s="677"/>
      <c r="AB27" s="677"/>
      <c r="AC27" s="677"/>
      <c r="AD27" s="678">
        <v>2182</v>
      </c>
      <c r="AE27" s="678"/>
      <c r="AF27" s="678"/>
      <c r="AG27" s="678"/>
      <c r="AH27" s="678"/>
      <c r="AI27" s="678"/>
      <c r="AJ27" s="678"/>
      <c r="AK27" s="678"/>
      <c r="AL27" s="643">
        <v>0</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1808273</v>
      </c>
      <c r="BH27" s="641"/>
      <c r="BI27" s="641"/>
      <c r="BJ27" s="641"/>
      <c r="BK27" s="641"/>
      <c r="BL27" s="641"/>
      <c r="BM27" s="641"/>
      <c r="BN27" s="642"/>
      <c r="BO27" s="677">
        <v>100</v>
      </c>
      <c r="BP27" s="677"/>
      <c r="BQ27" s="677"/>
      <c r="BR27" s="677"/>
      <c r="BS27" s="646" t="s">
        <v>225</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761299</v>
      </c>
      <c r="CS27" s="659"/>
      <c r="CT27" s="659"/>
      <c r="CU27" s="659"/>
      <c r="CV27" s="659"/>
      <c r="CW27" s="659"/>
      <c r="CX27" s="659"/>
      <c r="CY27" s="660"/>
      <c r="CZ27" s="643">
        <v>8.6</v>
      </c>
      <c r="DA27" s="661"/>
      <c r="DB27" s="661"/>
      <c r="DC27" s="662"/>
      <c r="DD27" s="646">
        <v>275637</v>
      </c>
      <c r="DE27" s="659"/>
      <c r="DF27" s="659"/>
      <c r="DG27" s="659"/>
      <c r="DH27" s="659"/>
      <c r="DI27" s="659"/>
      <c r="DJ27" s="659"/>
      <c r="DK27" s="660"/>
      <c r="DL27" s="646">
        <v>271737</v>
      </c>
      <c r="DM27" s="659"/>
      <c r="DN27" s="659"/>
      <c r="DO27" s="659"/>
      <c r="DP27" s="659"/>
      <c r="DQ27" s="659"/>
      <c r="DR27" s="659"/>
      <c r="DS27" s="659"/>
      <c r="DT27" s="659"/>
      <c r="DU27" s="659"/>
      <c r="DV27" s="660"/>
      <c r="DW27" s="643">
        <v>5.4</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87439</v>
      </c>
      <c r="S28" s="641"/>
      <c r="T28" s="641"/>
      <c r="U28" s="641"/>
      <c r="V28" s="641"/>
      <c r="W28" s="641"/>
      <c r="X28" s="641"/>
      <c r="Y28" s="642"/>
      <c r="Z28" s="677">
        <v>1</v>
      </c>
      <c r="AA28" s="677"/>
      <c r="AB28" s="677"/>
      <c r="AC28" s="677"/>
      <c r="AD28" s="678" t="s">
        <v>225</v>
      </c>
      <c r="AE28" s="678"/>
      <c r="AF28" s="678"/>
      <c r="AG28" s="678"/>
      <c r="AH28" s="678"/>
      <c r="AI28" s="678"/>
      <c r="AJ28" s="678"/>
      <c r="AK28" s="678"/>
      <c r="AL28" s="643" t="s">
        <v>225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998855</v>
      </c>
      <c r="CS28" s="641"/>
      <c r="CT28" s="641"/>
      <c r="CU28" s="641"/>
      <c r="CV28" s="641"/>
      <c r="CW28" s="641"/>
      <c r="CX28" s="641"/>
      <c r="CY28" s="642"/>
      <c r="CZ28" s="643">
        <v>11.3</v>
      </c>
      <c r="DA28" s="661"/>
      <c r="DB28" s="661"/>
      <c r="DC28" s="662"/>
      <c r="DD28" s="646">
        <v>964704</v>
      </c>
      <c r="DE28" s="641"/>
      <c r="DF28" s="641"/>
      <c r="DG28" s="641"/>
      <c r="DH28" s="641"/>
      <c r="DI28" s="641"/>
      <c r="DJ28" s="641"/>
      <c r="DK28" s="642"/>
      <c r="DL28" s="646">
        <v>964704</v>
      </c>
      <c r="DM28" s="641"/>
      <c r="DN28" s="641"/>
      <c r="DO28" s="641"/>
      <c r="DP28" s="641"/>
      <c r="DQ28" s="641"/>
      <c r="DR28" s="641"/>
      <c r="DS28" s="641"/>
      <c r="DT28" s="641"/>
      <c r="DU28" s="641"/>
      <c r="DV28" s="642"/>
      <c r="DW28" s="643">
        <v>19.2</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204503</v>
      </c>
      <c r="S29" s="641"/>
      <c r="T29" s="641"/>
      <c r="U29" s="641"/>
      <c r="V29" s="641"/>
      <c r="W29" s="641"/>
      <c r="X29" s="641"/>
      <c r="Y29" s="642"/>
      <c r="Z29" s="677">
        <v>2.2999999999999998</v>
      </c>
      <c r="AA29" s="677"/>
      <c r="AB29" s="677"/>
      <c r="AC29" s="677"/>
      <c r="AD29" s="678">
        <v>16508</v>
      </c>
      <c r="AE29" s="678"/>
      <c r="AF29" s="678"/>
      <c r="AG29" s="678"/>
      <c r="AH29" s="678"/>
      <c r="AI29" s="678"/>
      <c r="AJ29" s="678"/>
      <c r="AK29" s="678"/>
      <c r="AL29" s="643">
        <v>0.3</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70</v>
      </c>
      <c r="CG29" s="674"/>
      <c r="CH29" s="674"/>
      <c r="CI29" s="674"/>
      <c r="CJ29" s="674"/>
      <c r="CK29" s="674"/>
      <c r="CL29" s="674"/>
      <c r="CM29" s="674"/>
      <c r="CN29" s="674"/>
      <c r="CO29" s="674"/>
      <c r="CP29" s="674"/>
      <c r="CQ29" s="675"/>
      <c r="CR29" s="640">
        <v>997245</v>
      </c>
      <c r="CS29" s="659"/>
      <c r="CT29" s="659"/>
      <c r="CU29" s="659"/>
      <c r="CV29" s="659"/>
      <c r="CW29" s="659"/>
      <c r="CX29" s="659"/>
      <c r="CY29" s="660"/>
      <c r="CZ29" s="643">
        <v>11.2</v>
      </c>
      <c r="DA29" s="661"/>
      <c r="DB29" s="661"/>
      <c r="DC29" s="662"/>
      <c r="DD29" s="646">
        <v>963094</v>
      </c>
      <c r="DE29" s="659"/>
      <c r="DF29" s="659"/>
      <c r="DG29" s="659"/>
      <c r="DH29" s="659"/>
      <c r="DI29" s="659"/>
      <c r="DJ29" s="659"/>
      <c r="DK29" s="660"/>
      <c r="DL29" s="646">
        <v>963094</v>
      </c>
      <c r="DM29" s="659"/>
      <c r="DN29" s="659"/>
      <c r="DO29" s="659"/>
      <c r="DP29" s="659"/>
      <c r="DQ29" s="659"/>
      <c r="DR29" s="659"/>
      <c r="DS29" s="659"/>
      <c r="DT29" s="659"/>
      <c r="DU29" s="659"/>
      <c r="DV29" s="660"/>
      <c r="DW29" s="643">
        <v>19.2</v>
      </c>
      <c r="DX29" s="661"/>
      <c r="DY29" s="661"/>
      <c r="DZ29" s="661"/>
      <c r="EA29" s="661"/>
      <c r="EB29" s="661"/>
      <c r="EC29" s="676"/>
    </row>
    <row r="30" spans="2:133" ht="11.25" customHeight="1" x14ac:dyDescent="0.15">
      <c r="B30" s="637" t="s">
        <v>302</v>
      </c>
      <c r="C30" s="638"/>
      <c r="D30" s="638"/>
      <c r="E30" s="638"/>
      <c r="F30" s="638"/>
      <c r="G30" s="638"/>
      <c r="H30" s="638"/>
      <c r="I30" s="638"/>
      <c r="J30" s="638"/>
      <c r="K30" s="638"/>
      <c r="L30" s="638"/>
      <c r="M30" s="638"/>
      <c r="N30" s="638"/>
      <c r="O30" s="638"/>
      <c r="P30" s="638"/>
      <c r="Q30" s="639"/>
      <c r="R30" s="640">
        <v>7186</v>
      </c>
      <c r="S30" s="641"/>
      <c r="T30" s="641"/>
      <c r="U30" s="641"/>
      <c r="V30" s="641"/>
      <c r="W30" s="641"/>
      <c r="X30" s="641"/>
      <c r="Y30" s="642"/>
      <c r="Z30" s="677">
        <v>0.1</v>
      </c>
      <c r="AA30" s="677"/>
      <c r="AB30" s="677"/>
      <c r="AC30" s="677"/>
      <c r="AD30" s="678" t="s">
        <v>225</v>
      </c>
      <c r="AE30" s="678"/>
      <c r="AF30" s="678"/>
      <c r="AG30" s="678"/>
      <c r="AH30" s="678"/>
      <c r="AI30" s="678"/>
      <c r="AJ30" s="678"/>
      <c r="AK30" s="678"/>
      <c r="AL30" s="643" t="s">
        <v>127</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303</v>
      </c>
      <c r="BH30" s="726"/>
      <c r="BI30" s="726"/>
      <c r="BJ30" s="726"/>
      <c r="BK30" s="726"/>
      <c r="BL30" s="726"/>
      <c r="BM30" s="726"/>
      <c r="BN30" s="726"/>
      <c r="BO30" s="726"/>
      <c r="BP30" s="726"/>
      <c r="BQ30" s="727"/>
      <c r="BR30" s="701" t="s">
        <v>304</v>
      </c>
      <c r="BS30" s="726"/>
      <c r="BT30" s="726"/>
      <c r="BU30" s="726"/>
      <c r="BV30" s="726"/>
      <c r="BW30" s="726"/>
      <c r="BX30" s="726"/>
      <c r="BY30" s="726"/>
      <c r="BZ30" s="726"/>
      <c r="CA30" s="726"/>
      <c r="CB30" s="727"/>
      <c r="CD30" s="731"/>
      <c r="CE30" s="732"/>
      <c r="CF30" s="673" t="s">
        <v>305</v>
      </c>
      <c r="CG30" s="674"/>
      <c r="CH30" s="674"/>
      <c r="CI30" s="674"/>
      <c r="CJ30" s="674"/>
      <c r="CK30" s="674"/>
      <c r="CL30" s="674"/>
      <c r="CM30" s="674"/>
      <c r="CN30" s="674"/>
      <c r="CO30" s="674"/>
      <c r="CP30" s="674"/>
      <c r="CQ30" s="675"/>
      <c r="CR30" s="640">
        <v>930896</v>
      </c>
      <c r="CS30" s="641"/>
      <c r="CT30" s="641"/>
      <c r="CU30" s="641"/>
      <c r="CV30" s="641"/>
      <c r="CW30" s="641"/>
      <c r="CX30" s="641"/>
      <c r="CY30" s="642"/>
      <c r="CZ30" s="643">
        <v>10.5</v>
      </c>
      <c r="DA30" s="661"/>
      <c r="DB30" s="661"/>
      <c r="DC30" s="662"/>
      <c r="DD30" s="646">
        <v>897664</v>
      </c>
      <c r="DE30" s="641"/>
      <c r="DF30" s="641"/>
      <c r="DG30" s="641"/>
      <c r="DH30" s="641"/>
      <c r="DI30" s="641"/>
      <c r="DJ30" s="641"/>
      <c r="DK30" s="642"/>
      <c r="DL30" s="646">
        <v>897664</v>
      </c>
      <c r="DM30" s="641"/>
      <c r="DN30" s="641"/>
      <c r="DO30" s="641"/>
      <c r="DP30" s="641"/>
      <c r="DQ30" s="641"/>
      <c r="DR30" s="641"/>
      <c r="DS30" s="641"/>
      <c r="DT30" s="641"/>
      <c r="DU30" s="641"/>
      <c r="DV30" s="642"/>
      <c r="DW30" s="643">
        <v>17.899999999999999</v>
      </c>
      <c r="DX30" s="661"/>
      <c r="DY30" s="661"/>
      <c r="DZ30" s="661"/>
      <c r="EA30" s="661"/>
      <c r="EB30" s="661"/>
      <c r="EC30" s="676"/>
    </row>
    <row r="31" spans="2:133" ht="11.25" customHeight="1" x14ac:dyDescent="0.15">
      <c r="B31" s="637" t="s">
        <v>306</v>
      </c>
      <c r="C31" s="638"/>
      <c r="D31" s="638"/>
      <c r="E31" s="638"/>
      <c r="F31" s="638"/>
      <c r="G31" s="638"/>
      <c r="H31" s="638"/>
      <c r="I31" s="638"/>
      <c r="J31" s="638"/>
      <c r="K31" s="638"/>
      <c r="L31" s="638"/>
      <c r="M31" s="638"/>
      <c r="N31" s="638"/>
      <c r="O31" s="638"/>
      <c r="P31" s="638"/>
      <c r="Q31" s="639"/>
      <c r="R31" s="640">
        <v>539891</v>
      </c>
      <c r="S31" s="641"/>
      <c r="T31" s="641"/>
      <c r="U31" s="641"/>
      <c r="V31" s="641"/>
      <c r="W31" s="641"/>
      <c r="X31" s="641"/>
      <c r="Y31" s="642"/>
      <c r="Z31" s="677">
        <v>6</v>
      </c>
      <c r="AA31" s="677"/>
      <c r="AB31" s="677"/>
      <c r="AC31" s="677"/>
      <c r="AD31" s="678" t="s">
        <v>127</v>
      </c>
      <c r="AE31" s="678"/>
      <c r="AF31" s="678"/>
      <c r="AG31" s="678"/>
      <c r="AH31" s="678"/>
      <c r="AI31" s="678"/>
      <c r="AJ31" s="678"/>
      <c r="AK31" s="678"/>
      <c r="AL31" s="643" t="s">
        <v>127</v>
      </c>
      <c r="AM31" s="644"/>
      <c r="AN31" s="644"/>
      <c r="AO31" s="679"/>
      <c r="AP31" s="714" t="s">
        <v>307</v>
      </c>
      <c r="AQ31" s="715"/>
      <c r="AR31" s="715"/>
      <c r="AS31" s="715"/>
      <c r="AT31" s="720" t="s">
        <v>308</v>
      </c>
      <c r="AU31" s="231"/>
      <c r="AV31" s="231"/>
      <c r="AW31" s="231"/>
      <c r="AX31" s="706" t="s">
        <v>185</v>
      </c>
      <c r="AY31" s="707"/>
      <c r="AZ31" s="707"/>
      <c r="BA31" s="707"/>
      <c r="BB31" s="707"/>
      <c r="BC31" s="707"/>
      <c r="BD31" s="707"/>
      <c r="BE31" s="707"/>
      <c r="BF31" s="708"/>
      <c r="BG31" s="709">
        <v>99.1</v>
      </c>
      <c r="BH31" s="710"/>
      <c r="BI31" s="710"/>
      <c r="BJ31" s="710"/>
      <c r="BK31" s="710"/>
      <c r="BL31" s="710"/>
      <c r="BM31" s="711">
        <v>95.3</v>
      </c>
      <c r="BN31" s="710"/>
      <c r="BO31" s="710"/>
      <c r="BP31" s="710"/>
      <c r="BQ31" s="712"/>
      <c r="BR31" s="709">
        <v>99</v>
      </c>
      <c r="BS31" s="710"/>
      <c r="BT31" s="710"/>
      <c r="BU31" s="710"/>
      <c r="BV31" s="710"/>
      <c r="BW31" s="710"/>
      <c r="BX31" s="711">
        <v>95.1</v>
      </c>
      <c r="BY31" s="710"/>
      <c r="BZ31" s="710"/>
      <c r="CA31" s="710"/>
      <c r="CB31" s="712"/>
      <c r="CD31" s="731"/>
      <c r="CE31" s="732"/>
      <c r="CF31" s="673" t="s">
        <v>309</v>
      </c>
      <c r="CG31" s="674"/>
      <c r="CH31" s="674"/>
      <c r="CI31" s="674"/>
      <c r="CJ31" s="674"/>
      <c r="CK31" s="674"/>
      <c r="CL31" s="674"/>
      <c r="CM31" s="674"/>
      <c r="CN31" s="674"/>
      <c r="CO31" s="674"/>
      <c r="CP31" s="674"/>
      <c r="CQ31" s="675"/>
      <c r="CR31" s="640">
        <v>66349</v>
      </c>
      <c r="CS31" s="659"/>
      <c r="CT31" s="659"/>
      <c r="CU31" s="659"/>
      <c r="CV31" s="659"/>
      <c r="CW31" s="659"/>
      <c r="CX31" s="659"/>
      <c r="CY31" s="660"/>
      <c r="CZ31" s="643">
        <v>0.7</v>
      </c>
      <c r="DA31" s="661"/>
      <c r="DB31" s="661"/>
      <c r="DC31" s="662"/>
      <c r="DD31" s="646">
        <v>65430</v>
      </c>
      <c r="DE31" s="659"/>
      <c r="DF31" s="659"/>
      <c r="DG31" s="659"/>
      <c r="DH31" s="659"/>
      <c r="DI31" s="659"/>
      <c r="DJ31" s="659"/>
      <c r="DK31" s="660"/>
      <c r="DL31" s="646">
        <v>65430</v>
      </c>
      <c r="DM31" s="659"/>
      <c r="DN31" s="659"/>
      <c r="DO31" s="659"/>
      <c r="DP31" s="659"/>
      <c r="DQ31" s="659"/>
      <c r="DR31" s="659"/>
      <c r="DS31" s="659"/>
      <c r="DT31" s="659"/>
      <c r="DU31" s="659"/>
      <c r="DV31" s="660"/>
      <c r="DW31" s="643">
        <v>1.3</v>
      </c>
      <c r="DX31" s="661"/>
      <c r="DY31" s="661"/>
      <c r="DZ31" s="661"/>
      <c r="EA31" s="661"/>
      <c r="EB31" s="661"/>
      <c r="EC31" s="676"/>
    </row>
    <row r="32" spans="2:133" ht="11.25" customHeight="1" x14ac:dyDescent="0.15">
      <c r="B32" s="723" t="s">
        <v>310</v>
      </c>
      <c r="C32" s="724"/>
      <c r="D32" s="724"/>
      <c r="E32" s="724"/>
      <c r="F32" s="724"/>
      <c r="G32" s="724"/>
      <c r="H32" s="724"/>
      <c r="I32" s="724"/>
      <c r="J32" s="724"/>
      <c r="K32" s="724"/>
      <c r="L32" s="724"/>
      <c r="M32" s="724"/>
      <c r="N32" s="724"/>
      <c r="O32" s="724"/>
      <c r="P32" s="724"/>
      <c r="Q32" s="725"/>
      <c r="R32" s="640" t="s">
        <v>127</v>
      </c>
      <c r="S32" s="641"/>
      <c r="T32" s="641"/>
      <c r="U32" s="641"/>
      <c r="V32" s="641"/>
      <c r="W32" s="641"/>
      <c r="X32" s="641"/>
      <c r="Y32" s="642"/>
      <c r="Z32" s="677" t="s">
        <v>127</v>
      </c>
      <c r="AA32" s="677"/>
      <c r="AB32" s="677"/>
      <c r="AC32" s="677"/>
      <c r="AD32" s="678" t="s">
        <v>127</v>
      </c>
      <c r="AE32" s="678"/>
      <c r="AF32" s="678"/>
      <c r="AG32" s="678"/>
      <c r="AH32" s="678"/>
      <c r="AI32" s="678"/>
      <c r="AJ32" s="678"/>
      <c r="AK32" s="678"/>
      <c r="AL32" s="643" t="s">
        <v>225</v>
      </c>
      <c r="AM32" s="644"/>
      <c r="AN32" s="644"/>
      <c r="AO32" s="679"/>
      <c r="AP32" s="716"/>
      <c r="AQ32" s="717"/>
      <c r="AR32" s="717"/>
      <c r="AS32" s="717"/>
      <c r="AT32" s="721"/>
      <c r="AU32" s="230" t="s">
        <v>311</v>
      </c>
      <c r="AV32" s="230"/>
      <c r="AW32" s="230"/>
      <c r="AX32" s="637" t="s">
        <v>312</v>
      </c>
      <c r="AY32" s="638"/>
      <c r="AZ32" s="638"/>
      <c r="BA32" s="638"/>
      <c r="BB32" s="638"/>
      <c r="BC32" s="638"/>
      <c r="BD32" s="638"/>
      <c r="BE32" s="638"/>
      <c r="BF32" s="639"/>
      <c r="BG32" s="713">
        <v>99.3</v>
      </c>
      <c r="BH32" s="659"/>
      <c r="BI32" s="659"/>
      <c r="BJ32" s="659"/>
      <c r="BK32" s="659"/>
      <c r="BL32" s="659"/>
      <c r="BM32" s="644">
        <v>95.4</v>
      </c>
      <c r="BN32" s="705"/>
      <c r="BO32" s="705"/>
      <c r="BP32" s="705"/>
      <c r="BQ32" s="683"/>
      <c r="BR32" s="713">
        <v>99</v>
      </c>
      <c r="BS32" s="659"/>
      <c r="BT32" s="659"/>
      <c r="BU32" s="659"/>
      <c r="BV32" s="659"/>
      <c r="BW32" s="659"/>
      <c r="BX32" s="644">
        <v>94.9</v>
      </c>
      <c r="BY32" s="705"/>
      <c r="BZ32" s="705"/>
      <c r="CA32" s="705"/>
      <c r="CB32" s="683"/>
      <c r="CD32" s="733"/>
      <c r="CE32" s="734"/>
      <c r="CF32" s="673" t="s">
        <v>313</v>
      </c>
      <c r="CG32" s="674"/>
      <c r="CH32" s="674"/>
      <c r="CI32" s="674"/>
      <c r="CJ32" s="674"/>
      <c r="CK32" s="674"/>
      <c r="CL32" s="674"/>
      <c r="CM32" s="674"/>
      <c r="CN32" s="674"/>
      <c r="CO32" s="674"/>
      <c r="CP32" s="674"/>
      <c r="CQ32" s="675"/>
      <c r="CR32" s="640">
        <v>1610</v>
      </c>
      <c r="CS32" s="641"/>
      <c r="CT32" s="641"/>
      <c r="CU32" s="641"/>
      <c r="CV32" s="641"/>
      <c r="CW32" s="641"/>
      <c r="CX32" s="641"/>
      <c r="CY32" s="642"/>
      <c r="CZ32" s="643">
        <v>0</v>
      </c>
      <c r="DA32" s="661"/>
      <c r="DB32" s="661"/>
      <c r="DC32" s="662"/>
      <c r="DD32" s="646">
        <v>1610</v>
      </c>
      <c r="DE32" s="641"/>
      <c r="DF32" s="641"/>
      <c r="DG32" s="641"/>
      <c r="DH32" s="641"/>
      <c r="DI32" s="641"/>
      <c r="DJ32" s="641"/>
      <c r="DK32" s="642"/>
      <c r="DL32" s="646">
        <v>1610</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314</v>
      </c>
      <c r="C33" s="638"/>
      <c r="D33" s="638"/>
      <c r="E33" s="638"/>
      <c r="F33" s="638"/>
      <c r="G33" s="638"/>
      <c r="H33" s="638"/>
      <c r="I33" s="638"/>
      <c r="J33" s="638"/>
      <c r="K33" s="638"/>
      <c r="L33" s="638"/>
      <c r="M33" s="638"/>
      <c r="N33" s="638"/>
      <c r="O33" s="638"/>
      <c r="P33" s="638"/>
      <c r="Q33" s="639"/>
      <c r="R33" s="640">
        <v>647380</v>
      </c>
      <c r="S33" s="641"/>
      <c r="T33" s="641"/>
      <c r="U33" s="641"/>
      <c r="V33" s="641"/>
      <c r="W33" s="641"/>
      <c r="X33" s="641"/>
      <c r="Y33" s="642"/>
      <c r="Z33" s="677">
        <v>7.2</v>
      </c>
      <c r="AA33" s="677"/>
      <c r="AB33" s="677"/>
      <c r="AC33" s="677"/>
      <c r="AD33" s="678" t="s">
        <v>127</v>
      </c>
      <c r="AE33" s="678"/>
      <c r="AF33" s="678"/>
      <c r="AG33" s="678"/>
      <c r="AH33" s="678"/>
      <c r="AI33" s="678"/>
      <c r="AJ33" s="678"/>
      <c r="AK33" s="678"/>
      <c r="AL33" s="643" t="s">
        <v>127</v>
      </c>
      <c r="AM33" s="644"/>
      <c r="AN33" s="644"/>
      <c r="AO33" s="679"/>
      <c r="AP33" s="718"/>
      <c r="AQ33" s="719"/>
      <c r="AR33" s="719"/>
      <c r="AS33" s="719"/>
      <c r="AT33" s="722"/>
      <c r="AU33" s="232"/>
      <c r="AV33" s="232"/>
      <c r="AW33" s="232"/>
      <c r="AX33" s="621" t="s">
        <v>315</v>
      </c>
      <c r="AY33" s="622"/>
      <c r="AZ33" s="622"/>
      <c r="BA33" s="622"/>
      <c r="BB33" s="622"/>
      <c r="BC33" s="622"/>
      <c r="BD33" s="622"/>
      <c r="BE33" s="622"/>
      <c r="BF33" s="623"/>
      <c r="BG33" s="704">
        <v>99</v>
      </c>
      <c r="BH33" s="625"/>
      <c r="BI33" s="625"/>
      <c r="BJ33" s="625"/>
      <c r="BK33" s="625"/>
      <c r="BL33" s="625"/>
      <c r="BM33" s="668">
        <v>95.1</v>
      </c>
      <c r="BN33" s="625"/>
      <c r="BO33" s="625"/>
      <c r="BP33" s="625"/>
      <c r="BQ33" s="689"/>
      <c r="BR33" s="704">
        <v>99</v>
      </c>
      <c r="BS33" s="625"/>
      <c r="BT33" s="625"/>
      <c r="BU33" s="625"/>
      <c r="BV33" s="625"/>
      <c r="BW33" s="625"/>
      <c r="BX33" s="668">
        <v>95</v>
      </c>
      <c r="BY33" s="625"/>
      <c r="BZ33" s="625"/>
      <c r="CA33" s="625"/>
      <c r="CB33" s="689"/>
      <c r="CD33" s="673" t="s">
        <v>316</v>
      </c>
      <c r="CE33" s="674"/>
      <c r="CF33" s="674"/>
      <c r="CG33" s="674"/>
      <c r="CH33" s="674"/>
      <c r="CI33" s="674"/>
      <c r="CJ33" s="674"/>
      <c r="CK33" s="674"/>
      <c r="CL33" s="674"/>
      <c r="CM33" s="674"/>
      <c r="CN33" s="674"/>
      <c r="CO33" s="674"/>
      <c r="CP33" s="674"/>
      <c r="CQ33" s="675"/>
      <c r="CR33" s="640">
        <v>4707711</v>
      </c>
      <c r="CS33" s="659"/>
      <c r="CT33" s="659"/>
      <c r="CU33" s="659"/>
      <c r="CV33" s="659"/>
      <c r="CW33" s="659"/>
      <c r="CX33" s="659"/>
      <c r="CY33" s="660"/>
      <c r="CZ33" s="643">
        <v>53</v>
      </c>
      <c r="DA33" s="661"/>
      <c r="DB33" s="661"/>
      <c r="DC33" s="662"/>
      <c r="DD33" s="646">
        <v>3522166</v>
      </c>
      <c r="DE33" s="659"/>
      <c r="DF33" s="659"/>
      <c r="DG33" s="659"/>
      <c r="DH33" s="659"/>
      <c r="DI33" s="659"/>
      <c r="DJ33" s="659"/>
      <c r="DK33" s="660"/>
      <c r="DL33" s="646">
        <v>2517820</v>
      </c>
      <c r="DM33" s="659"/>
      <c r="DN33" s="659"/>
      <c r="DO33" s="659"/>
      <c r="DP33" s="659"/>
      <c r="DQ33" s="659"/>
      <c r="DR33" s="659"/>
      <c r="DS33" s="659"/>
      <c r="DT33" s="659"/>
      <c r="DU33" s="659"/>
      <c r="DV33" s="660"/>
      <c r="DW33" s="643">
        <v>50.1</v>
      </c>
      <c r="DX33" s="661"/>
      <c r="DY33" s="661"/>
      <c r="DZ33" s="661"/>
      <c r="EA33" s="661"/>
      <c r="EB33" s="661"/>
      <c r="EC33" s="676"/>
    </row>
    <row r="34" spans="2:133" ht="11.25" customHeight="1" x14ac:dyDescent="0.15">
      <c r="B34" s="637" t="s">
        <v>317</v>
      </c>
      <c r="C34" s="638"/>
      <c r="D34" s="638"/>
      <c r="E34" s="638"/>
      <c r="F34" s="638"/>
      <c r="G34" s="638"/>
      <c r="H34" s="638"/>
      <c r="I34" s="638"/>
      <c r="J34" s="638"/>
      <c r="K34" s="638"/>
      <c r="L34" s="638"/>
      <c r="M34" s="638"/>
      <c r="N34" s="638"/>
      <c r="O34" s="638"/>
      <c r="P34" s="638"/>
      <c r="Q34" s="639"/>
      <c r="R34" s="640">
        <v>33857</v>
      </c>
      <c r="S34" s="641"/>
      <c r="T34" s="641"/>
      <c r="U34" s="641"/>
      <c r="V34" s="641"/>
      <c r="W34" s="641"/>
      <c r="X34" s="641"/>
      <c r="Y34" s="642"/>
      <c r="Z34" s="677">
        <v>0.4</v>
      </c>
      <c r="AA34" s="677"/>
      <c r="AB34" s="677"/>
      <c r="AC34" s="677"/>
      <c r="AD34" s="678">
        <v>9059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318</v>
      </c>
      <c r="CE34" s="674"/>
      <c r="CF34" s="674"/>
      <c r="CG34" s="674"/>
      <c r="CH34" s="674"/>
      <c r="CI34" s="674"/>
      <c r="CJ34" s="674"/>
      <c r="CK34" s="674"/>
      <c r="CL34" s="674"/>
      <c r="CM34" s="674"/>
      <c r="CN34" s="674"/>
      <c r="CO34" s="674"/>
      <c r="CP34" s="674"/>
      <c r="CQ34" s="675"/>
      <c r="CR34" s="640">
        <v>1573086</v>
      </c>
      <c r="CS34" s="641"/>
      <c r="CT34" s="641"/>
      <c r="CU34" s="641"/>
      <c r="CV34" s="641"/>
      <c r="CW34" s="641"/>
      <c r="CX34" s="641"/>
      <c r="CY34" s="642"/>
      <c r="CZ34" s="643">
        <v>17.7</v>
      </c>
      <c r="DA34" s="661"/>
      <c r="DB34" s="661"/>
      <c r="DC34" s="662"/>
      <c r="DD34" s="646">
        <v>1018193</v>
      </c>
      <c r="DE34" s="641"/>
      <c r="DF34" s="641"/>
      <c r="DG34" s="641"/>
      <c r="DH34" s="641"/>
      <c r="DI34" s="641"/>
      <c r="DJ34" s="641"/>
      <c r="DK34" s="642"/>
      <c r="DL34" s="646">
        <v>746630</v>
      </c>
      <c r="DM34" s="641"/>
      <c r="DN34" s="641"/>
      <c r="DO34" s="641"/>
      <c r="DP34" s="641"/>
      <c r="DQ34" s="641"/>
      <c r="DR34" s="641"/>
      <c r="DS34" s="641"/>
      <c r="DT34" s="641"/>
      <c r="DU34" s="641"/>
      <c r="DV34" s="642"/>
      <c r="DW34" s="643">
        <v>14.9</v>
      </c>
      <c r="DX34" s="661"/>
      <c r="DY34" s="661"/>
      <c r="DZ34" s="661"/>
      <c r="EA34" s="661"/>
      <c r="EB34" s="661"/>
      <c r="EC34" s="676"/>
    </row>
    <row r="35" spans="2:133" ht="11.25" customHeight="1" x14ac:dyDescent="0.15">
      <c r="B35" s="637" t="s">
        <v>319</v>
      </c>
      <c r="C35" s="638"/>
      <c r="D35" s="638"/>
      <c r="E35" s="638"/>
      <c r="F35" s="638"/>
      <c r="G35" s="638"/>
      <c r="H35" s="638"/>
      <c r="I35" s="638"/>
      <c r="J35" s="638"/>
      <c r="K35" s="638"/>
      <c r="L35" s="638"/>
      <c r="M35" s="638"/>
      <c r="N35" s="638"/>
      <c r="O35" s="638"/>
      <c r="P35" s="638"/>
      <c r="Q35" s="639"/>
      <c r="R35" s="640">
        <v>20616</v>
      </c>
      <c r="S35" s="641"/>
      <c r="T35" s="641"/>
      <c r="U35" s="641"/>
      <c r="V35" s="641"/>
      <c r="W35" s="641"/>
      <c r="X35" s="641"/>
      <c r="Y35" s="642"/>
      <c r="Z35" s="677">
        <v>0.2</v>
      </c>
      <c r="AA35" s="677"/>
      <c r="AB35" s="677"/>
      <c r="AC35" s="677"/>
      <c r="AD35" s="678" t="s">
        <v>127</v>
      </c>
      <c r="AE35" s="678"/>
      <c r="AF35" s="678"/>
      <c r="AG35" s="678"/>
      <c r="AH35" s="678"/>
      <c r="AI35" s="678"/>
      <c r="AJ35" s="678"/>
      <c r="AK35" s="678"/>
      <c r="AL35" s="643" t="s">
        <v>127</v>
      </c>
      <c r="AM35" s="644"/>
      <c r="AN35" s="644"/>
      <c r="AO35" s="679"/>
      <c r="AP35" s="235"/>
      <c r="AQ35" s="701" t="s">
        <v>320</v>
      </c>
      <c r="AR35" s="702"/>
      <c r="AS35" s="702"/>
      <c r="AT35" s="702"/>
      <c r="AU35" s="702"/>
      <c r="AV35" s="702"/>
      <c r="AW35" s="702"/>
      <c r="AX35" s="702"/>
      <c r="AY35" s="702"/>
      <c r="AZ35" s="702"/>
      <c r="BA35" s="702"/>
      <c r="BB35" s="702"/>
      <c r="BC35" s="702"/>
      <c r="BD35" s="702"/>
      <c r="BE35" s="702"/>
      <c r="BF35" s="703"/>
      <c r="BG35" s="701" t="s">
        <v>321</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322</v>
      </c>
      <c r="CE35" s="674"/>
      <c r="CF35" s="674"/>
      <c r="CG35" s="674"/>
      <c r="CH35" s="674"/>
      <c r="CI35" s="674"/>
      <c r="CJ35" s="674"/>
      <c r="CK35" s="674"/>
      <c r="CL35" s="674"/>
      <c r="CM35" s="674"/>
      <c r="CN35" s="674"/>
      <c r="CO35" s="674"/>
      <c r="CP35" s="674"/>
      <c r="CQ35" s="675"/>
      <c r="CR35" s="640">
        <v>10452</v>
      </c>
      <c r="CS35" s="659"/>
      <c r="CT35" s="659"/>
      <c r="CU35" s="659"/>
      <c r="CV35" s="659"/>
      <c r="CW35" s="659"/>
      <c r="CX35" s="659"/>
      <c r="CY35" s="660"/>
      <c r="CZ35" s="643">
        <v>0.1</v>
      </c>
      <c r="DA35" s="661"/>
      <c r="DB35" s="661"/>
      <c r="DC35" s="662"/>
      <c r="DD35" s="646">
        <v>1254</v>
      </c>
      <c r="DE35" s="659"/>
      <c r="DF35" s="659"/>
      <c r="DG35" s="659"/>
      <c r="DH35" s="659"/>
      <c r="DI35" s="659"/>
      <c r="DJ35" s="659"/>
      <c r="DK35" s="660"/>
      <c r="DL35" s="646">
        <v>1254</v>
      </c>
      <c r="DM35" s="659"/>
      <c r="DN35" s="659"/>
      <c r="DO35" s="659"/>
      <c r="DP35" s="659"/>
      <c r="DQ35" s="659"/>
      <c r="DR35" s="659"/>
      <c r="DS35" s="659"/>
      <c r="DT35" s="659"/>
      <c r="DU35" s="659"/>
      <c r="DV35" s="660"/>
      <c r="DW35" s="643">
        <v>0</v>
      </c>
      <c r="DX35" s="661"/>
      <c r="DY35" s="661"/>
      <c r="DZ35" s="661"/>
      <c r="EA35" s="661"/>
      <c r="EB35" s="661"/>
      <c r="EC35" s="676"/>
    </row>
    <row r="36" spans="2:133" ht="11.25" customHeight="1" x14ac:dyDescent="0.15">
      <c r="B36" s="637" t="s">
        <v>323</v>
      </c>
      <c r="C36" s="638"/>
      <c r="D36" s="638"/>
      <c r="E36" s="638"/>
      <c r="F36" s="638"/>
      <c r="G36" s="638"/>
      <c r="H36" s="638"/>
      <c r="I36" s="638"/>
      <c r="J36" s="638"/>
      <c r="K36" s="638"/>
      <c r="L36" s="638"/>
      <c r="M36" s="638"/>
      <c r="N36" s="638"/>
      <c r="O36" s="638"/>
      <c r="P36" s="638"/>
      <c r="Q36" s="639"/>
      <c r="R36" s="640">
        <v>291332</v>
      </c>
      <c r="S36" s="641"/>
      <c r="T36" s="641"/>
      <c r="U36" s="641"/>
      <c r="V36" s="641"/>
      <c r="W36" s="641"/>
      <c r="X36" s="641"/>
      <c r="Y36" s="642"/>
      <c r="Z36" s="677">
        <v>3.2</v>
      </c>
      <c r="AA36" s="677"/>
      <c r="AB36" s="677"/>
      <c r="AC36" s="677"/>
      <c r="AD36" s="678" t="s">
        <v>225</v>
      </c>
      <c r="AE36" s="678"/>
      <c r="AF36" s="678"/>
      <c r="AG36" s="678"/>
      <c r="AH36" s="678"/>
      <c r="AI36" s="678"/>
      <c r="AJ36" s="678"/>
      <c r="AK36" s="678"/>
      <c r="AL36" s="643" t="s">
        <v>127</v>
      </c>
      <c r="AM36" s="644"/>
      <c r="AN36" s="644"/>
      <c r="AO36" s="679"/>
      <c r="AP36" s="235"/>
      <c r="AQ36" s="692" t="s">
        <v>324</v>
      </c>
      <c r="AR36" s="693"/>
      <c r="AS36" s="693"/>
      <c r="AT36" s="693"/>
      <c r="AU36" s="693"/>
      <c r="AV36" s="693"/>
      <c r="AW36" s="693"/>
      <c r="AX36" s="693"/>
      <c r="AY36" s="694"/>
      <c r="AZ36" s="695">
        <v>1949588</v>
      </c>
      <c r="BA36" s="696"/>
      <c r="BB36" s="696"/>
      <c r="BC36" s="696"/>
      <c r="BD36" s="696"/>
      <c r="BE36" s="696"/>
      <c r="BF36" s="697"/>
      <c r="BG36" s="698" t="s">
        <v>325</v>
      </c>
      <c r="BH36" s="699"/>
      <c r="BI36" s="699"/>
      <c r="BJ36" s="699"/>
      <c r="BK36" s="699"/>
      <c r="BL36" s="699"/>
      <c r="BM36" s="699"/>
      <c r="BN36" s="699"/>
      <c r="BO36" s="699"/>
      <c r="BP36" s="699"/>
      <c r="BQ36" s="699"/>
      <c r="BR36" s="699"/>
      <c r="BS36" s="699"/>
      <c r="BT36" s="699"/>
      <c r="BU36" s="700"/>
      <c r="BV36" s="695">
        <v>14998</v>
      </c>
      <c r="BW36" s="696"/>
      <c r="BX36" s="696"/>
      <c r="BY36" s="696"/>
      <c r="BZ36" s="696"/>
      <c r="CA36" s="696"/>
      <c r="CB36" s="697"/>
      <c r="CD36" s="673" t="s">
        <v>326</v>
      </c>
      <c r="CE36" s="674"/>
      <c r="CF36" s="674"/>
      <c r="CG36" s="674"/>
      <c r="CH36" s="674"/>
      <c r="CI36" s="674"/>
      <c r="CJ36" s="674"/>
      <c r="CK36" s="674"/>
      <c r="CL36" s="674"/>
      <c r="CM36" s="674"/>
      <c r="CN36" s="674"/>
      <c r="CO36" s="674"/>
      <c r="CP36" s="674"/>
      <c r="CQ36" s="675"/>
      <c r="CR36" s="640">
        <v>2077050</v>
      </c>
      <c r="CS36" s="641"/>
      <c r="CT36" s="641"/>
      <c r="CU36" s="641"/>
      <c r="CV36" s="641"/>
      <c r="CW36" s="641"/>
      <c r="CX36" s="641"/>
      <c r="CY36" s="642"/>
      <c r="CZ36" s="643">
        <v>23.4</v>
      </c>
      <c r="DA36" s="661"/>
      <c r="DB36" s="661"/>
      <c r="DC36" s="662"/>
      <c r="DD36" s="646">
        <v>1808295</v>
      </c>
      <c r="DE36" s="641"/>
      <c r="DF36" s="641"/>
      <c r="DG36" s="641"/>
      <c r="DH36" s="641"/>
      <c r="DI36" s="641"/>
      <c r="DJ36" s="641"/>
      <c r="DK36" s="642"/>
      <c r="DL36" s="646">
        <v>1347883</v>
      </c>
      <c r="DM36" s="641"/>
      <c r="DN36" s="641"/>
      <c r="DO36" s="641"/>
      <c r="DP36" s="641"/>
      <c r="DQ36" s="641"/>
      <c r="DR36" s="641"/>
      <c r="DS36" s="641"/>
      <c r="DT36" s="641"/>
      <c r="DU36" s="641"/>
      <c r="DV36" s="642"/>
      <c r="DW36" s="643">
        <v>26.8</v>
      </c>
      <c r="DX36" s="661"/>
      <c r="DY36" s="661"/>
      <c r="DZ36" s="661"/>
      <c r="EA36" s="661"/>
      <c r="EB36" s="661"/>
      <c r="EC36" s="676"/>
    </row>
    <row r="37" spans="2:133" ht="11.25" customHeight="1" x14ac:dyDescent="0.15">
      <c r="B37" s="637" t="s">
        <v>327</v>
      </c>
      <c r="C37" s="638"/>
      <c r="D37" s="638"/>
      <c r="E37" s="638"/>
      <c r="F37" s="638"/>
      <c r="G37" s="638"/>
      <c r="H37" s="638"/>
      <c r="I37" s="638"/>
      <c r="J37" s="638"/>
      <c r="K37" s="638"/>
      <c r="L37" s="638"/>
      <c r="M37" s="638"/>
      <c r="N37" s="638"/>
      <c r="O37" s="638"/>
      <c r="P37" s="638"/>
      <c r="Q37" s="639"/>
      <c r="R37" s="640">
        <v>345173</v>
      </c>
      <c r="S37" s="641"/>
      <c r="T37" s="641"/>
      <c r="U37" s="641"/>
      <c r="V37" s="641"/>
      <c r="W37" s="641"/>
      <c r="X37" s="641"/>
      <c r="Y37" s="642"/>
      <c r="Z37" s="677">
        <v>3.8</v>
      </c>
      <c r="AA37" s="677"/>
      <c r="AB37" s="677"/>
      <c r="AC37" s="677"/>
      <c r="AD37" s="678" t="s">
        <v>127</v>
      </c>
      <c r="AE37" s="678"/>
      <c r="AF37" s="678"/>
      <c r="AG37" s="678"/>
      <c r="AH37" s="678"/>
      <c r="AI37" s="678"/>
      <c r="AJ37" s="678"/>
      <c r="AK37" s="678"/>
      <c r="AL37" s="643" t="s">
        <v>225</v>
      </c>
      <c r="AM37" s="644"/>
      <c r="AN37" s="644"/>
      <c r="AO37" s="679"/>
      <c r="AQ37" s="680" t="s">
        <v>328</v>
      </c>
      <c r="AR37" s="681"/>
      <c r="AS37" s="681"/>
      <c r="AT37" s="681"/>
      <c r="AU37" s="681"/>
      <c r="AV37" s="681"/>
      <c r="AW37" s="681"/>
      <c r="AX37" s="681"/>
      <c r="AY37" s="682"/>
      <c r="AZ37" s="640">
        <v>968964</v>
      </c>
      <c r="BA37" s="641"/>
      <c r="BB37" s="641"/>
      <c r="BC37" s="641"/>
      <c r="BD37" s="659"/>
      <c r="BE37" s="659"/>
      <c r="BF37" s="683"/>
      <c r="BG37" s="673" t="s">
        <v>329</v>
      </c>
      <c r="BH37" s="674"/>
      <c r="BI37" s="674"/>
      <c r="BJ37" s="674"/>
      <c r="BK37" s="674"/>
      <c r="BL37" s="674"/>
      <c r="BM37" s="674"/>
      <c r="BN37" s="674"/>
      <c r="BO37" s="674"/>
      <c r="BP37" s="674"/>
      <c r="BQ37" s="674"/>
      <c r="BR37" s="674"/>
      <c r="BS37" s="674"/>
      <c r="BT37" s="674"/>
      <c r="BU37" s="675"/>
      <c r="BV37" s="640">
        <v>10958</v>
      </c>
      <c r="BW37" s="641"/>
      <c r="BX37" s="641"/>
      <c r="BY37" s="641"/>
      <c r="BZ37" s="641"/>
      <c r="CA37" s="641"/>
      <c r="CB37" s="684"/>
      <c r="CD37" s="673" t="s">
        <v>330</v>
      </c>
      <c r="CE37" s="674"/>
      <c r="CF37" s="674"/>
      <c r="CG37" s="674"/>
      <c r="CH37" s="674"/>
      <c r="CI37" s="674"/>
      <c r="CJ37" s="674"/>
      <c r="CK37" s="674"/>
      <c r="CL37" s="674"/>
      <c r="CM37" s="674"/>
      <c r="CN37" s="674"/>
      <c r="CO37" s="674"/>
      <c r="CP37" s="674"/>
      <c r="CQ37" s="675"/>
      <c r="CR37" s="640">
        <v>327650</v>
      </c>
      <c r="CS37" s="659"/>
      <c r="CT37" s="659"/>
      <c r="CU37" s="659"/>
      <c r="CV37" s="659"/>
      <c r="CW37" s="659"/>
      <c r="CX37" s="659"/>
      <c r="CY37" s="660"/>
      <c r="CZ37" s="643">
        <v>3.7</v>
      </c>
      <c r="DA37" s="661"/>
      <c r="DB37" s="661"/>
      <c r="DC37" s="662"/>
      <c r="DD37" s="646">
        <v>327650</v>
      </c>
      <c r="DE37" s="659"/>
      <c r="DF37" s="659"/>
      <c r="DG37" s="659"/>
      <c r="DH37" s="659"/>
      <c r="DI37" s="659"/>
      <c r="DJ37" s="659"/>
      <c r="DK37" s="660"/>
      <c r="DL37" s="646">
        <v>324277</v>
      </c>
      <c r="DM37" s="659"/>
      <c r="DN37" s="659"/>
      <c r="DO37" s="659"/>
      <c r="DP37" s="659"/>
      <c r="DQ37" s="659"/>
      <c r="DR37" s="659"/>
      <c r="DS37" s="659"/>
      <c r="DT37" s="659"/>
      <c r="DU37" s="659"/>
      <c r="DV37" s="660"/>
      <c r="DW37" s="643">
        <v>6.5</v>
      </c>
      <c r="DX37" s="661"/>
      <c r="DY37" s="661"/>
      <c r="DZ37" s="661"/>
      <c r="EA37" s="661"/>
      <c r="EB37" s="661"/>
      <c r="EC37" s="676"/>
    </row>
    <row r="38" spans="2:133" ht="11.25" customHeight="1" x14ac:dyDescent="0.15">
      <c r="B38" s="637" t="s">
        <v>331</v>
      </c>
      <c r="C38" s="638"/>
      <c r="D38" s="638"/>
      <c r="E38" s="638"/>
      <c r="F38" s="638"/>
      <c r="G38" s="638"/>
      <c r="H38" s="638"/>
      <c r="I38" s="638"/>
      <c r="J38" s="638"/>
      <c r="K38" s="638"/>
      <c r="L38" s="638"/>
      <c r="M38" s="638"/>
      <c r="N38" s="638"/>
      <c r="O38" s="638"/>
      <c r="P38" s="638"/>
      <c r="Q38" s="639"/>
      <c r="R38" s="640">
        <v>261646</v>
      </c>
      <c r="S38" s="641"/>
      <c r="T38" s="641"/>
      <c r="U38" s="641"/>
      <c r="V38" s="641"/>
      <c r="W38" s="641"/>
      <c r="X38" s="641"/>
      <c r="Y38" s="642"/>
      <c r="Z38" s="677">
        <v>2.9</v>
      </c>
      <c r="AA38" s="677"/>
      <c r="AB38" s="677"/>
      <c r="AC38" s="677"/>
      <c r="AD38" s="678">
        <v>337</v>
      </c>
      <c r="AE38" s="678"/>
      <c r="AF38" s="678"/>
      <c r="AG38" s="678"/>
      <c r="AH38" s="678"/>
      <c r="AI38" s="678"/>
      <c r="AJ38" s="678"/>
      <c r="AK38" s="678"/>
      <c r="AL38" s="643">
        <v>0</v>
      </c>
      <c r="AM38" s="644"/>
      <c r="AN38" s="644"/>
      <c r="AO38" s="679"/>
      <c r="AQ38" s="680" t="s">
        <v>332</v>
      </c>
      <c r="AR38" s="681"/>
      <c r="AS38" s="681"/>
      <c r="AT38" s="681"/>
      <c r="AU38" s="681"/>
      <c r="AV38" s="681"/>
      <c r="AW38" s="681"/>
      <c r="AX38" s="681"/>
      <c r="AY38" s="682"/>
      <c r="AZ38" s="640">
        <v>379169</v>
      </c>
      <c r="BA38" s="641"/>
      <c r="BB38" s="641"/>
      <c r="BC38" s="641"/>
      <c r="BD38" s="659"/>
      <c r="BE38" s="659"/>
      <c r="BF38" s="683"/>
      <c r="BG38" s="673" t="s">
        <v>333</v>
      </c>
      <c r="BH38" s="674"/>
      <c r="BI38" s="674"/>
      <c r="BJ38" s="674"/>
      <c r="BK38" s="674"/>
      <c r="BL38" s="674"/>
      <c r="BM38" s="674"/>
      <c r="BN38" s="674"/>
      <c r="BO38" s="674"/>
      <c r="BP38" s="674"/>
      <c r="BQ38" s="674"/>
      <c r="BR38" s="674"/>
      <c r="BS38" s="674"/>
      <c r="BT38" s="674"/>
      <c r="BU38" s="675"/>
      <c r="BV38" s="640">
        <v>1468</v>
      </c>
      <c r="BW38" s="641"/>
      <c r="BX38" s="641"/>
      <c r="BY38" s="641"/>
      <c r="BZ38" s="641"/>
      <c r="CA38" s="641"/>
      <c r="CB38" s="684"/>
      <c r="CD38" s="673" t="s">
        <v>334</v>
      </c>
      <c r="CE38" s="674"/>
      <c r="CF38" s="674"/>
      <c r="CG38" s="674"/>
      <c r="CH38" s="674"/>
      <c r="CI38" s="674"/>
      <c r="CJ38" s="674"/>
      <c r="CK38" s="674"/>
      <c r="CL38" s="674"/>
      <c r="CM38" s="674"/>
      <c r="CN38" s="674"/>
      <c r="CO38" s="674"/>
      <c r="CP38" s="674"/>
      <c r="CQ38" s="675"/>
      <c r="CR38" s="640">
        <v>496990</v>
      </c>
      <c r="CS38" s="641"/>
      <c r="CT38" s="641"/>
      <c r="CU38" s="641"/>
      <c r="CV38" s="641"/>
      <c r="CW38" s="641"/>
      <c r="CX38" s="641"/>
      <c r="CY38" s="642"/>
      <c r="CZ38" s="643">
        <v>5.6</v>
      </c>
      <c r="DA38" s="661"/>
      <c r="DB38" s="661"/>
      <c r="DC38" s="662"/>
      <c r="DD38" s="646">
        <v>422053</v>
      </c>
      <c r="DE38" s="641"/>
      <c r="DF38" s="641"/>
      <c r="DG38" s="641"/>
      <c r="DH38" s="641"/>
      <c r="DI38" s="641"/>
      <c r="DJ38" s="641"/>
      <c r="DK38" s="642"/>
      <c r="DL38" s="646">
        <v>422053</v>
      </c>
      <c r="DM38" s="641"/>
      <c r="DN38" s="641"/>
      <c r="DO38" s="641"/>
      <c r="DP38" s="641"/>
      <c r="DQ38" s="641"/>
      <c r="DR38" s="641"/>
      <c r="DS38" s="641"/>
      <c r="DT38" s="641"/>
      <c r="DU38" s="641"/>
      <c r="DV38" s="642"/>
      <c r="DW38" s="643">
        <v>8.4</v>
      </c>
      <c r="DX38" s="661"/>
      <c r="DY38" s="661"/>
      <c r="DZ38" s="661"/>
      <c r="EA38" s="661"/>
      <c r="EB38" s="661"/>
      <c r="EC38" s="676"/>
    </row>
    <row r="39" spans="2:133" ht="11.25" customHeight="1" x14ac:dyDescent="0.15">
      <c r="B39" s="637" t="s">
        <v>335</v>
      </c>
      <c r="C39" s="638"/>
      <c r="D39" s="638"/>
      <c r="E39" s="638"/>
      <c r="F39" s="638"/>
      <c r="G39" s="638"/>
      <c r="H39" s="638"/>
      <c r="I39" s="638"/>
      <c r="J39" s="638"/>
      <c r="K39" s="638"/>
      <c r="L39" s="638"/>
      <c r="M39" s="638"/>
      <c r="N39" s="638"/>
      <c r="O39" s="638"/>
      <c r="P39" s="638"/>
      <c r="Q39" s="639"/>
      <c r="R39" s="640">
        <v>1213343</v>
      </c>
      <c r="S39" s="641"/>
      <c r="T39" s="641"/>
      <c r="U39" s="641"/>
      <c r="V39" s="641"/>
      <c r="W39" s="641"/>
      <c r="X39" s="641"/>
      <c r="Y39" s="642"/>
      <c r="Z39" s="677">
        <v>13.4</v>
      </c>
      <c r="AA39" s="677"/>
      <c r="AB39" s="677"/>
      <c r="AC39" s="677"/>
      <c r="AD39" s="678" t="s">
        <v>127</v>
      </c>
      <c r="AE39" s="678"/>
      <c r="AF39" s="678"/>
      <c r="AG39" s="678"/>
      <c r="AH39" s="678"/>
      <c r="AI39" s="678"/>
      <c r="AJ39" s="678"/>
      <c r="AK39" s="678"/>
      <c r="AL39" s="643" t="s">
        <v>225</v>
      </c>
      <c r="AM39" s="644"/>
      <c r="AN39" s="644"/>
      <c r="AO39" s="679"/>
      <c r="AQ39" s="680" t="s">
        <v>336</v>
      </c>
      <c r="AR39" s="681"/>
      <c r="AS39" s="681"/>
      <c r="AT39" s="681"/>
      <c r="AU39" s="681"/>
      <c r="AV39" s="681"/>
      <c r="AW39" s="681"/>
      <c r="AX39" s="681"/>
      <c r="AY39" s="682"/>
      <c r="AZ39" s="640">
        <v>75068</v>
      </c>
      <c r="BA39" s="641"/>
      <c r="BB39" s="641"/>
      <c r="BC39" s="641"/>
      <c r="BD39" s="659"/>
      <c r="BE39" s="659"/>
      <c r="BF39" s="683"/>
      <c r="BG39" s="673" t="s">
        <v>337</v>
      </c>
      <c r="BH39" s="674"/>
      <c r="BI39" s="674"/>
      <c r="BJ39" s="674"/>
      <c r="BK39" s="674"/>
      <c r="BL39" s="674"/>
      <c r="BM39" s="674"/>
      <c r="BN39" s="674"/>
      <c r="BO39" s="674"/>
      <c r="BP39" s="674"/>
      <c r="BQ39" s="674"/>
      <c r="BR39" s="674"/>
      <c r="BS39" s="674"/>
      <c r="BT39" s="674"/>
      <c r="BU39" s="675"/>
      <c r="BV39" s="640">
        <v>2376</v>
      </c>
      <c r="BW39" s="641"/>
      <c r="BX39" s="641"/>
      <c r="BY39" s="641"/>
      <c r="BZ39" s="641"/>
      <c r="CA39" s="641"/>
      <c r="CB39" s="684"/>
      <c r="CD39" s="673" t="s">
        <v>338</v>
      </c>
      <c r="CE39" s="674"/>
      <c r="CF39" s="674"/>
      <c r="CG39" s="674"/>
      <c r="CH39" s="674"/>
      <c r="CI39" s="674"/>
      <c r="CJ39" s="674"/>
      <c r="CK39" s="674"/>
      <c r="CL39" s="674"/>
      <c r="CM39" s="674"/>
      <c r="CN39" s="674"/>
      <c r="CO39" s="674"/>
      <c r="CP39" s="674"/>
      <c r="CQ39" s="675"/>
      <c r="CR39" s="640">
        <v>97857</v>
      </c>
      <c r="CS39" s="659"/>
      <c r="CT39" s="659"/>
      <c r="CU39" s="659"/>
      <c r="CV39" s="659"/>
      <c r="CW39" s="659"/>
      <c r="CX39" s="659"/>
      <c r="CY39" s="660"/>
      <c r="CZ39" s="643">
        <v>1.1000000000000001</v>
      </c>
      <c r="DA39" s="661"/>
      <c r="DB39" s="661"/>
      <c r="DC39" s="662"/>
      <c r="DD39" s="646">
        <v>54351</v>
      </c>
      <c r="DE39" s="659"/>
      <c r="DF39" s="659"/>
      <c r="DG39" s="659"/>
      <c r="DH39" s="659"/>
      <c r="DI39" s="659"/>
      <c r="DJ39" s="659"/>
      <c r="DK39" s="660"/>
      <c r="DL39" s="646" t="s">
        <v>225</v>
      </c>
      <c r="DM39" s="659"/>
      <c r="DN39" s="659"/>
      <c r="DO39" s="659"/>
      <c r="DP39" s="659"/>
      <c r="DQ39" s="659"/>
      <c r="DR39" s="659"/>
      <c r="DS39" s="659"/>
      <c r="DT39" s="659"/>
      <c r="DU39" s="659"/>
      <c r="DV39" s="660"/>
      <c r="DW39" s="643" t="s">
        <v>225</v>
      </c>
      <c r="DX39" s="661"/>
      <c r="DY39" s="661"/>
      <c r="DZ39" s="661"/>
      <c r="EA39" s="661"/>
      <c r="EB39" s="661"/>
      <c r="EC39" s="676"/>
    </row>
    <row r="40" spans="2:133" ht="11.25" customHeight="1" x14ac:dyDescent="0.15">
      <c r="B40" s="637" t="s">
        <v>339</v>
      </c>
      <c r="C40" s="638"/>
      <c r="D40" s="638"/>
      <c r="E40" s="638"/>
      <c r="F40" s="638"/>
      <c r="G40" s="638"/>
      <c r="H40" s="638"/>
      <c r="I40" s="638"/>
      <c r="J40" s="638"/>
      <c r="K40" s="638"/>
      <c r="L40" s="638"/>
      <c r="M40" s="638"/>
      <c r="N40" s="638"/>
      <c r="O40" s="638"/>
      <c r="P40" s="638"/>
      <c r="Q40" s="639"/>
      <c r="R40" s="640" t="s">
        <v>127</v>
      </c>
      <c r="S40" s="641"/>
      <c r="T40" s="641"/>
      <c r="U40" s="641"/>
      <c r="V40" s="641"/>
      <c r="W40" s="641"/>
      <c r="X40" s="641"/>
      <c r="Y40" s="642"/>
      <c r="Z40" s="677" t="s">
        <v>127</v>
      </c>
      <c r="AA40" s="677"/>
      <c r="AB40" s="677"/>
      <c r="AC40" s="677"/>
      <c r="AD40" s="678" t="s">
        <v>127</v>
      </c>
      <c r="AE40" s="678"/>
      <c r="AF40" s="678"/>
      <c r="AG40" s="678"/>
      <c r="AH40" s="678"/>
      <c r="AI40" s="678"/>
      <c r="AJ40" s="678"/>
      <c r="AK40" s="678"/>
      <c r="AL40" s="643" t="s">
        <v>127</v>
      </c>
      <c r="AM40" s="644"/>
      <c r="AN40" s="644"/>
      <c r="AO40" s="679"/>
      <c r="AQ40" s="680" t="s">
        <v>340</v>
      </c>
      <c r="AR40" s="681"/>
      <c r="AS40" s="681"/>
      <c r="AT40" s="681"/>
      <c r="AU40" s="681"/>
      <c r="AV40" s="681"/>
      <c r="AW40" s="681"/>
      <c r="AX40" s="681"/>
      <c r="AY40" s="682"/>
      <c r="AZ40" s="640">
        <v>20831</v>
      </c>
      <c r="BA40" s="641"/>
      <c r="BB40" s="641"/>
      <c r="BC40" s="641"/>
      <c r="BD40" s="659"/>
      <c r="BE40" s="659"/>
      <c r="BF40" s="683"/>
      <c r="BG40" s="685" t="s">
        <v>341</v>
      </c>
      <c r="BH40" s="686"/>
      <c r="BI40" s="686"/>
      <c r="BJ40" s="686"/>
      <c r="BK40" s="686"/>
      <c r="BL40" s="236"/>
      <c r="BM40" s="674" t="s">
        <v>342</v>
      </c>
      <c r="BN40" s="674"/>
      <c r="BO40" s="674"/>
      <c r="BP40" s="674"/>
      <c r="BQ40" s="674"/>
      <c r="BR40" s="674"/>
      <c r="BS40" s="674"/>
      <c r="BT40" s="674"/>
      <c r="BU40" s="675"/>
      <c r="BV40" s="640">
        <v>90</v>
      </c>
      <c r="BW40" s="641"/>
      <c r="BX40" s="641"/>
      <c r="BY40" s="641"/>
      <c r="BZ40" s="641"/>
      <c r="CA40" s="641"/>
      <c r="CB40" s="684"/>
      <c r="CD40" s="673" t="s">
        <v>343</v>
      </c>
      <c r="CE40" s="674"/>
      <c r="CF40" s="674"/>
      <c r="CG40" s="674"/>
      <c r="CH40" s="674"/>
      <c r="CI40" s="674"/>
      <c r="CJ40" s="674"/>
      <c r="CK40" s="674"/>
      <c r="CL40" s="674"/>
      <c r="CM40" s="674"/>
      <c r="CN40" s="674"/>
      <c r="CO40" s="674"/>
      <c r="CP40" s="674"/>
      <c r="CQ40" s="675"/>
      <c r="CR40" s="640">
        <v>452276</v>
      </c>
      <c r="CS40" s="641"/>
      <c r="CT40" s="641"/>
      <c r="CU40" s="641"/>
      <c r="CV40" s="641"/>
      <c r="CW40" s="641"/>
      <c r="CX40" s="641"/>
      <c r="CY40" s="642"/>
      <c r="CZ40" s="643">
        <v>5.0999999999999996</v>
      </c>
      <c r="DA40" s="661"/>
      <c r="DB40" s="661"/>
      <c r="DC40" s="662"/>
      <c r="DD40" s="646">
        <v>218020</v>
      </c>
      <c r="DE40" s="641"/>
      <c r="DF40" s="641"/>
      <c r="DG40" s="641"/>
      <c r="DH40" s="641"/>
      <c r="DI40" s="641"/>
      <c r="DJ40" s="641"/>
      <c r="DK40" s="642"/>
      <c r="DL40" s="646" t="s">
        <v>127</v>
      </c>
      <c r="DM40" s="641"/>
      <c r="DN40" s="641"/>
      <c r="DO40" s="641"/>
      <c r="DP40" s="641"/>
      <c r="DQ40" s="641"/>
      <c r="DR40" s="641"/>
      <c r="DS40" s="641"/>
      <c r="DT40" s="641"/>
      <c r="DU40" s="641"/>
      <c r="DV40" s="642"/>
      <c r="DW40" s="643" t="s">
        <v>127</v>
      </c>
      <c r="DX40" s="661"/>
      <c r="DY40" s="661"/>
      <c r="DZ40" s="661"/>
      <c r="EA40" s="661"/>
      <c r="EB40" s="661"/>
      <c r="EC40" s="676"/>
    </row>
    <row r="41" spans="2:133" ht="11.25" customHeight="1" x14ac:dyDescent="0.15">
      <c r="B41" s="637" t="s">
        <v>344</v>
      </c>
      <c r="C41" s="638"/>
      <c r="D41" s="638"/>
      <c r="E41" s="638"/>
      <c r="F41" s="638"/>
      <c r="G41" s="638"/>
      <c r="H41" s="638"/>
      <c r="I41" s="638"/>
      <c r="J41" s="638"/>
      <c r="K41" s="638"/>
      <c r="L41" s="638"/>
      <c r="M41" s="638"/>
      <c r="N41" s="638"/>
      <c r="O41" s="638"/>
      <c r="P41" s="638"/>
      <c r="Q41" s="639"/>
      <c r="R41" s="640">
        <v>201543</v>
      </c>
      <c r="S41" s="641"/>
      <c r="T41" s="641"/>
      <c r="U41" s="641"/>
      <c r="V41" s="641"/>
      <c r="W41" s="641"/>
      <c r="X41" s="641"/>
      <c r="Y41" s="642"/>
      <c r="Z41" s="677">
        <v>2.2000000000000002</v>
      </c>
      <c r="AA41" s="677"/>
      <c r="AB41" s="677"/>
      <c r="AC41" s="677"/>
      <c r="AD41" s="678" t="s">
        <v>127</v>
      </c>
      <c r="AE41" s="678"/>
      <c r="AF41" s="678"/>
      <c r="AG41" s="678"/>
      <c r="AH41" s="678"/>
      <c r="AI41" s="678"/>
      <c r="AJ41" s="678"/>
      <c r="AK41" s="678"/>
      <c r="AL41" s="643" t="s">
        <v>127</v>
      </c>
      <c r="AM41" s="644"/>
      <c r="AN41" s="644"/>
      <c r="AO41" s="679"/>
      <c r="AQ41" s="680" t="s">
        <v>345</v>
      </c>
      <c r="AR41" s="681"/>
      <c r="AS41" s="681"/>
      <c r="AT41" s="681"/>
      <c r="AU41" s="681"/>
      <c r="AV41" s="681"/>
      <c r="AW41" s="681"/>
      <c r="AX41" s="681"/>
      <c r="AY41" s="682"/>
      <c r="AZ41" s="640">
        <v>77435</v>
      </c>
      <c r="BA41" s="641"/>
      <c r="BB41" s="641"/>
      <c r="BC41" s="641"/>
      <c r="BD41" s="659"/>
      <c r="BE41" s="659"/>
      <c r="BF41" s="683"/>
      <c r="BG41" s="685"/>
      <c r="BH41" s="686"/>
      <c r="BI41" s="686"/>
      <c r="BJ41" s="686"/>
      <c r="BK41" s="686"/>
      <c r="BL41" s="236"/>
      <c r="BM41" s="674" t="s">
        <v>346</v>
      </c>
      <c r="BN41" s="674"/>
      <c r="BO41" s="674"/>
      <c r="BP41" s="674"/>
      <c r="BQ41" s="674"/>
      <c r="BR41" s="674"/>
      <c r="BS41" s="674"/>
      <c r="BT41" s="674"/>
      <c r="BU41" s="675"/>
      <c r="BV41" s="640" t="s">
        <v>225</v>
      </c>
      <c r="BW41" s="641"/>
      <c r="BX41" s="641"/>
      <c r="BY41" s="641"/>
      <c r="BZ41" s="641"/>
      <c r="CA41" s="641"/>
      <c r="CB41" s="684"/>
      <c r="CD41" s="673" t="s">
        <v>347</v>
      </c>
      <c r="CE41" s="674"/>
      <c r="CF41" s="674"/>
      <c r="CG41" s="674"/>
      <c r="CH41" s="674"/>
      <c r="CI41" s="674"/>
      <c r="CJ41" s="674"/>
      <c r="CK41" s="674"/>
      <c r="CL41" s="674"/>
      <c r="CM41" s="674"/>
      <c r="CN41" s="674"/>
      <c r="CO41" s="674"/>
      <c r="CP41" s="674"/>
      <c r="CQ41" s="675"/>
      <c r="CR41" s="640" t="s">
        <v>127</v>
      </c>
      <c r="CS41" s="659"/>
      <c r="CT41" s="659"/>
      <c r="CU41" s="659"/>
      <c r="CV41" s="659"/>
      <c r="CW41" s="659"/>
      <c r="CX41" s="659"/>
      <c r="CY41" s="660"/>
      <c r="CZ41" s="643" t="s">
        <v>225</v>
      </c>
      <c r="DA41" s="661"/>
      <c r="DB41" s="661"/>
      <c r="DC41" s="662"/>
      <c r="DD41" s="646" t="s">
        <v>127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348</v>
      </c>
      <c r="C42" s="622"/>
      <c r="D42" s="622"/>
      <c r="E42" s="622"/>
      <c r="F42" s="622"/>
      <c r="G42" s="622"/>
      <c r="H42" s="622"/>
      <c r="I42" s="622"/>
      <c r="J42" s="622"/>
      <c r="K42" s="622"/>
      <c r="L42" s="622"/>
      <c r="M42" s="622"/>
      <c r="N42" s="622"/>
      <c r="O42" s="622"/>
      <c r="P42" s="622"/>
      <c r="Q42" s="623"/>
      <c r="R42" s="624">
        <v>9031242</v>
      </c>
      <c r="S42" s="663"/>
      <c r="T42" s="663"/>
      <c r="U42" s="663"/>
      <c r="V42" s="663"/>
      <c r="W42" s="663"/>
      <c r="X42" s="663"/>
      <c r="Y42" s="665"/>
      <c r="Z42" s="666">
        <v>100</v>
      </c>
      <c r="AA42" s="666"/>
      <c r="AB42" s="666"/>
      <c r="AC42" s="666"/>
      <c r="AD42" s="667">
        <v>4821280</v>
      </c>
      <c r="AE42" s="667"/>
      <c r="AF42" s="667"/>
      <c r="AG42" s="667"/>
      <c r="AH42" s="667"/>
      <c r="AI42" s="667"/>
      <c r="AJ42" s="667"/>
      <c r="AK42" s="667"/>
      <c r="AL42" s="627">
        <v>100</v>
      </c>
      <c r="AM42" s="668"/>
      <c r="AN42" s="668"/>
      <c r="AO42" s="669"/>
      <c r="AQ42" s="670" t="s">
        <v>349</v>
      </c>
      <c r="AR42" s="671"/>
      <c r="AS42" s="671"/>
      <c r="AT42" s="671"/>
      <c r="AU42" s="671"/>
      <c r="AV42" s="671"/>
      <c r="AW42" s="671"/>
      <c r="AX42" s="671"/>
      <c r="AY42" s="672"/>
      <c r="AZ42" s="624">
        <v>428121</v>
      </c>
      <c r="BA42" s="663"/>
      <c r="BB42" s="663"/>
      <c r="BC42" s="663"/>
      <c r="BD42" s="625"/>
      <c r="BE42" s="625"/>
      <c r="BF42" s="689"/>
      <c r="BG42" s="687"/>
      <c r="BH42" s="688"/>
      <c r="BI42" s="688"/>
      <c r="BJ42" s="688"/>
      <c r="BK42" s="688"/>
      <c r="BL42" s="237"/>
      <c r="BM42" s="690" t="s">
        <v>350</v>
      </c>
      <c r="BN42" s="690"/>
      <c r="BO42" s="690"/>
      <c r="BP42" s="690"/>
      <c r="BQ42" s="690"/>
      <c r="BR42" s="690"/>
      <c r="BS42" s="690"/>
      <c r="BT42" s="690"/>
      <c r="BU42" s="691"/>
      <c r="BV42" s="624">
        <v>405</v>
      </c>
      <c r="BW42" s="663"/>
      <c r="BX42" s="663"/>
      <c r="BY42" s="663"/>
      <c r="BZ42" s="663"/>
      <c r="CA42" s="663"/>
      <c r="CB42" s="664"/>
      <c r="CD42" s="637" t="s">
        <v>351</v>
      </c>
      <c r="CE42" s="638"/>
      <c r="CF42" s="638"/>
      <c r="CG42" s="638"/>
      <c r="CH42" s="638"/>
      <c r="CI42" s="638"/>
      <c r="CJ42" s="638"/>
      <c r="CK42" s="638"/>
      <c r="CL42" s="638"/>
      <c r="CM42" s="638"/>
      <c r="CN42" s="638"/>
      <c r="CO42" s="638"/>
      <c r="CP42" s="638"/>
      <c r="CQ42" s="639"/>
      <c r="CR42" s="640">
        <v>1207427</v>
      </c>
      <c r="CS42" s="641"/>
      <c r="CT42" s="641"/>
      <c r="CU42" s="641"/>
      <c r="CV42" s="641"/>
      <c r="CW42" s="641"/>
      <c r="CX42" s="641"/>
      <c r="CY42" s="642"/>
      <c r="CZ42" s="643">
        <v>13.6</v>
      </c>
      <c r="DA42" s="644"/>
      <c r="DB42" s="644"/>
      <c r="DC42" s="645"/>
      <c r="DD42" s="646">
        <v>120135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352</v>
      </c>
      <c r="CE43" s="638"/>
      <c r="CF43" s="638"/>
      <c r="CG43" s="638"/>
      <c r="CH43" s="638"/>
      <c r="CI43" s="638"/>
      <c r="CJ43" s="638"/>
      <c r="CK43" s="638"/>
      <c r="CL43" s="638"/>
      <c r="CM43" s="638"/>
      <c r="CN43" s="638"/>
      <c r="CO43" s="638"/>
      <c r="CP43" s="638"/>
      <c r="CQ43" s="639"/>
      <c r="CR43" s="640">
        <v>3859</v>
      </c>
      <c r="CS43" s="659"/>
      <c r="CT43" s="659"/>
      <c r="CU43" s="659"/>
      <c r="CV43" s="659"/>
      <c r="CW43" s="659"/>
      <c r="CX43" s="659"/>
      <c r="CY43" s="660"/>
      <c r="CZ43" s="643">
        <v>0</v>
      </c>
      <c r="DA43" s="661"/>
      <c r="DB43" s="661"/>
      <c r="DC43" s="662"/>
      <c r="DD43" s="646">
        <v>3859</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353</v>
      </c>
      <c r="CG44" s="638"/>
      <c r="CH44" s="638"/>
      <c r="CI44" s="638"/>
      <c r="CJ44" s="638"/>
      <c r="CK44" s="638"/>
      <c r="CL44" s="638"/>
      <c r="CM44" s="638"/>
      <c r="CN44" s="638"/>
      <c r="CO44" s="638"/>
      <c r="CP44" s="638"/>
      <c r="CQ44" s="639"/>
      <c r="CR44" s="640">
        <v>1154907</v>
      </c>
      <c r="CS44" s="641"/>
      <c r="CT44" s="641"/>
      <c r="CU44" s="641"/>
      <c r="CV44" s="641"/>
      <c r="CW44" s="641"/>
      <c r="CX44" s="641"/>
      <c r="CY44" s="642"/>
      <c r="CZ44" s="643">
        <v>13</v>
      </c>
      <c r="DA44" s="644"/>
      <c r="DB44" s="644"/>
      <c r="DC44" s="645"/>
      <c r="DD44" s="646">
        <v>120135</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354</v>
      </c>
      <c r="CG45" s="638"/>
      <c r="CH45" s="638"/>
      <c r="CI45" s="638"/>
      <c r="CJ45" s="638"/>
      <c r="CK45" s="638"/>
      <c r="CL45" s="638"/>
      <c r="CM45" s="638"/>
      <c r="CN45" s="638"/>
      <c r="CO45" s="638"/>
      <c r="CP45" s="638"/>
      <c r="CQ45" s="639"/>
      <c r="CR45" s="640">
        <v>224951</v>
      </c>
      <c r="CS45" s="659"/>
      <c r="CT45" s="659"/>
      <c r="CU45" s="659"/>
      <c r="CV45" s="659"/>
      <c r="CW45" s="659"/>
      <c r="CX45" s="659"/>
      <c r="CY45" s="660"/>
      <c r="CZ45" s="643">
        <v>2.5</v>
      </c>
      <c r="DA45" s="661"/>
      <c r="DB45" s="661"/>
      <c r="DC45" s="662"/>
      <c r="DD45" s="646">
        <v>21433</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356</v>
      </c>
      <c r="CG46" s="638"/>
      <c r="CH46" s="638"/>
      <c r="CI46" s="638"/>
      <c r="CJ46" s="638"/>
      <c r="CK46" s="638"/>
      <c r="CL46" s="638"/>
      <c r="CM46" s="638"/>
      <c r="CN46" s="638"/>
      <c r="CO46" s="638"/>
      <c r="CP46" s="638"/>
      <c r="CQ46" s="639"/>
      <c r="CR46" s="640">
        <v>908104</v>
      </c>
      <c r="CS46" s="641"/>
      <c r="CT46" s="641"/>
      <c r="CU46" s="641"/>
      <c r="CV46" s="641"/>
      <c r="CW46" s="641"/>
      <c r="CX46" s="641"/>
      <c r="CY46" s="642"/>
      <c r="CZ46" s="643">
        <v>10.199999999999999</v>
      </c>
      <c r="DA46" s="644"/>
      <c r="DB46" s="644"/>
      <c r="DC46" s="645"/>
      <c r="DD46" s="646">
        <v>96450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358</v>
      </c>
      <c r="CG47" s="638"/>
      <c r="CH47" s="638"/>
      <c r="CI47" s="638"/>
      <c r="CJ47" s="638"/>
      <c r="CK47" s="638"/>
      <c r="CL47" s="638"/>
      <c r="CM47" s="638"/>
      <c r="CN47" s="638"/>
      <c r="CO47" s="638"/>
      <c r="CP47" s="638"/>
      <c r="CQ47" s="639"/>
      <c r="CR47" s="640">
        <v>52520</v>
      </c>
      <c r="CS47" s="659"/>
      <c r="CT47" s="659"/>
      <c r="CU47" s="659"/>
      <c r="CV47" s="659"/>
      <c r="CW47" s="659"/>
      <c r="CX47" s="659"/>
      <c r="CY47" s="660"/>
      <c r="CZ47" s="643">
        <v>0.6</v>
      </c>
      <c r="DA47" s="661"/>
      <c r="DB47" s="661"/>
      <c r="DC47" s="662"/>
      <c r="DD47" s="646" t="s">
        <v>225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359</v>
      </c>
      <c r="CD48" s="657"/>
      <c r="CE48" s="658"/>
      <c r="CF48" s="637" t="s">
        <v>360</v>
      </c>
      <c r="CG48" s="638"/>
      <c r="CH48" s="638"/>
      <c r="CI48" s="638"/>
      <c r="CJ48" s="638"/>
      <c r="CK48" s="638"/>
      <c r="CL48" s="638"/>
      <c r="CM48" s="638"/>
      <c r="CN48" s="638"/>
      <c r="CO48" s="638"/>
      <c r="CP48" s="638"/>
      <c r="CQ48" s="639"/>
      <c r="CR48" s="640" t="s">
        <v>225</v>
      </c>
      <c r="CS48" s="641"/>
      <c r="CT48" s="641"/>
      <c r="CU48" s="641"/>
      <c r="CV48" s="641"/>
      <c r="CW48" s="641"/>
      <c r="CX48" s="641"/>
      <c r="CY48" s="642"/>
      <c r="CZ48" s="643" t="s">
        <v>127</v>
      </c>
      <c r="DA48" s="644"/>
      <c r="DB48" s="644"/>
      <c r="DC48" s="645"/>
      <c r="DD48" s="646" t="s">
        <v>127</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361</v>
      </c>
      <c r="CE49" s="622"/>
      <c r="CF49" s="622"/>
      <c r="CG49" s="622"/>
      <c r="CH49" s="622"/>
      <c r="CI49" s="622"/>
      <c r="CJ49" s="622"/>
      <c r="CK49" s="622"/>
      <c r="CL49" s="622"/>
      <c r="CM49" s="622"/>
      <c r="CN49" s="622"/>
      <c r="CO49" s="622"/>
      <c r="CP49" s="622"/>
      <c r="CQ49" s="623"/>
      <c r="CR49" s="624">
        <v>8878205</v>
      </c>
      <c r="CS49" s="625"/>
      <c r="CT49" s="625"/>
      <c r="CU49" s="625"/>
      <c r="CV49" s="625"/>
      <c r="CW49" s="625"/>
      <c r="CX49" s="625"/>
      <c r="CY49" s="626"/>
      <c r="CZ49" s="627">
        <v>100</v>
      </c>
      <c r="DA49" s="628"/>
      <c r="DB49" s="628"/>
      <c r="DC49" s="629"/>
      <c r="DD49" s="630">
        <v>5980281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iB7pMrUU/ALYib7OswDLXo2dAcGSEwZ6jPmJACM8HuuhC+NGy9LRjAifdSB21Z/8duwtyRHA13sbwo+x57o+fw==" saltValue="C1Yy+6kA0urZyFWjlHl1N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363</v>
      </c>
      <c r="DK2" s="1166"/>
      <c r="DL2" s="1166"/>
      <c r="DM2" s="1166"/>
      <c r="DN2" s="1166"/>
      <c r="DO2" s="1167"/>
      <c r="DP2" s="250"/>
      <c r="DQ2" s="1165" t="s">
        <v>364</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365</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367</v>
      </c>
      <c r="B5" s="1051"/>
      <c r="C5" s="1051"/>
      <c r="D5" s="1051"/>
      <c r="E5" s="1051"/>
      <c r="F5" s="1051"/>
      <c r="G5" s="1051"/>
      <c r="H5" s="1051"/>
      <c r="I5" s="1051"/>
      <c r="J5" s="1051"/>
      <c r="K5" s="1051"/>
      <c r="L5" s="1051"/>
      <c r="M5" s="1051"/>
      <c r="N5" s="1051"/>
      <c r="O5" s="1051"/>
      <c r="P5" s="1052"/>
      <c r="Q5" s="1056" t="s">
        <v>368</v>
      </c>
      <c r="R5" s="1057"/>
      <c r="S5" s="1057"/>
      <c r="T5" s="1057"/>
      <c r="U5" s="1058"/>
      <c r="V5" s="1056" t="s">
        <v>369</v>
      </c>
      <c r="W5" s="1057"/>
      <c r="X5" s="1057"/>
      <c r="Y5" s="1057"/>
      <c r="Z5" s="1058"/>
      <c r="AA5" s="1056" t="s">
        <v>370</v>
      </c>
      <c r="AB5" s="1057"/>
      <c r="AC5" s="1057"/>
      <c r="AD5" s="1057"/>
      <c r="AE5" s="1057"/>
      <c r="AF5" s="1168" t="s">
        <v>371</v>
      </c>
      <c r="AG5" s="1057"/>
      <c r="AH5" s="1057"/>
      <c r="AI5" s="1057"/>
      <c r="AJ5" s="1072"/>
      <c r="AK5" s="1057" t="s">
        <v>372</v>
      </c>
      <c r="AL5" s="1057"/>
      <c r="AM5" s="1057"/>
      <c r="AN5" s="1057"/>
      <c r="AO5" s="1058"/>
      <c r="AP5" s="1056" t="s">
        <v>373</v>
      </c>
      <c r="AQ5" s="1057"/>
      <c r="AR5" s="1057"/>
      <c r="AS5" s="1057"/>
      <c r="AT5" s="1058"/>
      <c r="AU5" s="1056" t="s">
        <v>374</v>
      </c>
      <c r="AV5" s="1057"/>
      <c r="AW5" s="1057"/>
      <c r="AX5" s="1057"/>
      <c r="AY5" s="1072"/>
      <c r="AZ5" s="257"/>
      <c r="BA5" s="257"/>
      <c r="BB5" s="257"/>
      <c r="BC5" s="257"/>
      <c r="BD5" s="257"/>
      <c r="BE5" s="258"/>
      <c r="BF5" s="258"/>
      <c r="BG5" s="258"/>
      <c r="BH5" s="258"/>
      <c r="BI5" s="258"/>
      <c r="BJ5" s="258"/>
      <c r="BK5" s="258"/>
      <c r="BL5" s="258"/>
      <c r="BM5" s="258"/>
      <c r="BN5" s="258"/>
      <c r="BO5" s="258"/>
      <c r="BP5" s="258"/>
      <c r="BQ5" s="1050" t="s">
        <v>375</v>
      </c>
      <c r="BR5" s="1051"/>
      <c r="BS5" s="1051"/>
      <c r="BT5" s="1051"/>
      <c r="BU5" s="1051"/>
      <c r="BV5" s="1051"/>
      <c r="BW5" s="1051"/>
      <c r="BX5" s="1051"/>
      <c r="BY5" s="1051"/>
      <c r="BZ5" s="1051"/>
      <c r="CA5" s="1051"/>
      <c r="CB5" s="1051"/>
      <c r="CC5" s="1051"/>
      <c r="CD5" s="1051"/>
      <c r="CE5" s="1051"/>
      <c r="CF5" s="1051"/>
      <c r="CG5" s="1052"/>
      <c r="CH5" s="1056" t="s">
        <v>376</v>
      </c>
      <c r="CI5" s="1057"/>
      <c r="CJ5" s="1057"/>
      <c r="CK5" s="1057"/>
      <c r="CL5" s="1058"/>
      <c r="CM5" s="1056" t="s">
        <v>377</v>
      </c>
      <c r="CN5" s="1057"/>
      <c r="CO5" s="1057"/>
      <c r="CP5" s="1057"/>
      <c r="CQ5" s="1058"/>
      <c r="CR5" s="1056" t="s">
        <v>378</v>
      </c>
      <c r="CS5" s="1057"/>
      <c r="CT5" s="1057"/>
      <c r="CU5" s="1057"/>
      <c r="CV5" s="1058"/>
      <c r="CW5" s="1056" t="s">
        <v>379</v>
      </c>
      <c r="CX5" s="1057"/>
      <c r="CY5" s="1057"/>
      <c r="CZ5" s="1057"/>
      <c r="DA5" s="1058"/>
      <c r="DB5" s="1056" t="s">
        <v>380</v>
      </c>
      <c r="DC5" s="1057"/>
      <c r="DD5" s="1057"/>
      <c r="DE5" s="1057"/>
      <c r="DF5" s="1058"/>
      <c r="DG5" s="1153" t="s">
        <v>381</v>
      </c>
      <c r="DH5" s="1154"/>
      <c r="DI5" s="1154"/>
      <c r="DJ5" s="1154"/>
      <c r="DK5" s="1155"/>
      <c r="DL5" s="1153" t="s">
        <v>382</v>
      </c>
      <c r="DM5" s="1154"/>
      <c r="DN5" s="1154"/>
      <c r="DO5" s="1154"/>
      <c r="DP5" s="1155"/>
      <c r="DQ5" s="1056" t="s">
        <v>383</v>
      </c>
      <c r="DR5" s="1057"/>
      <c r="DS5" s="1057"/>
      <c r="DT5" s="1057"/>
      <c r="DU5" s="1058"/>
      <c r="DV5" s="1056" t="s">
        <v>374</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384</v>
      </c>
      <c r="C7" s="1106"/>
      <c r="D7" s="1106"/>
      <c r="E7" s="1106"/>
      <c r="F7" s="1106"/>
      <c r="G7" s="1106"/>
      <c r="H7" s="1106"/>
      <c r="I7" s="1106"/>
      <c r="J7" s="1106"/>
      <c r="K7" s="1106"/>
      <c r="L7" s="1106"/>
      <c r="M7" s="1106"/>
      <c r="N7" s="1106"/>
      <c r="O7" s="1106"/>
      <c r="P7" s="1107"/>
      <c r="Q7" s="1159">
        <v>8935</v>
      </c>
      <c r="R7" s="1160"/>
      <c r="S7" s="1160"/>
      <c r="T7" s="1160"/>
      <c r="U7" s="1160"/>
      <c r="V7" s="1160">
        <v>8791</v>
      </c>
      <c r="W7" s="1160"/>
      <c r="X7" s="1160"/>
      <c r="Y7" s="1160"/>
      <c r="Z7" s="1160"/>
      <c r="AA7" s="1160">
        <v>144</v>
      </c>
      <c r="AB7" s="1160"/>
      <c r="AC7" s="1160"/>
      <c r="AD7" s="1160"/>
      <c r="AE7" s="1161"/>
      <c r="AF7" s="1162">
        <v>133</v>
      </c>
      <c r="AG7" s="1163"/>
      <c r="AH7" s="1163"/>
      <c r="AI7" s="1163"/>
      <c r="AJ7" s="1164"/>
      <c r="AK7" s="1146">
        <v>292</v>
      </c>
      <c r="AL7" s="1147"/>
      <c r="AM7" s="1147"/>
      <c r="AN7" s="1147"/>
      <c r="AO7" s="1147"/>
      <c r="AP7" s="1147">
        <v>13306</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607</v>
      </c>
      <c r="BT7" s="1151"/>
      <c r="BU7" s="1151"/>
      <c r="BV7" s="1151"/>
      <c r="BW7" s="1151"/>
      <c r="BX7" s="1151"/>
      <c r="BY7" s="1151"/>
      <c r="BZ7" s="1151"/>
      <c r="CA7" s="1151"/>
      <c r="CB7" s="1151"/>
      <c r="CC7" s="1151"/>
      <c r="CD7" s="1151"/>
      <c r="CE7" s="1151"/>
      <c r="CF7" s="1151"/>
      <c r="CG7" s="1152"/>
      <c r="CH7" s="1143">
        <v>11</v>
      </c>
      <c r="CI7" s="1144"/>
      <c r="CJ7" s="1144"/>
      <c r="CK7" s="1144"/>
      <c r="CL7" s="1145"/>
      <c r="CM7" s="1143">
        <v>120</v>
      </c>
      <c r="CN7" s="1144"/>
      <c r="CO7" s="1144"/>
      <c r="CP7" s="1144"/>
      <c r="CQ7" s="1145"/>
      <c r="CR7" s="1143">
        <v>42</v>
      </c>
      <c r="CS7" s="1144"/>
      <c r="CT7" s="1144"/>
      <c r="CU7" s="1144"/>
      <c r="CV7" s="1145"/>
      <c r="CW7" s="1143" t="s">
        <v>608</v>
      </c>
      <c r="CX7" s="1144"/>
      <c r="CY7" s="1144"/>
      <c r="CZ7" s="1144"/>
      <c r="DA7" s="1145"/>
      <c r="DB7" s="1143" t="s">
        <v>608</v>
      </c>
      <c r="DC7" s="1144"/>
      <c r="DD7" s="1144"/>
      <c r="DE7" s="1144"/>
      <c r="DF7" s="1145"/>
      <c r="DG7" s="1143" t="s">
        <v>608</v>
      </c>
      <c r="DH7" s="1144"/>
      <c r="DI7" s="1144"/>
      <c r="DJ7" s="1144"/>
      <c r="DK7" s="1145"/>
      <c r="DL7" s="1143" t="s">
        <v>608</v>
      </c>
      <c r="DM7" s="1144"/>
      <c r="DN7" s="1144"/>
      <c r="DO7" s="1144"/>
      <c r="DP7" s="1145"/>
      <c r="DQ7" s="1143" t="s">
        <v>608</v>
      </c>
      <c r="DR7" s="1144"/>
      <c r="DS7" s="1144"/>
      <c r="DT7" s="1144"/>
      <c r="DU7" s="1145"/>
      <c r="DV7" s="1170"/>
      <c r="DW7" s="1171"/>
      <c r="DX7" s="1171"/>
      <c r="DY7" s="1171"/>
      <c r="DZ7" s="1172"/>
      <c r="EA7" s="255"/>
    </row>
    <row r="8" spans="1:131" s="256" customFormat="1" ht="26.25" customHeight="1" x14ac:dyDescent="0.15">
      <c r="A8" s="262">
        <v>2</v>
      </c>
      <c r="B8" s="1092" t="s">
        <v>385</v>
      </c>
      <c r="C8" s="1093"/>
      <c r="D8" s="1093"/>
      <c r="E8" s="1093"/>
      <c r="F8" s="1093"/>
      <c r="G8" s="1093"/>
      <c r="H8" s="1093"/>
      <c r="I8" s="1093"/>
      <c r="J8" s="1093"/>
      <c r="K8" s="1093"/>
      <c r="L8" s="1093"/>
      <c r="M8" s="1093"/>
      <c r="N8" s="1093"/>
      <c r="O8" s="1093"/>
      <c r="P8" s="1094"/>
      <c r="Q8" s="1098">
        <v>63</v>
      </c>
      <c r="R8" s="1099"/>
      <c r="S8" s="1099"/>
      <c r="T8" s="1099"/>
      <c r="U8" s="1099"/>
      <c r="V8" s="1099">
        <v>58</v>
      </c>
      <c r="W8" s="1099"/>
      <c r="X8" s="1099"/>
      <c r="Y8" s="1099"/>
      <c r="Z8" s="1099"/>
      <c r="AA8" s="1099">
        <v>5</v>
      </c>
      <c r="AB8" s="1099"/>
      <c r="AC8" s="1099"/>
      <c r="AD8" s="1099"/>
      <c r="AE8" s="1100"/>
      <c r="AF8" s="1074">
        <v>5</v>
      </c>
      <c r="AG8" s="1075"/>
      <c r="AH8" s="1075"/>
      <c r="AI8" s="1075"/>
      <c r="AJ8" s="1076"/>
      <c r="AK8" s="1141">
        <v>9</v>
      </c>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609</v>
      </c>
      <c r="BT8" s="1070"/>
      <c r="BU8" s="1070"/>
      <c r="BV8" s="1070"/>
      <c r="BW8" s="1070"/>
      <c r="BX8" s="1070"/>
      <c r="BY8" s="1070"/>
      <c r="BZ8" s="1070"/>
      <c r="CA8" s="1070"/>
      <c r="CB8" s="1070"/>
      <c r="CC8" s="1070"/>
      <c r="CD8" s="1070"/>
      <c r="CE8" s="1070"/>
      <c r="CF8" s="1070"/>
      <c r="CG8" s="1071"/>
      <c r="CH8" s="1044">
        <v>0</v>
      </c>
      <c r="CI8" s="1045"/>
      <c r="CJ8" s="1045"/>
      <c r="CK8" s="1045"/>
      <c r="CL8" s="1046"/>
      <c r="CM8" s="1044">
        <v>37</v>
      </c>
      <c r="CN8" s="1045"/>
      <c r="CO8" s="1045"/>
      <c r="CP8" s="1045"/>
      <c r="CQ8" s="1046"/>
      <c r="CR8" s="1044">
        <v>2</v>
      </c>
      <c r="CS8" s="1045"/>
      <c r="CT8" s="1045"/>
      <c r="CU8" s="1045"/>
      <c r="CV8" s="1046"/>
      <c r="CW8" s="1044" t="s">
        <v>608</v>
      </c>
      <c r="CX8" s="1045"/>
      <c r="CY8" s="1045"/>
      <c r="CZ8" s="1045"/>
      <c r="DA8" s="1046"/>
      <c r="DB8" s="1044" t="s">
        <v>608</v>
      </c>
      <c r="DC8" s="1045"/>
      <c r="DD8" s="1045"/>
      <c r="DE8" s="1045"/>
      <c r="DF8" s="1046"/>
      <c r="DG8" s="1044" t="s">
        <v>608</v>
      </c>
      <c r="DH8" s="1045"/>
      <c r="DI8" s="1045"/>
      <c r="DJ8" s="1045"/>
      <c r="DK8" s="1046"/>
      <c r="DL8" s="1044" t="s">
        <v>608</v>
      </c>
      <c r="DM8" s="1045"/>
      <c r="DN8" s="1045"/>
      <c r="DO8" s="1045"/>
      <c r="DP8" s="1046"/>
      <c r="DQ8" s="1044" t="s">
        <v>608</v>
      </c>
      <c r="DR8" s="1045"/>
      <c r="DS8" s="1045"/>
      <c r="DT8" s="1045"/>
      <c r="DU8" s="1046"/>
      <c r="DV8" s="1047"/>
      <c r="DW8" s="1048"/>
      <c r="DX8" s="1048"/>
      <c r="DY8" s="1048"/>
      <c r="DZ8" s="1049"/>
      <c r="EA8" s="255"/>
    </row>
    <row r="9" spans="1:131" s="256" customFormat="1" ht="26.25" customHeight="1" x14ac:dyDescent="0.15">
      <c r="A9" s="262">
        <v>3</v>
      </c>
      <c r="B9" s="1092" t="s">
        <v>386</v>
      </c>
      <c r="C9" s="1093"/>
      <c r="D9" s="1093"/>
      <c r="E9" s="1093"/>
      <c r="F9" s="1093"/>
      <c r="G9" s="1093"/>
      <c r="H9" s="1093"/>
      <c r="I9" s="1093"/>
      <c r="J9" s="1093"/>
      <c r="K9" s="1093"/>
      <c r="L9" s="1093"/>
      <c r="M9" s="1093"/>
      <c r="N9" s="1093"/>
      <c r="O9" s="1093"/>
      <c r="P9" s="1094"/>
      <c r="Q9" s="1098">
        <v>40</v>
      </c>
      <c r="R9" s="1099"/>
      <c r="S9" s="1099"/>
      <c r="T9" s="1099"/>
      <c r="U9" s="1099"/>
      <c r="V9" s="1099">
        <v>36</v>
      </c>
      <c r="W9" s="1099"/>
      <c r="X9" s="1099"/>
      <c r="Y9" s="1099"/>
      <c r="Z9" s="1099"/>
      <c r="AA9" s="1099">
        <v>4</v>
      </c>
      <c r="AB9" s="1099"/>
      <c r="AC9" s="1099"/>
      <c r="AD9" s="1099"/>
      <c r="AE9" s="1100"/>
      <c r="AF9" s="1074">
        <v>4</v>
      </c>
      <c r="AG9" s="1075"/>
      <c r="AH9" s="1075"/>
      <c r="AI9" s="1075"/>
      <c r="AJ9" s="1076"/>
      <c r="AK9" s="1141" t="s">
        <v>605</v>
      </c>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t="s">
        <v>387</v>
      </c>
      <c r="C10" s="1093"/>
      <c r="D10" s="1093"/>
      <c r="E10" s="1093"/>
      <c r="F10" s="1093"/>
      <c r="G10" s="1093"/>
      <c r="H10" s="1093"/>
      <c r="I10" s="1093"/>
      <c r="J10" s="1093"/>
      <c r="K10" s="1093"/>
      <c r="L10" s="1093"/>
      <c r="M10" s="1093"/>
      <c r="N10" s="1093"/>
      <c r="O10" s="1093"/>
      <c r="P10" s="1094"/>
      <c r="Q10" s="1098">
        <v>3</v>
      </c>
      <c r="R10" s="1099"/>
      <c r="S10" s="1099"/>
      <c r="T10" s="1099"/>
      <c r="U10" s="1099"/>
      <c r="V10" s="1099">
        <v>3</v>
      </c>
      <c r="W10" s="1099"/>
      <c r="X10" s="1099"/>
      <c r="Y10" s="1099"/>
      <c r="Z10" s="1099"/>
      <c r="AA10" s="1099" t="s">
        <v>605</v>
      </c>
      <c r="AB10" s="1099"/>
      <c r="AC10" s="1099"/>
      <c r="AD10" s="1099"/>
      <c r="AE10" s="1100"/>
      <c r="AF10" s="1074" t="s">
        <v>388</v>
      </c>
      <c r="AG10" s="1075"/>
      <c r="AH10" s="1075"/>
      <c r="AI10" s="1075"/>
      <c r="AJ10" s="1076"/>
      <c r="AK10" s="1141">
        <v>2</v>
      </c>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t="s">
        <v>389</v>
      </c>
      <c r="C11" s="1093"/>
      <c r="D11" s="1093"/>
      <c r="E11" s="1093"/>
      <c r="F11" s="1093"/>
      <c r="G11" s="1093"/>
      <c r="H11" s="1093"/>
      <c r="I11" s="1093"/>
      <c r="J11" s="1093"/>
      <c r="K11" s="1093"/>
      <c r="L11" s="1093"/>
      <c r="M11" s="1093"/>
      <c r="N11" s="1093"/>
      <c r="O11" s="1093"/>
      <c r="P11" s="1094"/>
      <c r="Q11" s="1098">
        <v>8</v>
      </c>
      <c r="R11" s="1099"/>
      <c r="S11" s="1099"/>
      <c r="T11" s="1099"/>
      <c r="U11" s="1099"/>
      <c r="V11" s="1099">
        <v>8</v>
      </c>
      <c r="W11" s="1099"/>
      <c r="X11" s="1099"/>
      <c r="Y11" s="1099"/>
      <c r="Z11" s="1099"/>
      <c r="AA11" s="1099" t="s">
        <v>605</v>
      </c>
      <c r="AB11" s="1099"/>
      <c r="AC11" s="1099"/>
      <c r="AD11" s="1099"/>
      <c r="AE11" s="1100"/>
      <c r="AF11" s="1074" t="s">
        <v>388</v>
      </c>
      <c r="AG11" s="1075"/>
      <c r="AH11" s="1075"/>
      <c r="AI11" s="1075"/>
      <c r="AJ11" s="1076"/>
      <c r="AK11" s="1141">
        <v>8</v>
      </c>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390</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391</v>
      </c>
      <c r="B23" s="999" t="s">
        <v>392</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143</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388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393</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394</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367</v>
      </c>
      <c r="B26" s="1051"/>
      <c r="C26" s="1051"/>
      <c r="D26" s="1051"/>
      <c r="E26" s="1051"/>
      <c r="F26" s="1051"/>
      <c r="G26" s="1051"/>
      <c r="H26" s="1051"/>
      <c r="I26" s="1051"/>
      <c r="J26" s="1051"/>
      <c r="K26" s="1051"/>
      <c r="L26" s="1051"/>
      <c r="M26" s="1051"/>
      <c r="N26" s="1051"/>
      <c r="O26" s="1051"/>
      <c r="P26" s="1052"/>
      <c r="Q26" s="1056" t="s">
        <v>395</v>
      </c>
      <c r="R26" s="1057"/>
      <c r="S26" s="1057"/>
      <c r="T26" s="1057"/>
      <c r="U26" s="1058"/>
      <c r="V26" s="1056" t="s">
        <v>396</v>
      </c>
      <c r="W26" s="1057"/>
      <c r="X26" s="1057"/>
      <c r="Y26" s="1057"/>
      <c r="Z26" s="1058"/>
      <c r="AA26" s="1056" t="s">
        <v>397</v>
      </c>
      <c r="AB26" s="1057"/>
      <c r="AC26" s="1057"/>
      <c r="AD26" s="1057"/>
      <c r="AE26" s="1057"/>
      <c r="AF26" s="1114" t="s">
        <v>398</v>
      </c>
      <c r="AG26" s="1063"/>
      <c r="AH26" s="1063"/>
      <c r="AI26" s="1063"/>
      <c r="AJ26" s="1115"/>
      <c r="AK26" s="1057" t="s">
        <v>399</v>
      </c>
      <c r="AL26" s="1057"/>
      <c r="AM26" s="1057"/>
      <c r="AN26" s="1057"/>
      <c r="AO26" s="1058"/>
      <c r="AP26" s="1056" t="s">
        <v>400</v>
      </c>
      <c r="AQ26" s="1057"/>
      <c r="AR26" s="1057"/>
      <c r="AS26" s="1057"/>
      <c r="AT26" s="1058"/>
      <c r="AU26" s="1056" t="s">
        <v>401</v>
      </c>
      <c r="AV26" s="1057"/>
      <c r="AW26" s="1057"/>
      <c r="AX26" s="1057"/>
      <c r="AY26" s="1058"/>
      <c r="AZ26" s="1056" t="s">
        <v>402</v>
      </c>
      <c r="BA26" s="1057"/>
      <c r="BB26" s="1057"/>
      <c r="BC26" s="1057"/>
      <c r="BD26" s="1058"/>
      <c r="BE26" s="1056" t="s">
        <v>374</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403</v>
      </c>
      <c r="C28" s="1106"/>
      <c r="D28" s="1106"/>
      <c r="E28" s="1106"/>
      <c r="F28" s="1106"/>
      <c r="G28" s="1106"/>
      <c r="H28" s="1106"/>
      <c r="I28" s="1106"/>
      <c r="J28" s="1106"/>
      <c r="K28" s="1106"/>
      <c r="L28" s="1106"/>
      <c r="M28" s="1106"/>
      <c r="N28" s="1106"/>
      <c r="O28" s="1106"/>
      <c r="P28" s="1107"/>
      <c r="Q28" s="1108">
        <v>1365</v>
      </c>
      <c r="R28" s="1109"/>
      <c r="S28" s="1109"/>
      <c r="T28" s="1109"/>
      <c r="U28" s="1109"/>
      <c r="V28" s="1109">
        <v>1350</v>
      </c>
      <c r="W28" s="1109"/>
      <c r="X28" s="1109"/>
      <c r="Y28" s="1109"/>
      <c r="Z28" s="1109"/>
      <c r="AA28" s="1109">
        <v>15</v>
      </c>
      <c r="AB28" s="1109"/>
      <c r="AC28" s="1109"/>
      <c r="AD28" s="1109"/>
      <c r="AE28" s="1110"/>
      <c r="AF28" s="1111">
        <v>15</v>
      </c>
      <c r="AG28" s="1109"/>
      <c r="AH28" s="1109"/>
      <c r="AI28" s="1109"/>
      <c r="AJ28" s="1112"/>
      <c r="AK28" s="1113">
        <v>77</v>
      </c>
      <c r="AL28" s="1101"/>
      <c r="AM28" s="1101"/>
      <c r="AN28" s="1101"/>
      <c r="AO28" s="1101"/>
      <c r="AP28" s="1101" t="s">
        <v>605</v>
      </c>
      <c r="AQ28" s="1101"/>
      <c r="AR28" s="1101"/>
      <c r="AS28" s="1101"/>
      <c r="AT28" s="1101"/>
      <c r="AU28" s="1101" t="s">
        <v>605</v>
      </c>
      <c r="AV28" s="1101"/>
      <c r="AW28" s="1101"/>
      <c r="AX28" s="1101"/>
      <c r="AY28" s="1101"/>
      <c r="AZ28" s="1102" t="s">
        <v>605</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404</v>
      </c>
      <c r="C29" s="1093"/>
      <c r="D29" s="1093"/>
      <c r="E29" s="1093"/>
      <c r="F29" s="1093"/>
      <c r="G29" s="1093"/>
      <c r="H29" s="1093"/>
      <c r="I29" s="1093"/>
      <c r="J29" s="1093"/>
      <c r="K29" s="1093"/>
      <c r="L29" s="1093"/>
      <c r="M29" s="1093"/>
      <c r="N29" s="1093"/>
      <c r="O29" s="1093"/>
      <c r="P29" s="1094"/>
      <c r="Q29" s="1098">
        <v>1452</v>
      </c>
      <c r="R29" s="1099"/>
      <c r="S29" s="1099"/>
      <c r="T29" s="1099"/>
      <c r="U29" s="1099"/>
      <c r="V29" s="1099">
        <v>1416</v>
      </c>
      <c r="W29" s="1099"/>
      <c r="X29" s="1099"/>
      <c r="Y29" s="1099"/>
      <c r="Z29" s="1099"/>
      <c r="AA29" s="1099">
        <v>36</v>
      </c>
      <c r="AB29" s="1099"/>
      <c r="AC29" s="1099"/>
      <c r="AD29" s="1099"/>
      <c r="AE29" s="1100"/>
      <c r="AF29" s="1074">
        <v>36</v>
      </c>
      <c r="AG29" s="1075"/>
      <c r="AH29" s="1075"/>
      <c r="AI29" s="1075"/>
      <c r="AJ29" s="1076"/>
      <c r="AK29" s="1035">
        <v>230</v>
      </c>
      <c r="AL29" s="1026"/>
      <c r="AM29" s="1026"/>
      <c r="AN29" s="1026"/>
      <c r="AO29" s="1026"/>
      <c r="AP29" s="1026" t="s">
        <v>605</v>
      </c>
      <c r="AQ29" s="1026"/>
      <c r="AR29" s="1026"/>
      <c r="AS29" s="1026"/>
      <c r="AT29" s="1026"/>
      <c r="AU29" s="1026" t="s">
        <v>605</v>
      </c>
      <c r="AV29" s="1026"/>
      <c r="AW29" s="1026"/>
      <c r="AX29" s="1026"/>
      <c r="AY29" s="1026"/>
      <c r="AZ29" s="1097" t="s">
        <v>605</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405</v>
      </c>
      <c r="C30" s="1093"/>
      <c r="D30" s="1093"/>
      <c r="E30" s="1093"/>
      <c r="F30" s="1093"/>
      <c r="G30" s="1093"/>
      <c r="H30" s="1093"/>
      <c r="I30" s="1093"/>
      <c r="J30" s="1093"/>
      <c r="K30" s="1093"/>
      <c r="L30" s="1093"/>
      <c r="M30" s="1093"/>
      <c r="N30" s="1093"/>
      <c r="O30" s="1093"/>
      <c r="P30" s="1094"/>
      <c r="Q30" s="1098">
        <v>187</v>
      </c>
      <c r="R30" s="1099"/>
      <c r="S30" s="1099"/>
      <c r="T30" s="1099"/>
      <c r="U30" s="1099"/>
      <c r="V30" s="1099">
        <v>185</v>
      </c>
      <c r="W30" s="1099"/>
      <c r="X30" s="1099"/>
      <c r="Y30" s="1099"/>
      <c r="Z30" s="1099"/>
      <c r="AA30" s="1099">
        <v>2</v>
      </c>
      <c r="AB30" s="1099"/>
      <c r="AC30" s="1099"/>
      <c r="AD30" s="1099"/>
      <c r="AE30" s="1100"/>
      <c r="AF30" s="1074">
        <v>2</v>
      </c>
      <c r="AG30" s="1075"/>
      <c r="AH30" s="1075"/>
      <c r="AI30" s="1075"/>
      <c r="AJ30" s="1076"/>
      <c r="AK30" s="1035">
        <v>46</v>
      </c>
      <c r="AL30" s="1026"/>
      <c r="AM30" s="1026"/>
      <c r="AN30" s="1026"/>
      <c r="AO30" s="1026"/>
      <c r="AP30" s="1026" t="s">
        <v>605</v>
      </c>
      <c r="AQ30" s="1026"/>
      <c r="AR30" s="1026"/>
      <c r="AS30" s="1026"/>
      <c r="AT30" s="1026"/>
      <c r="AU30" s="1026" t="s">
        <v>605</v>
      </c>
      <c r="AV30" s="1026"/>
      <c r="AW30" s="1026"/>
      <c r="AX30" s="1026"/>
      <c r="AY30" s="1026"/>
      <c r="AZ30" s="1097" t="s">
        <v>605</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406</v>
      </c>
      <c r="C31" s="1093"/>
      <c r="D31" s="1093"/>
      <c r="E31" s="1093"/>
      <c r="F31" s="1093"/>
      <c r="G31" s="1093"/>
      <c r="H31" s="1093"/>
      <c r="I31" s="1093"/>
      <c r="J31" s="1093"/>
      <c r="K31" s="1093"/>
      <c r="L31" s="1093"/>
      <c r="M31" s="1093"/>
      <c r="N31" s="1093"/>
      <c r="O31" s="1093"/>
      <c r="P31" s="1094"/>
      <c r="Q31" s="1098">
        <v>150</v>
      </c>
      <c r="R31" s="1099"/>
      <c r="S31" s="1099"/>
      <c r="T31" s="1099"/>
      <c r="U31" s="1099"/>
      <c r="V31" s="1099">
        <v>122</v>
      </c>
      <c r="W31" s="1099"/>
      <c r="X31" s="1099"/>
      <c r="Y31" s="1099"/>
      <c r="Z31" s="1099"/>
      <c r="AA31" s="1099">
        <v>28</v>
      </c>
      <c r="AB31" s="1099"/>
      <c r="AC31" s="1099"/>
      <c r="AD31" s="1099"/>
      <c r="AE31" s="1100"/>
      <c r="AF31" s="1074">
        <v>28</v>
      </c>
      <c r="AG31" s="1075"/>
      <c r="AH31" s="1075"/>
      <c r="AI31" s="1075"/>
      <c r="AJ31" s="1076"/>
      <c r="AK31" s="1035" t="s">
        <v>605</v>
      </c>
      <c r="AL31" s="1026"/>
      <c r="AM31" s="1026"/>
      <c r="AN31" s="1026"/>
      <c r="AO31" s="1026"/>
      <c r="AP31" s="1026" t="s">
        <v>605</v>
      </c>
      <c r="AQ31" s="1026"/>
      <c r="AR31" s="1026"/>
      <c r="AS31" s="1026"/>
      <c r="AT31" s="1026"/>
      <c r="AU31" s="1026" t="s">
        <v>605</v>
      </c>
      <c r="AV31" s="1026"/>
      <c r="AW31" s="1026"/>
      <c r="AX31" s="1026"/>
      <c r="AY31" s="1026"/>
      <c r="AZ31" s="1097" t="s">
        <v>605</v>
      </c>
      <c r="BA31" s="1097"/>
      <c r="BB31" s="1097"/>
      <c r="BC31" s="1097"/>
      <c r="BD31" s="1097"/>
      <c r="BE31" s="1087" t="s">
        <v>414</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408</v>
      </c>
      <c r="R32" s="1099"/>
      <c r="S32" s="1099"/>
      <c r="T32" s="1099"/>
      <c r="U32" s="1099"/>
      <c r="V32" s="1099">
        <v>393</v>
      </c>
      <c r="W32" s="1099"/>
      <c r="X32" s="1099"/>
      <c r="Y32" s="1099"/>
      <c r="Z32" s="1099"/>
      <c r="AA32" s="1099">
        <v>15</v>
      </c>
      <c r="AB32" s="1099"/>
      <c r="AC32" s="1099"/>
      <c r="AD32" s="1099"/>
      <c r="AE32" s="1100"/>
      <c r="AF32" s="1074">
        <v>282</v>
      </c>
      <c r="AG32" s="1075"/>
      <c r="AH32" s="1075"/>
      <c r="AI32" s="1075"/>
      <c r="AJ32" s="1076"/>
      <c r="AK32" s="1035">
        <v>75</v>
      </c>
      <c r="AL32" s="1026"/>
      <c r="AM32" s="1026"/>
      <c r="AN32" s="1026"/>
      <c r="AO32" s="1026"/>
      <c r="AP32" s="1026">
        <v>2373</v>
      </c>
      <c r="AQ32" s="1026"/>
      <c r="AR32" s="1026"/>
      <c r="AS32" s="1026"/>
      <c r="AT32" s="1026"/>
      <c r="AU32" s="1026">
        <v>900</v>
      </c>
      <c r="AV32" s="1026"/>
      <c r="AW32" s="1026"/>
      <c r="AX32" s="1026"/>
      <c r="AY32" s="1026"/>
      <c r="AZ32" s="1097" t="s">
        <v>605</v>
      </c>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f>55+465+134</f>
        <v>654</v>
      </c>
      <c r="R33" s="1099"/>
      <c r="S33" s="1099"/>
      <c r="T33" s="1099"/>
      <c r="U33" s="1099"/>
      <c r="V33" s="1099">
        <f>50+437+120</f>
        <v>607</v>
      </c>
      <c r="W33" s="1099"/>
      <c r="X33" s="1099"/>
      <c r="Y33" s="1099"/>
      <c r="Z33" s="1099"/>
      <c r="AA33" s="1099">
        <v>47</v>
      </c>
      <c r="AB33" s="1099"/>
      <c r="AC33" s="1099"/>
      <c r="AD33" s="1099"/>
      <c r="AE33" s="1100"/>
      <c r="AF33" s="1074">
        <v>474</v>
      </c>
      <c r="AG33" s="1075"/>
      <c r="AH33" s="1075"/>
      <c r="AI33" s="1075"/>
      <c r="AJ33" s="1076"/>
      <c r="AK33" s="1035">
        <v>400</v>
      </c>
      <c r="AL33" s="1026"/>
      <c r="AM33" s="1026"/>
      <c r="AN33" s="1026"/>
      <c r="AO33" s="1026"/>
      <c r="AP33" s="1026">
        <v>4701</v>
      </c>
      <c r="AQ33" s="1026"/>
      <c r="AR33" s="1026"/>
      <c r="AS33" s="1026"/>
      <c r="AT33" s="1026"/>
      <c r="AU33" s="1026">
        <v>3234</v>
      </c>
      <c r="AV33" s="1026"/>
      <c r="AW33" s="1026"/>
      <c r="AX33" s="1026"/>
      <c r="AY33" s="1026"/>
      <c r="AZ33" s="1097" t="s">
        <v>605</v>
      </c>
      <c r="BA33" s="1097"/>
      <c r="BB33" s="1097"/>
      <c r="BC33" s="1097"/>
      <c r="BD33" s="1097"/>
      <c r="BE33" s="1087" t="s">
        <v>410</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411</v>
      </c>
      <c r="C34" s="1093"/>
      <c r="D34" s="1093"/>
      <c r="E34" s="1093"/>
      <c r="F34" s="1093"/>
      <c r="G34" s="1093"/>
      <c r="H34" s="1093"/>
      <c r="I34" s="1093"/>
      <c r="J34" s="1093"/>
      <c r="K34" s="1093"/>
      <c r="L34" s="1093"/>
      <c r="M34" s="1093"/>
      <c r="N34" s="1093"/>
      <c r="O34" s="1093"/>
      <c r="P34" s="1094"/>
      <c r="Q34" s="1098">
        <v>3100</v>
      </c>
      <c r="R34" s="1099"/>
      <c r="S34" s="1099"/>
      <c r="T34" s="1099"/>
      <c r="U34" s="1099"/>
      <c r="V34" s="1099">
        <v>3347</v>
      </c>
      <c r="W34" s="1099"/>
      <c r="X34" s="1099"/>
      <c r="Y34" s="1099"/>
      <c r="Z34" s="1099"/>
      <c r="AA34" s="1099">
        <v>-247</v>
      </c>
      <c r="AB34" s="1099"/>
      <c r="AC34" s="1099"/>
      <c r="AD34" s="1099"/>
      <c r="AE34" s="1100"/>
      <c r="AF34" s="1074">
        <v>5</v>
      </c>
      <c r="AG34" s="1075"/>
      <c r="AH34" s="1075"/>
      <c r="AI34" s="1075"/>
      <c r="AJ34" s="1076"/>
      <c r="AK34" s="1035">
        <v>969</v>
      </c>
      <c r="AL34" s="1026"/>
      <c r="AM34" s="1026"/>
      <c r="AN34" s="1026"/>
      <c r="AO34" s="1026"/>
      <c r="AP34" s="1026">
        <v>3680</v>
      </c>
      <c r="AQ34" s="1026"/>
      <c r="AR34" s="1026"/>
      <c r="AS34" s="1026"/>
      <c r="AT34" s="1026"/>
      <c r="AU34" s="1026">
        <v>2015</v>
      </c>
      <c r="AV34" s="1026"/>
      <c r="AW34" s="1026"/>
      <c r="AX34" s="1026"/>
      <c r="AY34" s="1026"/>
      <c r="AZ34" s="1097" t="s">
        <v>605</v>
      </c>
      <c r="BA34" s="1097"/>
      <c r="BB34" s="1097"/>
      <c r="BC34" s="1097"/>
      <c r="BD34" s="1097"/>
      <c r="BE34" s="1087" t="s">
        <v>412</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413</v>
      </c>
      <c r="C35" s="1093"/>
      <c r="D35" s="1093"/>
      <c r="E35" s="1093"/>
      <c r="F35" s="1093"/>
      <c r="G35" s="1093"/>
      <c r="H35" s="1093"/>
      <c r="I35" s="1093"/>
      <c r="J35" s="1093"/>
      <c r="K35" s="1093"/>
      <c r="L35" s="1093"/>
      <c r="M35" s="1093"/>
      <c r="N35" s="1093"/>
      <c r="O35" s="1093"/>
      <c r="P35" s="1094"/>
      <c r="Q35" s="1098">
        <v>58</v>
      </c>
      <c r="R35" s="1099"/>
      <c r="S35" s="1099"/>
      <c r="T35" s="1099"/>
      <c r="U35" s="1099"/>
      <c r="V35" s="1099">
        <v>1</v>
      </c>
      <c r="W35" s="1099"/>
      <c r="X35" s="1099"/>
      <c r="Y35" s="1099"/>
      <c r="Z35" s="1099"/>
      <c r="AA35" s="1099">
        <v>57</v>
      </c>
      <c r="AB35" s="1099"/>
      <c r="AC35" s="1099"/>
      <c r="AD35" s="1099"/>
      <c r="AE35" s="1100"/>
      <c r="AF35" s="1074">
        <v>67</v>
      </c>
      <c r="AG35" s="1075"/>
      <c r="AH35" s="1075"/>
      <c r="AI35" s="1075"/>
      <c r="AJ35" s="1076"/>
      <c r="AK35" s="1035" t="s">
        <v>605</v>
      </c>
      <c r="AL35" s="1026"/>
      <c r="AM35" s="1026"/>
      <c r="AN35" s="1026"/>
      <c r="AO35" s="1026"/>
      <c r="AP35" s="1026" t="s">
        <v>605</v>
      </c>
      <c r="AQ35" s="1026"/>
      <c r="AR35" s="1026"/>
      <c r="AS35" s="1026"/>
      <c r="AT35" s="1026"/>
      <c r="AU35" s="1026" t="s">
        <v>605</v>
      </c>
      <c r="AV35" s="1026"/>
      <c r="AW35" s="1026"/>
      <c r="AX35" s="1026"/>
      <c r="AY35" s="1026"/>
      <c r="AZ35" s="1097" t="s">
        <v>605</v>
      </c>
      <c r="BA35" s="1097"/>
      <c r="BB35" s="1097"/>
      <c r="BC35" s="1097"/>
      <c r="BD35" s="1097"/>
      <c r="BE35" s="1087" t="s">
        <v>414</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391</v>
      </c>
      <c r="B63" s="999" t="s">
        <v>416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908</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417</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418</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419</v>
      </c>
      <c r="B66" s="1051"/>
      <c r="C66" s="1051"/>
      <c r="D66" s="1051"/>
      <c r="E66" s="1051"/>
      <c r="F66" s="1051"/>
      <c r="G66" s="1051"/>
      <c r="H66" s="1051"/>
      <c r="I66" s="1051"/>
      <c r="J66" s="1051"/>
      <c r="K66" s="1051"/>
      <c r="L66" s="1051"/>
      <c r="M66" s="1051"/>
      <c r="N66" s="1051"/>
      <c r="O66" s="1051"/>
      <c r="P66" s="1052"/>
      <c r="Q66" s="1056" t="s">
        <v>420</v>
      </c>
      <c r="R66" s="1057"/>
      <c r="S66" s="1057"/>
      <c r="T66" s="1057"/>
      <c r="U66" s="1058"/>
      <c r="V66" s="1056" t="s">
        <v>421</v>
      </c>
      <c r="W66" s="1057"/>
      <c r="X66" s="1057"/>
      <c r="Y66" s="1057"/>
      <c r="Z66" s="1058"/>
      <c r="AA66" s="1056" t="s">
        <v>422</v>
      </c>
      <c r="AB66" s="1057"/>
      <c r="AC66" s="1057"/>
      <c r="AD66" s="1057"/>
      <c r="AE66" s="1058"/>
      <c r="AF66" s="1062" t="s">
        <v>398</v>
      </c>
      <c r="AG66" s="1063"/>
      <c r="AH66" s="1063"/>
      <c r="AI66" s="1063"/>
      <c r="AJ66" s="1064"/>
      <c r="AK66" s="1056" t="s">
        <v>423</v>
      </c>
      <c r="AL66" s="1051"/>
      <c r="AM66" s="1051"/>
      <c r="AN66" s="1051"/>
      <c r="AO66" s="1052"/>
      <c r="AP66" s="1056" t="s">
        <v>424</v>
      </c>
      <c r="AQ66" s="1057"/>
      <c r="AR66" s="1057"/>
      <c r="AS66" s="1057"/>
      <c r="AT66" s="1058"/>
      <c r="AU66" s="1056" t="s">
        <v>425</v>
      </c>
      <c r="AV66" s="1057"/>
      <c r="AW66" s="1057"/>
      <c r="AX66" s="1057"/>
      <c r="AY66" s="1058"/>
      <c r="AZ66" s="1056" t="s">
        <v>374</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597</v>
      </c>
      <c r="C68" s="1041"/>
      <c r="D68" s="1041"/>
      <c r="E68" s="1041"/>
      <c r="F68" s="1041"/>
      <c r="G68" s="1041"/>
      <c r="H68" s="1041"/>
      <c r="I68" s="1041"/>
      <c r="J68" s="1041"/>
      <c r="K68" s="1041"/>
      <c r="L68" s="1041"/>
      <c r="M68" s="1041"/>
      <c r="N68" s="1041"/>
      <c r="O68" s="1041"/>
      <c r="P68" s="1042"/>
      <c r="Q68" s="1043">
        <v>278</v>
      </c>
      <c r="R68" s="1037"/>
      <c r="S68" s="1037"/>
      <c r="T68" s="1037"/>
      <c r="U68" s="1037"/>
      <c r="V68" s="1037">
        <v>267</v>
      </c>
      <c r="W68" s="1037"/>
      <c r="X68" s="1037"/>
      <c r="Y68" s="1037"/>
      <c r="Z68" s="1037"/>
      <c r="AA68" s="1037">
        <v>11</v>
      </c>
      <c r="AB68" s="1037"/>
      <c r="AC68" s="1037"/>
      <c r="AD68" s="1037"/>
      <c r="AE68" s="1037"/>
      <c r="AF68" s="1037">
        <v>11</v>
      </c>
      <c r="AG68" s="1037"/>
      <c r="AH68" s="1037"/>
      <c r="AI68" s="1037"/>
      <c r="AJ68" s="1037"/>
      <c r="AK68" s="1037" t="s">
        <v>606</v>
      </c>
      <c r="AL68" s="1037"/>
      <c r="AM68" s="1037"/>
      <c r="AN68" s="1037"/>
      <c r="AO68" s="1037"/>
      <c r="AP68" s="1037">
        <v>144</v>
      </c>
      <c r="AQ68" s="1037"/>
      <c r="AR68" s="1037"/>
      <c r="AS68" s="1037"/>
      <c r="AT68" s="1037"/>
      <c r="AU68" s="1037">
        <v>23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598</v>
      </c>
      <c r="C69" s="1030"/>
      <c r="D69" s="1030"/>
      <c r="E69" s="1030"/>
      <c r="F69" s="1030"/>
      <c r="G69" s="1030"/>
      <c r="H69" s="1030"/>
      <c r="I69" s="1030"/>
      <c r="J69" s="1030"/>
      <c r="K69" s="1030"/>
      <c r="L69" s="1030"/>
      <c r="M69" s="1030"/>
      <c r="N69" s="1030"/>
      <c r="O69" s="1030"/>
      <c r="P69" s="1031"/>
      <c r="Q69" s="1032">
        <v>588</v>
      </c>
      <c r="R69" s="1026"/>
      <c r="S69" s="1026"/>
      <c r="T69" s="1026"/>
      <c r="U69" s="1026"/>
      <c r="V69" s="1026">
        <v>574</v>
      </c>
      <c r="W69" s="1026"/>
      <c r="X69" s="1026"/>
      <c r="Y69" s="1026"/>
      <c r="Z69" s="1026"/>
      <c r="AA69" s="1026">
        <v>14</v>
      </c>
      <c r="AB69" s="1026"/>
      <c r="AC69" s="1026"/>
      <c r="AD69" s="1026"/>
      <c r="AE69" s="1026"/>
      <c r="AF69" s="1026">
        <v>14</v>
      </c>
      <c r="AG69" s="1026"/>
      <c r="AH69" s="1026"/>
      <c r="AI69" s="1026"/>
      <c r="AJ69" s="1026"/>
      <c r="AK69" s="1026" t="s">
        <v>605</v>
      </c>
      <c r="AL69" s="1026"/>
      <c r="AM69" s="1026"/>
      <c r="AN69" s="1026"/>
      <c r="AO69" s="1026"/>
      <c r="AP69" s="1026" t="s">
        <v>605</v>
      </c>
      <c r="AQ69" s="1026"/>
      <c r="AR69" s="1026"/>
      <c r="AS69" s="1026"/>
      <c r="AT69" s="1026"/>
      <c r="AU69" s="1026" t="s">
        <v>605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599</v>
      </c>
      <c r="C70" s="1030"/>
      <c r="D70" s="1030"/>
      <c r="E70" s="1030"/>
      <c r="F70" s="1030"/>
      <c r="G70" s="1030"/>
      <c r="H70" s="1030"/>
      <c r="I70" s="1030"/>
      <c r="J70" s="1030"/>
      <c r="K70" s="1030"/>
      <c r="L70" s="1030"/>
      <c r="M70" s="1030"/>
      <c r="N70" s="1030"/>
      <c r="O70" s="1030"/>
      <c r="P70" s="1031"/>
      <c r="Q70" s="1032">
        <v>270</v>
      </c>
      <c r="R70" s="1026"/>
      <c r="S70" s="1026"/>
      <c r="T70" s="1026"/>
      <c r="U70" s="1026"/>
      <c r="V70" s="1026">
        <v>268</v>
      </c>
      <c r="W70" s="1026"/>
      <c r="X70" s="1026"/>
      <c r="Y70" s="1026"/>
      <c r="Z70" s="1026"/>
      <c r="AA70" s="1026">
        <v>2</v>
      </c>
      <c r="AB70" s="1026"/>
      <c r="AC70" s="1026"/>
      <c r="AD70" s="1026"/>
      <c r="AE70" s="1026"/>
      <c r="AF70" s="1026">
        <v>284</v>
      </c>
      <c r="AG70" s="1026"/>
      <c r="AH70" s="1026"/>
      <c r="AI70" s="1026"/>
      <c r="AJ70" s="1026"/>
      <c r="AK70" s="1026" t="s">
        <v>605</v>
      </c>
      <c r="AL70" s="1026"/>
      <c r="AM70" s="1026"/>
      <c r="AN70" s="1026"/>
      <c r="AO70" s="1026"/>
      <c r="AP70" s="1026" t="s">
        <v>605</v>
      </c>
      <c r="AQ70" s="1026"/>
      <c r="AR70" s="1026"/>
      <c r="AS70" s="1026"/>
      <c r="AT70" s="1026"/>
      <c r="AU70" s="1026" t="s">
        <v>605</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600</v>
      </c>
      <c r="C71" s="1030"/>
      <c r="D71" s="1030"/>
      <c r="E71" s="1030"/>
      <c r="F71" s="1030"/>
      <c r="G71" s="1030"/>
      <c r="H71" s="1030"/>
      <c r="I71" s="1030"/>
      <c r="J71" s="1030"/>
      <c r="K71" s="1030"/>
      <c r="L71" s="1030"/>
      <c r="M71" s="1030"/>
      <c r="N71" s="1030"/>
      <c r="O71" s="1030"/>
      <c r="P71" s="1031"/>
      <c r="Q71" s="1032">
        <v>12441</v>
      </c>
      <c r="R71" s="1026"/>
      <c r="S71" s="1026"/>
      <c r="T71" s="1026"/>
      <c r="U71" s="1026"/>
      <c r="V71" s="1026">
        <v>11563</v>
      </c>
      <c r="W71" s="1026"/>
      <c r="X71" s="1026"/>
      <c r="Y71" s="1026"/>
      <c r="Z71" s="1026"/>
      <c r="AA71" s="1026">
        <v>878</v>
      </c>
      <c r="AB71" s="1026"/>
      <c r="AC71" s="1026"/>
      <c r="AD71" s="1026"/>
      <c r="AE71" s="1026"/>
      <c r="AF71" s="1026">
        <v>878</v>
      </c>
      <c r="AG71" s="1026"/>
      <c r="AH71" s="1026"/>
      <c r="AI71" s="1026"/>
      <c r="AJ71" s="1026"/>
      <c r="AK71" s="1026">
        <v>579</v>
      </c>
      <c r="AL71" s="1026"/>
      <c r="AM71" s="1026"/>
      <c r="AN71" s="1026"/>
      <c r="AO71" s="1026"/>
      <c r="AP71" s="1026" t="s">
        <v>605</v>
      </c>
      <c r="AQ71" s="1026"/>
      <c r="AR71" s="1026"/>
      <c r="AS71" s="1026"/>
      <c r="AT71" s="1026"/>
      <c r="AU71" s="1026" t="s">
        <v>605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601</v>
      </c>
      <c r="C72" s="1030"/>
      <c r="D72" s="1030"/>
      <c r="E72" s="1030"/>
      <c r="F72" s="1030"/>
      <c r="G72" s="1030"/>
      <c r="H72" s="1030"/>
      <c r="I72" s="1030"/>
      <c r="J72" s="1030"/>
      <c r="K72" s="1030"/>
      <c r="L72" s="1030"/>
      <c r="M72" s="1030"/>
      <c r="N72" s="1030"/>
      <c r="O72" s="1030"/>
      <c r="P72" s="1031"/>
      <c r="Q72" s="1032">
        <v>12</v>
      </c>
      <c r="R72" s="1026"/>
      <c r="S72" s="1026"/>
      <c r="T72" s="1026"/>
      <c r="U72" s="1026"/>
      <c r="V72" s="1026">
        <v>11</v>
      </c>
      <c r="W72" s="1026"/>
      <c r="X72" s="1026"/>
      <c r="Y72" s="1026"/>
      <c r="Z72" s="1026"/>
      <c r="AA72" s="1026">
        <v>1</v>
      </c>
      <c r="AB72" s="1026"/>
      <c r="AC72" s="1026"/>
      <c r="AD72" s="1026"/>
      <c r="AE72" s="1026"/>
      <c r="AF72" s="1026">
        <v>1</v>
      </c>
      <c r="AG72" s="1026"/>
      <c r="AH72" s="1026"/>
      <c r="AI72" s="1026"/>
      <c r="AJ72" s="1026"/>
      <c r="AK72" s="1026" t="s">
        <v>605</v>
      </c>
      <c r="AL72" s="1026"/>
      <c r="AM72" s="1026"/>
      <c r="AN72" s="1026"/>
      <c r="AO72" s="1026"/>
      <c r="AP72" s="1026" t="s">
        <v>605</v>
      </c>
      <c r="AQ72" s="1026"/>
      <c r="AR72" s="1026"/>
      <c r="AS72" s="1026"/>
      <c r="AT72" s="1026"/>
      <c r="AU72" s="1026" t="s">
        <v>605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602</v>
      </c>
      <c r="C73" s="1030"/>
      <c r="D73" s="1030"/>
      <c r="E73" s="1030"/>
      <c r="F73" s="1030"/>
      <c r="G73" s="1030"/>
      <c r="H73" s="1030"/>
      <c r="I73" s="1030"/>
      <c r="J73" s="1030"/>
      <c r="K73" s="1030"/>
      <c r="L73" s="1030"/>
      <c r="M73" s="1030"/>
      <c r="N73" s="1030"/>
      <c r="O73" s="1030"/>
      <c r="P73" s="1031"/>
      <c r="Q73" s="1032">
        <v>84</v>
      </c>
      <c r="R73" s="1026"/>
      <c r="S73" s="1026"/>
      <c r="T73" s="1026"/>
      <c r="U73" s="1026"/>
      <c r="V73" s="1026">
        <v>83</v>
      </c>
      <c r="W73" s="1026"/>
      <c r="X73" s="1026"/>
      <c r="Y73" s="1026"/>
      <c r="Z73" s="1026"/>
      <c r="AA73" s="1026">
        <v>1</v>
      </c>
      <c r="AB73" s="1026"/>
      <c r="AC73" s="1026"/>
      <c r="AD73" s="1026"/>
      <c r="AE73" s="1026"/>
      <c r="AF73" s="1026">
        <v>1</v>
      </c>
      <c r="AG73" s="1026"/>
      <c r="AH73" s="1026"/>
      <c r="AI73" s="1026"/>
      <c r="AJ73" s="1026"/>
      <c r="AK73" s="1026" t="s">
        <v>605</v>
      </c>
      <c r="AL73" s="1026"/>
      <c r="AM73" s="1026"/>
      <c r="AN73" s="1026"/>
      <c r="AO73" s="1026"/>
      <c r="AP73" s="1026" t="s">
        <v>605</v>
      </c>
      <c r="AQ73" s="1026"/>
      <c r="AR73" s="1026"/>
      <c r="AS73" s="1026"/>
      <c r="AT73" s="1026"/>
      <c r="AU73" s="1026" t="s">
        <v>605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603</v>
      </c>
      <c r="C74" s="1030"/>
      <c r="D74" s="1030"/>
      <c r="E74" s="1030"/>
      <c r="F74" s="1030"/>
      <c r="G74" s="1030"/>
      <c r="H74" s="1030"/>
      <c r="I74" s="1030"/>
      <c r="J74" s="1030"/>
      <c r="K74" s="1030"/>
      <c r="L74" s="1030"/>
      <c r="M74" s="1030"/>
      <c r="N74" s="1030"/>
      <c r="O74" s="1030"/>
      <c r="P74" s="1031"/>
      <c r="Q74" s="1032">
        <v>452</v>
      </c>
      <c r="R74" s="1026"/>
      <c r="S74" s="1026"/>
      <c r="T74" s="1026"/>
      <c r="U74" s="1026"/>
      <c r="V74" s="1026">
        <v>167</v>
      </c>
      <c r="W74" s="1026"/>
      <c r="X74" s="1026"/>
      <c r="Y74" s="1026"/>
      <c r="Z74" s="1026"/>
      <c r="AA74" s="1026">
        <v>285</v>
      </c>
      <c r="AB74" s="1026"/>
      <c r="AC74" s="1026"/>
      <c r="AD74" s="1026"/>
      <c r="AE74" s="1026"/>
      <c r="AF74" s="1026">
        <v>285</v>
      </c>
      <c r="AG74" s="1026"/>
      <c r="AH74" s="1026"/>
      <c r="AI74" s="1026"/>
      <c r="AJ74" s="1026"/>
      <c r="AK74" s="1026" t="s">
        <v>605</v>
      </c>
      <c r="AL74" s="1026"/>
      <c r="AM74" s="1026"/>
      <c r="AN74" s="1026"/>
      <c r="AO74" s="1026"/>
      <c r="AP74" s="1026" t="s">
        <v>605</v>
      </c>
      <c r="AQ74" s="1026"/>
      <c r="AR74" s="1026"/>
      <c r="AS74" s="1026"/>
      <c r="AT74" s="1026"/>
      <c r="AU74" s="1026" t="s">
        <v>605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t="s">
        <v>604</v>
      </c>
      <c r="C75" s="1030"/>
      <c r="D75" s="1030"/>
      <c r="E75" s="1030"/>
      <c r="F75" s="1030"/>
      <c r="G75" s="1030"/>
      <c r="H75" s="1030"/>
      <c r="I75" s="1030"/>
      <c r="J75" s="1030"/>
      <c r="K75" s="1030"/>
      <c r="L75" s="1030"/>
      <c r="M75" s="1030"/>
      <c r="N75" s="1030"/>
      <c r="O75" s="1030"/>
      <c r="P75" s="1031"/>
      <c r="Q75" s="1033">
        <v>795351</v>
      </c>
      <c r="R75" s="1034"/>
      <c r="S75" s="1034"/>
      <c r="T75" s="1034"/>
      <c r="U75" s="1035"/>
      <c r="V75" s="1036">
        <v>776100</v>
      </c>
      <c r="W75" s="1034"/>
      <c r="X75" s="1034"/>
      <c r="Y75" s="1034"/>
      <c r="Z75" s="1035"/>
      <c r="AA75" s="1036">
        <v>19251</v>
      </c>
      <c r="AB75" s="1034"/>
      <c r="AC75" s="1034"/>
      <c r="AD75" s="1034"/>
      <c r="AE75" s="1035"/>
      <c r="AF75" s="1036">
        <v>19251</v>
      </c>
      <c r="AG75" s="1034"/>
      <c r="AH75" s="1034"/>
      <c r="AI75" s="1034"/>
      <c r="AJ75" s="1035"/>
      <c r="AK75" s="1036">
        <v>5510</v>
      </c>
      <c r="AL75" s="1034"/>
      <c r="AM75" s="1034"/>
      <c r="AN75" s="1034"/>
      <c r="AO75" s="1035"/>
      <c r="AP75" s="1036" t="s">
        <v>605</v>
      </c>
      <c r="AQ75" s="1034"/>
      <c r="AR75" s="1034"/>
      <c r="AS75" s="1034"/>
      <c r="AT75" s="1035"/>
      <c r="AU75" s="1036" t="s">
        <v>605</v>
      </c>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391</v>
      </c>
      <c r="B88" s="999" t="s">
        <v>426</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999" t="s">
        <v>427</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428</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429</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432</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433</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434</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435</v>
      </c>
      <c r="AB109" s="949"/>
      <c r="AC109" s="949"/>
      <c r="AD109" s="949"/>
      <c r="AE109" s="950"/>
      <c r="AF109" s="951" t="s">
        <v>304</v>
      </c>
      <c r="AG109" s="949"/>
      <c r="AH109" s="949"/>
      <c r="AI109" s="949"/>
      <c r="AJ109" s="950"/>
      <c r="AK109" s="951" t="s">
        <v>303</v>
      </c>
      <c r="AL109" s="949"/>
      <c r="AM109" s="949"/>
      <c r="AN109" s="949"/>
      <c r="AO109" s="950"/>
      <c r="AP109" s="951" t="s">
        <v>436</v>
      </c>
      <c r="AQ109" s="949"/>
      <c r="AR109" s="949"/>
      <c r="AS109" s="949"/>
      <c r="AT109" s="980"/>
      <c r="AU109" s="948" t="s">
        <v>434</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435</v>
      </c>
      <c r="BR109" s="949"/>
      <c r="BS109" s="949"/>
      <c r="BT109" s="949"/>
      <c r="BU109" s="950"/>
      <c r="BV109" s="951" t="s">
        <v>304</v>
      </c>
      <c r="BW109" s="949"/>
      <c r="BX109" s="949"/>
      <c r="BY109" s="949"/>
      <c r="BZ109" s="950"/>
      <c r="CA109" s="951" t="s">
        <v>303</v>
      </c>
      <c r="CB109" s="949"/>
      <c r="CC109" s="949"/>
      <c r="CD109" s="949"/>
      <c r="CE109" s="950"/>
      <c r="CF109" s="987" t="s">
        <v>436</v>
      </c>
      <c r="CG109" s="987"/>
      <c r="CH109" s="987"/>
      <c r="CI109" s="987"/>
      <c r="CJ109" s="987"/>
      <c r="CK109" s="951" t="s">
        <v>437</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435</v>
      </c>
      <c r="DH109" s="949"/>
      <c r="DI109" s="949"/>
      <c r="DJ109" s="949"/>
      <c r="DK109" s="950"/>
      <c r="DL109" s="951" t="s">
        <v>304</v>
      </c>
      <c r="DM109" s="949"/>
      <c r="DN109" s="949"/>
      <c r="DO109" s="949"/>
      <c r="DP109" s="950"/>
      <c r="DQ109" s="951" t="s">
        <v>303</v>
      </c>
      <c r="DR109" s="949"/>
      <c r="DS109" s="949"/>
      <c r="DT109" s="949"/>
      <c r="DU109" s="950"/>
      <c r="DV109" s="951" t="s">
        <v>436</v>
      </c>
      <c r="DW109" s="949"/>
      <c r="DX109" s="949"/>
      <c r="DY109" s="949"/>
      <c r="DZ109" s="980"/>
    </row>
    <row r="110" spans="1:131" s="247" customFormat="1" ht="26.25" customHeight="1" x14ac:dyDescent="0.15">
      <c r="A110" s="851" t="s">
        <v>438</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1041933</v>
      </c>
      <c r="AB110" s="942"/>
      <c r="AC110" s="942"/>
      <c r="AD110" s="942"/>
      <c r="AE110" s="943"/>
      <c r="AF110" s="944">
        <v>990820</v>
      </c>
      <c r="AG110" s="942"/>
      <c r="AH110" s="942"/>
      <c r="AI110" s="942"/>
      <c r="AJ110" s="943"/>
      <c r="AK110" s="944">
        <v>997245</v>
      </c>
      <c r="AL110" s="942"/>
      <c r="AM110" s="942"/>
      <c r="AN110" s="942"/>
      <c r="AO110" s="943"/>
      <c r="AP110" s="945">
        <v>25</v>
      </c>
      <c r="AQ110" s="946"/>
      <c r="AR110" s="946"/>
      <c r="AS110" s="946"/>
      <c r="AT110" s="947"/>
      <c r="AU110" s="981" t="s">
        <v>73</v>
      </c>
      <c r="AV110" s="982"/>
      <c r="AW110" s="982"/>
      <c r="AX110" s="982"/>
      <c r="AY110" s="982"/>
      <c r="AZ110" s="907" t="s">
        <v>439</v>
      </c>
      <c r="BA110" s="852"/>
      <c r="BB110" s="852"/>
      <c r="BC110" s="852"/>
      <c r="BD110" s="852"/>
      <c r="BE110" s="852"/>
      <c r="BF110" s="852"/>
      <c r="BG110" s="852"/>
      <c r="BH110" s="852"/>
      <c r="BI110" s="852"/>
      <c r="BJ110" s="852"/>
      <c r="BK110" s="852"/>
      <c r="BL110" s="852"/>
      <c r="BM110" s="852"/>
      <c r="BN110" s="852"/>
      <c r="BO110" s="852"/>
      <c r="BP110" s="853"/>
      <c r="BQ110" s="908">
        <v>11998444</v>
      </c>
      <c r="BR110" s="889"/>
      <c r="BS110" s="889"/>
      <c r="BT110" s="889"/>
      <c r="BU110" s="889"/>
      <c r="BV110" s="889">
        <v>13023449</v>
      </c>
      <c r="BW110" s="889"/>
      <c r="BX110" s="889"/>
      <c r="BY110" s="889"/>
      <c r="BZ110" s="889"/>
      <c r="CA110" s="889">
        <v>13305896</v>
      </c>
      <c r="CB110" s="889"/>
      <c r="CC110" s="889"/>
      <c r="CD110" s="889"/>
      <c r="CE110" s="889"/>
      <c r="CF110" s="913">
        <v>333.8</v>
      </c>
      <c r="CG110" s="914"/>
      <c r="CH110" s="914"/>
      <c r="CI110" s="914"/>
      <c r="CJ110" s="914"/>
      <c r="CK110" s="977" t="s">
        <v>440</v>
      </c>
      <c r="CL110" s="863"/>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442</v>
      </c>
      <c r="DH110" s="889"/>
      <c r="DI110" s="889"/>
      <c r="DJ110" s="889"/>
      <c r="DK110" s="889"/>
      <c r="DL110" s="889" t="s">
        <v>443</v>
      </c>
      <c r="DM110" s="889"/>
      <c r="DN110" s="889"/>
      <c r="DO110" s="889"/>
      <c r="DP110" s="889"/>
      <c r="DQ110" s="889" t="s">
        <v>444</v>
      </c>
      <c r="DR110" s="889"/>
      <c r="DS110" s="889"/>
      <c r="DT110" s="889"/>
      <c r="DU110" s="889"/>
      <c r="DV110" s="890" t="s">
        <v>444</v>
      </c>
      <c r="DW110" s="890"/>
      <c r="DX110" s="890"/>
      <c r="DY110" s="890"/>
      <c r="DZ110" s="891"/>
    </row>
    <row r="111" spans="1:131" s="247" customFormat="1" ht="26.25" customHeight="1" x14ac:dyDescent="0.15">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443</v>
      </c>
      <c r="AG111" s="970"/>
      <c r="AH111" s="970"/>
      <c r="AI111" s="970"/>
      <c r="AJ111" s="971"/>
      <c r="AK111" s="972" t="s">
        <v>442</v>
      </c>
      <c r="AL111" s="970"/>
      <c r="AM111" s="970"/>
      <c r="AN111" s="970"/>
      <c r="AO111" s="971"/>
      <c r="AP111" s="973" t="s">
        <v>446</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186391</v>
      </c>
      <c r="BR111" s="861"/>
      <c r="BS111" s="861"/>
      <c r="BT111" s="861"/>
      <c r="BU111" s="861"/>
      <c r="BV111" s="861">
        <v>138212</v>
      </c>
      <c r="BW111" s="861"/>
      <c r="BX111" s="861"/>
      <c r="BY111" s="861"/>
      <c r="BZ111" s="861"/>
      <c r="CA111" s="861">
        <v>572810</v>
      </c>
      <c r="CB111" s="861"/>
      <c r="CC111" s="861"/>
      <c r="CD111" s="861"/>
      <c r="CE111" s="861"/>
      <c r="CF111" s="922">
        <v>14.4</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446</v>
      </c>
      <c r="DH111" s="861"/>
      <c r="DI111" s="861"/>
      <c r="DJ111" s="861"/>
      <c r="DK111" s="861"/>
      <c r="DL111" s="861" t="s">
        <v>444</v>
      </c>
      <c r="DM111" s="861"/>
      <c r="DN111" s="861"/>
      <c r="DO111" s="861"/>
      <c r="DP111" s="861"/>
      <c r="DQ111" s="861" t="s">
        <v>443</v>
      </c>
      <c r="DR111" s="861"/>
      <c r="DS111" s="861"/>
      <c r="DT111" s="861"/>
      <c r="DU111" s="861"/>
      <c r="DV111" s="838" t="s">
        <v>444</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451</v>
      </c>
      <c r="AB112" s="824"/>
      <c r="AC112" s="824"/>
      <c r="AD112" s="824"/>
      <c r="AE112" s="825"/>
      <c r="AF112" s="826" t="s">
        <v>417</v>
      </c>
      <c r="AG112" s="824"/>
      <c r="AH112" s="824"/>
      <c r="AI112" s="824"/>
      <c r="AJ112" s="825"/>
      <c r="AK112" s="826" t="s">
        <v>443</v>
      </c>
      <c r="AL112" s="824"/>
      <c r="AM112" s="824"/>
      <c r="AN112" s="824"/>
      <c r="AO112" s="825"/>
      <c r="AP112" s="871" t="s">
        <v>442</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5736661</v>
      </c>
      <c r="BR112" s="861"/>
      <c r="BS112" s="861"/>
      <c r="BT112" s="861"/>
      <c r="BU112" s="861"/>
      <c r="BV112" s="861">
        <v>6076726</v>
      </c>
      <c r="BW112" s="861"/>
      <c r="BX112" s="861"/>
      <c r="BY112" s="861"/>
      <c r="BZ112" s="861"/>
      <c r="CA112" s="861">
        <v>6148541</v>
      </c>
      <c r="CB112" s="861"/>
      <c r="CC112" s="861"/>
      <c r="CD112" s="861"/>
      <c r="CE112" s="861"/>
      <c r="CF112" s="922">
        <v>154.19999999999999</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444</v>
      </c>
      <c r="DH112" s="861"/>
      <c r="DI112" s="861"/>
      <c r="DJ112" s="861"/>
      <c r="DK112" s="861"/>
      <c r="DL112" s="861" t="s">
        <v>446</v>
      </c>
      <c r="DM112" s="861"/>
      <c r="DN112" s="861"/>
      <c r="DO112" s="861"/>
      <c r="DP112" s="861"/>
      <c r="DQ112" s="861" t="s">
        <v>417</v>
      </c>
      <c r="DR112" s="861"/>
      <c r="DS112" s="861"/>
      <c r="DT112" s="861"/>
      <c r="DU112" s="861"/>
      <c r="DV112" s="838" t="s">
        <v>444</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600315</v>
      </c>
      <c r="AB113" s="970"/>
      <c r="AC113" s="970"/>
      <c r="AD113" s="970"/>
      <c r="AE113" s="971"/>
      <c r="AF113" s="972">
        <v>623680</v>
      </c>
      <c r="AG113" s="970"/>
      <c r="AH113" s="970"/>
      <c r="AI113" s="970"/>
      <c r="AJ113" s="971"/>
      <c r="AK113" s="972">
        <v>623382</v>
      </c>
      <c r="AL113" s="970"/>
      <c r="AM113" s="970"/>
      <c r="AN113" s="970"/>
      <c r="AO113" s="971"/>
      <c r="AP113" s="973">
        <v>15.6</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75991</v>
      </c>
      <c r="BR113" s="861"/>
      <c r="BS113" s="861"/>
      <c r="BT113" s="861"/>
      <c r="BU113" s="861"/>
      <c r="BV113" s="861">
        <v>37309</v>
      </c>
      <c r="BW113" s="861"/>
      <c r="BX113" s="861"/>
      <c r="BY113" s="861"/>
      <c r="BZ113" s="861"/>
      <c r="CA113" s="861">
        <v>22743</v>
      </c>
      <c r="CB113" s="861"/>
      <c r="CC113" s="861"/>
      <c r="CD113" s="861"/>
      <c r="CE113" s="861"/>
      <c r="CF113" s="922">
        <v>0.6</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451</v>
      </c>
      <c r="DH113" s="824"/>
      <c r="DI113" s="824"/>
      <c r="DJ113" s="824"/>
      <c r="DK113" s="825"/>
      <c r="DL113" s="826" t="s">
        <v>457</v>
      </c>
      <c r="DM113" s="824"/>
      <c r="DN113" s="824"/>
      <c r="DO113" s="824"/>
      <c r="DP113" s="825"/>
      <c r="DQ113" s="826" t="s">
        <v>417</v>
      </c>
      <c r="DR113" s="824"/>
      <c r="DS113" s="824"/>
      <c r="DT113" s="824"/>
      <c r="DU113" s="825"/>
      <c r="DV113" s="871" t="s">
        <v>451</v>
      </c>
      <c r="DW113" s="872"/>
      <c r="DX113" s="872"/>
      <c r="DY113" s="872"/>
      <c r="DZ113" s="873"/>
    </row>
    <row r="114" spans="1:130" s="247" customFormat="1" ht="26.25" customHeight="1" x14ac:dyDescent="0.15">
      <c r="A114" s="965"/>
      <c r="B114" s="966"/>
      <c r="C114" s="794" t="s">
        <v>458</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120157</v>
      </c>
      <c r="AB114" s="824"/>
      <c r="AC114" s="824"/>
      <c r="AD114" s="824"/>
      <c r="AE114" s="825"/>
      <c r="AF114" s="826">
        <v>39228</v>
      </c>
      <c r="AG114" s="824"/>
      <c r="AH114" s="824"/>
      <c r="AI114" s="824"/>
      <c r="AJ114" s="825"/>
      <c r="AK114" s="826">
        <v>14791</v>
      </c>
      <c r="AL114" s="824"/>
      <c r="AM114" s="824"/>
      <c r="AN114" s="824"/>
      <c r="AO114" s="825"/>
      <c r="AP114" s="871">
        <v>0.4</v>
      </c>
      <c r="AQ114" s="872"/>
      <c r="AR114" s="872"/>
      <c r="AS114" s="872"/>
      <c r="AT114" s="873"/>
      <c r="AU114" s="983"/>
      <c r="AV114" s="984"/>
      <c r="AW114" s="984"/>
      <c r="AX114" s="984"/>
      <c r="AY114" s="984"/>
      <c r="AZ114" s="859" t="s">
        <v>459</v>
      </c>
      <c r="BA114" s="794"/>
      <c r="BB114" s="794"/>
      <c r="BC114" s="794"/>
      <c r="BD114" s="794"/>
      <c r="BE114" s="794"/>
      <c r="BF114" s="794"/>
      <c r="BG114" s="794"/>
      <c r="BH114" s="794"/>
      <c r="BI114" s="794"/>
      <c r="BJ114" s="794"/>
      <c r="BK114" s="794"/>
      <c r="BL114" s="794"/>
      <c r="BM114" s="794"/>
      <c r="BN114" s="794"/>
      <c r="BO114" s="794"/>
      <c r="BP114" s="795"/>
      <c r="BQ114" s="860">
        <v>168184</v>
      </c>
      <c r="BR114" s="861"/>
      <c r="BS114" s="861"/>
      <c r="BT114" s="861"/>
      <c r="BU114" s="861"/>
      <c r="BV114" s="861">
        <v>143725</v>
      </c>
      <c r="BW114" s="861"/>
      <c r="BX114" s="861"/>
      <c r="BY114" s="861"/>
      <c r="BZ114" s="861"/>
      <c r="CA114" s="861">
        <v>187526</v>
      </c>
      <c r="CB114" s="861"/>
      <c r="CC114" s="861"/>
      <c r="CD114" s="861"/>
      <c r="CE114" s="861"/>
      <c r="CF114" s="922">
        <v>4.7</v>
      </c>
      <c r="CG114" s="923"/>
      <c r="CH114" s="923"/>
      <c r="CI114" s="923"/>
      <c r="CJ114" s="923"/>
      <c r="CK114" s="978"/>
      <c r="CL114" s="865"/>
      <c r="CM114" s="868" t="s">
        <v>460</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446</v>
      </c>
      <c r="DH114" s="824"/>
      <c r="DI114" s="824"/>
      <c r="DJ114" s="824"/>
      <c r="DK114" s="825"/>
      <c r="DL114" s="826" t="s">
        <v>443</v>
      </c>
      <c r="DM114" s="824"/>
      <c r="DN114" s="824"/>
      <c r="DO114" s="824"/>
      <c r="DP114" s="825"/>
      <c r="DQ114" s="826" t="s">
        <v>417</v>
      </c>
      <c r="DR114" s="824"/>
      <c r="DS114" s="824"/>
      <c r="DT114" s="824"/>
      <c r="DU114" s="825"/>
      <c r="DV114" s="871" t="s">
        <v>446</v>
      </c>
      <c r="DW114" s="872"/>
      <c r="DX114" s="872"/>
      <c r="DY114" s="872"/>
      <c r="DZ114" s="873"/>
    </row>
    <row r="115" spans="1:130" s="247" customFormat="1" ht="26.25" customHeight="1" x14ac:dyDescent="0.15">
      <c r="A115" s="965"/>
      <c r="B115" s="966"/>
      <c r="C115" s="794" t="s">
        <v>461</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387</v>
      </c>
      <c r="AB115" s="970"/>
      <c r="AC115" s="970"/>
      <c r="AD115" s="970"/>
      <c r="AE115" s="971"/>
      <c r="AF115" s="972" t="s">
        <v>444</v>
      </c>
      <c r="AG115" s="970"/>
      <c r="AH115" s="970"/>
      <c r="AI115" s="970"/>
      <c r="AJ115" s="971"/>
      <c r="AK115" s="972" t="s">
        <v>442</v>
      </c>
      <c r="AL115" s="970"/>
      <c r="AM115" s="970"/>
      <c r="AN115" s="970"/>
      <c r="AO115" s="971"/>
      <c r="AP115" s="973" t="s">
        <v>446</v>
      </c>
      <c r="AQ115" s="974"/>
      <c r="AR115" s="974"/>
      <c r="AS115" s="974"/>
      <c r="AT115" s="975"/>
      <c r="AU115" s="983"/>
      <c r="AV115" s="984"/>
      <c r="AW115" s="984"/>
      <c r="AX115" s="984"/>
      <c r="AY115" s="984"/>
      <c r="AZ115" s="859" t="s">
        <v>462</v>
      </c>
      <c r="BA115" s="794"/>
      <c r="BB115" s="794"/>
      <c r="BC115" s="794"/>
      <c r="BD115" s="794"/>
      <c r="BE115" s="794"/>
      <c r="BF115" s="794"/>
      <c r="BG115" s="794"/>
      <c r="BH115" s="794"/>
      <c r="BI115" s="794"/>
      <c r="BJ115" s="794"/>
      <c r="BK115" s="794"/>
      <c r="BL115" s="794"/>
      <c r="BM115" s="794"/>
      <c r="BN115" s="794"/>
      <c r="BO115" s="794"/>
      <c r="BP115" s="795"/>
      <c r="BQ115" s="860" t="s">
        <v>417</v>
      </c>
      <c r="BR115" s="861"/>
      <c r="BS115" s="861"/>
      <c r="BT115" s="861"/>
      <c r="BU115" s="861"/>
      <c r="BV115" s="861" t="s">
        <v>444</v>
      </c>
      <c r="BW115" s="861"/>
      <c r="BX115" s="861"/>
      <c r="BY115" s="861"/>
      <c r="BZ115" s="861"/>
      <c r="CA115" s="861" t="s">
        <v>443</v>
      </c>
      <c r="CB115" s="861"/>
      <c r="CC115" s="861"/>
      <c r="CD115" s="861"/>
      <c r="CE115" s="861"/>
      <c r="CF115" s="922" t="s">
        <v>443</v>
      </c>
      <c r="CG115" s="923"/>
      <c r="CH115" s="923"/>
      <c r="CI115" s="923"/>
      <c r="CJ115" s="923"/>
      <c r="CK115" s="978"/>
      <c r="CL115" s="865"/>
      <c r="CM115" s="859" t="s">
        <v>463</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443</v>
      </c>
      <c r="DM115" s="824"/>
      <c r="DN115" s="824"/>
      <c r="DO115" s="824"/>
      <c r="DP115" s="825"/>
      <c r="DQ115" s="826" t="s">
        <v>442</v>
      </c>
      <c r="DR115" s="824"/>
      <c r="DS115" s="824"/>
      <c r="DT115" s="824"/>
      <c r="DU115" s="825"/>
      <c r="DV115" s="871" t="s">
        <v>451</v>
      </c>
      <c r="DW115" s="872"/>
      <c r="DX115" s="872"/>
      <c r="DY115" s="872"/>
      <c r="DZ115" s="873"/>
    </row>
    <row r="116" spans="1:130" s="247" customFormat="1" ht="26.25" customHeight="1" x14ac:dyDescent="0.15">
      <c r="A116" s="967"/>
      <c r="B116" s="968"/>
      <c r="C116" s="927" t="s">
        <v>464</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1151</v>
      </c>
      <c r="AB116" s="824"/>
      <c r="AC116" s="824"/>
      <c r="AD116" s="824"/>
      <c r="AE116" s="825"/>
      <c r="AF116" s="826">
        <v>1190</v>
      </c>
      <c r="AG116" s="824"/>
      <c r="AH116" s="824"/>
      <c r="AI116" s="824"/>
      <c r="AJ116" s="825"/>
      <c r="AK116" s="826">
        <v>1610</v>
      </c>
      <c r="AL116" s="824"/>
      <c r="AM116" s="824"/>
      <c r="AN116" s="824"/>
      <c r="AO116" s="825"/>
      <c r="AP116" s="871">
        <v>0</v>
      </c>
      <c r="AQ116" s="872"/>
      <c r="AR116" s="872"/>
      <c r="AS116" s="872"/>
      <c r="AT116" s="873"/>
      <c r="AU116" s="983"/>
      <c r="AV116" s="984"/>
      <c r="AW116" s="984"/>
      <c r="AX116" s="984"/>
      <c r="AY116" s="984"/>
      <c r="AZ116" s="910" t="s">
        <v>465</v>
      </c>
      <c r="BA116" s="911"/>
      <c r="BB116" s="911"/>
      <c r="BC116" s="911"/>
      <c r="BD116" s="911"/>
      <c r="BE116" s="911"/>
      <c r="BF116" s="911"/>
      <c r="BG116" s="911"/>
      <c r="BH116" s="911"/>
      <c r="BI116" s="911"/>
      <c r="BJ116" s="911"/>
      <c r="BK116" s="911"/>
      <c r="BL116" s="911"/>
      <c r="BM116" s="911"/>
      <c r="BN116" s="911"/>
      <c r="BO116" s="911"/>
      <c r="BP116" s="912"/>
      <c r="BQ116" s="860" t="s">
        <v>442</v>
      </c>
      <c r="BR116" s="861"/>
      <c r="BS116" s="861"/>
      <c r="BT116" s="861"/>
      <c r="BU116" s="861"/>
      <c r="BV116" s="861" t="s">
        <v>442</v>
      </c>
      <c r="BW116" s="861"/>
      <c r="BX116" s="861"/>
      <c r="BY116" s="861"/>
      <c r="BZ116" s="861"/>
      <c r="CA116" s="861" t="s">
        <v>446</v>
      </c>
      <c r="CB116" s="861"/>
      <c r="CC116" s="861"/>
      <c r="CD116" s="861"/>
      <c r="CE116" s="861"/>
      <c r="CF116" s="922" t="s">
        <v>444</v>
      </c>
      <c r="CG116" s="923"/>
      <c r="CH116" s="923"/>
      <c r="CI116" s="923"/>
      <c r="CJ116" s="923"/>
      <c r="CK116" s="978"/>
      <c r="CL116" s="865"/>
      <c r="CM116" s="868" t="s">
        <v>466</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442</v>
      </c>
      <c r="DH116" s="824"/>
      <c r="DI116" s="824"/>
      <c r="DJ116" s="824"/>
      <c r="DK116" s="825"/>
      <c r="DL116" s="826" t="s">
        <v>444</v>
      </c>
      <c r="DM116" s="824"/>
      <c r="DN116" s="824"/>
      <c r="DO116" s="824"/>
      <c r="DP116" s="825"/>
      <c r="DQ116" s="826" t="s">
        <v>442</v>
      </c>
      <c r="DR116" s="824"/>
      <c r="DS116" s="824"/>
      <c r="DT116" s="824"/>
      <c r="DU116" s="825"/>
      <c r="DV116" s="871" t="s">
        <v>446</v>
      </c>
      <c r="DW116" s="872"/>
      <c r="DX116" s="872"/>
      <c r="DY116" s="872"/>
      <c r="DZ116" s="873"/>
    </row>
    <row r="117" spans="1:130" s="247" customFormat="1" ht="26.25" customHeight="1" x14ac:dyDescent="0.15">
      <c r="A117" s="948" t="s">
        <v>185</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467</v>
      </c>
      <c r="Z117" s="950"/>
      <c r="AA117" s="955">
        <v>1763943</v>
      </c>
      <c r="AB117" s="956"/>
      <c r="AC117" s="956"/>
      <c r="AD117" s="956"/>
      <c r="AE117" s="957"/>
      <c r="AF117" s="958">
        <v>1654918</v>
      </c>
      <c r="AG117" s="956"/>
      <c r="AH117" s="956"/>
      <c r="AI117" s="956"/>
      <c r="AJ117" s="957"/>
      <c r="AK117" s="958">
        <v>1637028</v>
      </c>
      <c r="AL117" s="956"/>
      <c r="AM117" s="956"/>
      <c r="AN117" s="956"/>
      <c r="AO117" s="957"/>
      <c r="AP117" s="959"/>
      <c r="AQ117" s="960"/>
      <c r="AR117" s="960"/>
      <c r="AS117" s="960"/>
      <c r="AT117" s="961"/>
      <c r="AU117" s="983"/>
      <c r="AV117" s="984"/>
      <c r="AW117" s="984"/>
      <c r="AX117" s="984"/>
      <c r="AY117" s="984"/>
      <c r="AZ117" s="910" t="s">
        <v>468</v>
      </c>
      <c r="BA117" s="911"/>
      <c r="BB117" s="911"/>
      <c r="BC117" s="911"/>
      <c r="BD117" s="911"/>
      <c r="BE117" s="911"/>
      <c r="BF117" s="911"/>
      <c r="BG117" s="911"/>
      <c r="BH117" s="911"/>
      <c r="BI117" s="911"/>
      <c r="BJ117" s="911"/>
      <c r="BK117" s="911"/>
      <c r="BL117" s="911"/>
      <c r="BM117" s="911"/>
      <c r="BN117" s="911"/>
      <c r="BO117" s="911"/>
      <c r="BP117" s="912"/>
      <c r="BQ117" s="860" t="s">
        <v>469</v>
      </c>
      <c r="BR117" s="861"/>
      <c r="BS117" s="861"/>
      <c r="BT117" s="861"/>
      <c r="BU117" s="861"/>
      <c r="BV117" s="861" t="s">
        <v>442</v>
      </c>
      <c r="BW117" s="861"/>
      <c r="BX117" s="861"/>
      <c r="BY117" s="861"/>
      <c r="BZ117" s="861"/>
      <c r="CA117" s="861" t="s">
        <v>469</v>
      </c>
      <c r="CB117" s="861"/>
      <c r="CC117" s="861"/>
      <c r="CD117" s="861"/>
      <c r="CE117" s="861"/>
      <c r="CF117" s="922" t="s">
        <v>469</v>
      </c>
      <c r="CG117" s="923"/>
      <c r="CH117" s="923"/>
      <c r="CI117" s="923"/>
      <c r="CJ117" s="923"/>
      <c r="CK117" s="978"/>
      <c r="CL117" s="865"/>
      <c r="CM117" s="868" t="s">
        <v>470</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443</v>
      </c>
      <c r="DH117" s="824"/>
      <c r="DI117" s="824"/>
      <c r="DJ117" s="824"/>
      <c r="DK117" s="825"/>
      <c r="DL117" s="826" t="s">
        <v>443</v>
      </c>
      <c r="DM117" s="824"/>
      <c r="DN117" s="824"/>
      <c r="DO117" s="824"/>
      <c r="DP117" s="825"/>
      <c r="DQ117" s="826" t="s">
        <v>442</v>
      </c>
      <c r="DR117" s="824"/>
      <c r="DS117" s="824"/>
      <c r="DT117" s="824"/>
      <c r="DU117" s="825"/>
      <c r="DV117" s="871" t="s">
        <v>469</v>
      </c>
      <c r="DW117" s="872"/>
      <c r="DX117" s="872"/>
      <c r="DY117" s="872"/>
      <c r="DZ117" s="873"/>
    </row>
    <row r="118" spans="1:130" s="247" customFormat="1" ht="26.25" customHeight="1" x14ac:dyDescent="0.15">
      <c r="A118" s="948" t="s">
        <v>437</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435</v>
      </c>
      <c r="AB118" s="949"/>
      <c r="AC118" s="949"/>
      <c r="AD118" s="949"/>
      <c r="AE118" s="950"/>
      <c r="AF118" s="951" t="s">
        <v>304</v>
      </c>
      <c r="AG118" s="949"/>
      <c r="AH118" s="949"/>
      <c r="AI118" s="949"/>
      <c r="AJ118" s="950"/>
      <c r="AK118" s="951" t="s">
        <v>303</v>
      </c>
      <c r="AL118" s="949"/>
      <c r="AM118" s="949"/>
      <c r="AN118" s="949"/>
      <c r="AO118" s="950"/>
      <c r="AP118" s="952" t="s">
        <v>436</v>
      </c>
      <c r="AQ118" s="953"/>
      <c r="AR118" s="953"/>
      <c r="AS118" s="953"/>
      <c r="AT118" s="954"/>
      <c r="AU118" s="983"/>
      <c r="AV118" s="984"/>
      <c r="AW118" s="984"/>
      <c r="AX118" s="984"/>
      <c r="AY118" s="984"/>
      <c r="AZ118" s="926" t="s">
        <v>471</v>
      </c>
      <c r="BA118" s="927"/>
      <c r="BB118" s="927"/>
      <c r="BC118" s="927"/>
      <c r="BD118" s="927"/>
      <c r="BE118" s="927"/>
      <c r="BF118" s="927"/>
      <c r="BG118" s="927"/>
      <c r="BH118" s="927"/>
      <c r="BI118" s="927"/>
      <c r="BJ118" s="927"/>
      <c r="BK118" s="927"/>
      <c r="BL118" s="927"/>
      <c r="BM118" s="927"/>
      <c r="BN118" s="927"/>
      <c r="BO118" s="927"/>
      <c r="BP118" s="928"/>
      <c r="BQ118" s="929" t="s">
        <v>457</v>
      </c>
      <c r="BR118" s="892"/>
      <c r="BS118" s="892"/>
      <c r="BT118" s="892"/>
      <c r="BU118" s="892"/>
      <c r="BV118" s="892" t="s">
        <v>457</v>
      </c>
      <c r="BW118" s="892"/>
      <c r="BX118" s="892"/>
      <c r="BY118" s="892"/>
      <c r="BZ118" s="892"/>
      <c r="CA118" s="892" t="s">
        <v>443</v>
      </c>
      <c r="CB118" s="892"/>
      <c r="CC118" s="892"/>
      <c r="CD118" s="892"/>
      <c r="CE118" s="892"/>
      <c r="CF118" s="922" t="s">
        <v>457</v>
      </c>
      <c r="CG118" s="923"/>
      <c r="CH118" s="923"/>
      <c r="CI118" s="923"/>
      <c r="CJ118" s="923"/>
      <c r="CK118" s="978"/>
      <c r="CL118" s="865"/>
      <c r="CM118" s="868" t="s">
        <v>472</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444</v>
      </c>
      <c r="DH118" s="824"/>
      <c r="DI118" s="824"/>
      <c r="DJ118" s="824"/>
      <c r="DK118" s="825"/>
      <c r="DL118" s="826" t="s">
        <v>442</v>
      </c>
      <c r="DM118" s="824"/>
      <c r="DN118" s="824"/>
      <c r="DO118" s="824"/>
      <c r="DP118" s="825"/>
      <c r="DQ118" s="826" t="s">
        <v>457</v>
      </c>
      <c r="DR118" s="824"/>
      <c r="DS118" s="824"/>
      <c r="DT118" s="824"/>
      <c r="DU118" s="825"/>
      <c r="DV118" s="871" t="s">
        <v>444</v>
      </c>
      <c r="DW118" s="872"/>
      <c r="DX118" s="872"/>
      <c r="DY118" s="872"/>
      <c r="DZ118" s="873"/>
    </row>
    <row r="119" spans="1:130" s="247" customFormat="1" ht="26.25" customHeight="1" x14ac:dyDescent="0.15">
      <c r="A119" s="862" t="s">
        <v>440</v>
      </c>
      <c r="B119" s="863"/>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469</v>
      </c>
      <c r="AB119" s="942"/>
      <c r="AC119" s="942"/>
      <c r="AD119" s="942"/>
      <c r="AE119" s="943"/>
      <c r="AF119" s="944" t="s">
        <v>469</v>
      </c>
      <c r="AG119" s="942"/>
      <c r="AH119" s="942"/>
      <c r="AI119" s="942"/>
      <c r="AJ119" s="943"/>
      <c r="AK119" s="944" t="s">
        <v>457</v>
      </c>
      <c r="AL119" s="942"/>
      <c r="AM119" s="942"/>
      <c r="AN119" s="942"/>
      <c r="AO119" s="943"/>
      <c r="AP119" s="945" t="s">
        <v>469</v>
      </c>
      <c r="AQ119" s="946"/>
      <c r="AR119" s="946"/>
      <c r="AS119" s="946"/>
      <c r="AT119" s="947"/>
      <c r="AU119" s="985"/>
      <c r="AV119" s="986"/>
      <c r="AW119" s="986"/>
      <c r="AX119" s="986"/>
      <c r="AY119" s="986"/>
      <c r="AZ119" s="278" t="s">
        <v>185</v>
      </c>
      <c r="BA119" s="278"/>
      <c r="BB119" s="278"/>
      <c r="BC119" s="278"/>
      <c r="BD119" s="278"/>
      <c r="BE119" s="278"/>
      <c r="BF119" s="278"/>
      <c r="BG119" s="278"/>
      <c r="BH119" s="278"/>
      <c r="BI119" s="278"/>
      <c r="BJ119" s="278"/>
      <c r="BK119" s="278"/>
      <c r="BL119" s="278"/>
      <c r="BM119" s="278"/>
      <c r="BN119" s="278"/>
      <c r="BO119" s="924" t="s">
        <v>473</v>
      </c>
      <c r="BP119" s="925"/>
      <c r="BQ119" s="929">
        <v>18165671</v>
      </c>
      <c r="BR119" s="892"/>
      <c r="BS119" s="892"/>
      <c r="BT119" s="892"/>
      <c r="BU119" s="892"/>
      <c r="BV119" s="892">
        <v>19419421</v>
      </c>
      <c r="BW119" s="892"/>
      <c r="BX119" s="892"/>
      <c r="BY119" s="892"/>
      <c r="BZ119" s="892"/>
      <c r="CA119" s="892">
        <v>20237516</v>
      </c>
      <c r="CB119" s="892"/>
      <c r="CC119" s="892"/>
      <c r="CD119" s="892"/>
      <c r="CE119" s="892"/>
      <c r="CF119" s="790"/>
      <c r="CG119" s="791"/>
      <c r="CH119" s="791"/>
      <c r="CI119" s="791"/>
      <c r="CJ119" s="881"/>
      <c r="CK119" s="979"/>
      <c r="CL119" s="867"/>
      <c r="CM119" s="885" t="s">
        <v>474</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186391</v>
      </c>
      <c r="DH119" s="807"/>
      <c r="DI119" s="807"/>
      <c r="DJ119" s="807"/>
      <c r="DK119" s="808"/>
      <c r="DL119" s="809">
        <v>138212</v>
      </c>
      <c r="DM119" s="807"/>
      <c r="DN119" s="807"/>
      <c r="DO119" s="807"/>
      <c r="DP119" s="808"/>
      <c r="DQ119" s="809">
        <v>572810</v>
      </c>
      <c r="DR119" s="807"/>
      <c r="DS119" s="807"/>
      <c r="DT119" s="807"/>
      <c r="DU119" s="808"/>
      <c r="DV119" s="895">
        <v>14.4</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443</v>
      </c>
      <c r="AB120" s="824"/>
      <c r="AC120" s="824"/>
      <c r="AD120" s="824"/>
      <c r="AE120" s="825"/>
      <c r="AF120" s="826" t="s">
        <v>443</v>
      </c>
      <c r="AG120" s="824"/>
      <c r="AH120" s="824"/>
      <c r="AI120" s="824"/>
      <c r="AJ120" s="825"/>
      <c r="AK120" s="826" t="s">
        <v>443</v>
      </c>
      <c r="AL120" s="824"/>
      <c r="AM120" s="824"/>
      <c r="AN120" s="824"/>
      <c r="AO120" s="825"/>
      <c r="AP120" s="871" t="s">
        <v>469</v>
      </c>
      <c r="AQ120" s="872"/>
      <c r="AR120" s="872"/>
      <c r="AS120" s="872"/>
      <c r="AT120" s="873"/>
      <c r="AU120" s="930" t="s">
        <v>475</v>
      </c>
      <c r="AV120" s="931"/>
      <c r="AW120" s="931"/>
      <c r="AX120" s="931"/>
      <c r="AY120" s="932"/>
      <c r="AZ120" s="907" t="s">
        <v>476</v>
      </c>
      <c r="BA120" s="852"/>
      <c r="BB120" s="852"/>
      <c r="BC120" s="852"/>
      <c r="BD120" s="852"/>
      <c r="BE120" s="852"/>
      <c r="BF120" s="852"/>
      <c r="BG120" s="852"/>
      <c r="BH120" s="852"/>
      <c r="BI120" s="852"/>
      <c r="BJ120" s="852"/>
      <c r="BK120" s="852"/>
      <c r="BL120" s="852"/>
      <c r="BM120" s="852"/>
      <c r="BN120" s="852"/>
      <c r="BO120" s="852"/>
      <c r="BP120" s="853"/>
      <c r="BQ120" s="908">
        <v>3158866</v>
      </c>
      <c r="BR120" s="889"/>
      <c r="BS120" s="889"/>
      <c r="BT120" s="889"/>
      <c r="BU120" s="889"/>
      <c r="BV120" s="889">
        <v>2879839</v>
      </c>
      <c r="BW120" s="889"/>
      <c r="BX120" s="889"/>
      <c r="BY120" s="889"/>
      <c r="BZ120" s="889"/>
      <c r="CA120" s="889">
        <v>2715660</v>
      </c>
      <c r="CB120" s="889"/>
      <c r="CC120" s="889"/>
      <c r="CD120" s="889"/>
      <c r="CE120" s="889"/>
      <c r="CF120" s="913">
        <v>68.099999999999994</v>
      </c>
      <c r="CG120" s="914"/>
      <c r="CH120" s="914"/>
      <c r="CI120" s="914"/>
      <c r="CJ120" s="914"/>
      <c r="CK120" s="915" t="s">
        <v>477</v>
      </c>
      <c r="CL120" s="899"/>
      <c r="CM120" s="899"/>
      <c r="CN120" s="899"/>
      <c r="CO120" s="900"/>
      <c r="CP120" s="919" t="s">
        <v>478</v>
      </c>
      <c r="CQ120" s="920"/>
      <c r="CR120" s="920"/>
      <c r="CS120" s="920"/>
      <c r="CT120" s="920"/>
      <c r="CU120" s="920"/>
      <c r="CV120" s="920"/>
      <c r="CW120" s="920"/>
      <c r="CX120" s="920"/>
      <c r="CY120" s="920"/>
      <c r="CZ120" s="920"/>
      <c r="DA120" s="920"/>
      <c r="DB120" s="920"/>
      <c r="DC120" s="920"/>
      <c r="DD120" s="920"/>
      <c r="DE120" s="920"/>
      <c r="DF120" s="921"/>
      <c r="DG120" s="908">
        <v>3548926</v>
      </c>
      <c r="DH120" s="889"/>
      <c r="DI120" s="889"/>
      <c r="DJ120" s="889"/>
      <c r="DK120" s="889"/>
      <c r="DL120" s="889">
        <v>3368359</v>
      </c>
      <c r="DM120" s="889"/>
      <c r="DN120" s="889"/>
      <c r="DO120" s="889"/>
      <c r="DP120" s="889"/>
      <c r="DQ120" s="889">
        <v>3234438</v>
      </c>
      <c r="DR120" s="889"/>
      <c r="DS120" s="889"/>
      <c r="DT120" s="889"/>
      <c r="DU120" s="889"/>
      <c r="DV120" s="890">
        <v>81.099999999999994</v>
      </c>
      <c r="DW120" s="890"/>
      <c r="DX120" s="890"/>
      <c r="DY120" s="890"/>
      <c r="DZ120" s="891"/>
    </row>
    <row r="121" spans="1:130" s="247" customFormat="1" ht="26.25" customHeight="1" x14ac:dyDescent="0.15">
      <c r="A121" s="864"/>
      <c r="B121" s="865"/>
      <c r="C121" s="910" t="s">
        <v>479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457</v>
      </c>
      <c r="AB121" s="824"/>
      <c r="AC121" s="824"/>
      <c r="AD121" s="824"/>
      <c r="AE121" s="825"/>
      <c r="AF121" s="826" t="s">
        <v>443</v>
      </c>
      <c r="AG121" s="824"/>
      <c r="AH121" s="824"/>
      <c r="AI121" s="824"/>
      <c r="AJ121" s="825"/>
      <c r="AK121" s="826" t="s">
        <v>443</v>
      </c>
      <c r="AL121" s="824"/>
      <c r="AM121" s="824"/>
      <c r="AN121" s="824"/>
      <c r="AO121" s="825"/>
      <c r="AP121" s="871" t="s">
        <v>457</v>
      </c>
      <c r="AQ121" s="872"/>
      <c r="AR121" s="872"/>
      <c r="AS121" s="872"/>
      <c r="AT121" s="873"/>
      <c r="AU121" s="933"/>
      <c r="AV121" s="934"/>
      <c r="AW121" s="934"/>
      <c r="AX121" s="934"/>
      <c r="AY121" s="935"/>
      <c r="AZ121" s="859" t="s">
        <v>480</v>
      </c>
      <c r="BA121" s="794"/>
      <c r="BB121" s="794"/>
      <c r="BC121" s="794"/>
      <c r="BD121" s="794"/>
      <c r="BE121" s="794"/>
      <c r="BF121" s="794"/>
      <c r="BG121" s="794"/>
      <c r="BH121" s="794"/>
      <c r="BI121" s="794"/>
      <c r="BJ121" s="794"/>
      <c r="BK121" s="794"/>
      <c r="BL121" s="794"/>
      <c r="BM121" s="794"/>
      <c r="BN121" s="794"/>
      <c r="BO121" s="794"/>
      <c r="BP121" s="795"/>
      <c r="BQ121" s="860">
        <v>488137</v>
      </c>
      <c r="BR121" s="861"/>
      <c r="BS121" s="861"/>
      <c r="BT121" s="861"/>
      <c r="BU121" s="861"/>
      <c r="BV121" s="861">
        <v>661626</v>
      </c>
      <c r="BW121" s="861"/>
      <c r="BX121" s="861"/>
      <c r="BY121" s="861"/>
      <c r="BZ121" s="861"/>
      <c r="CA121" s="861">
        <v>628862</v>
      </c>
      <c r="CB121" s="861"/>
      <c r="CC121" s="861"/>
      <c r="CD121" s="861"/>
      <c r="CE121" s="861"/>
      <c r="CF121" s="922">
        <v>15.8</v>
      </c>
      <c r="CG121" s="923"/>
      <c r="CH121" s="923"/>
      <c r="CI121" s="923"/>
      <c r="CJ121" s="923"/>
      <c r="CK121" s="916"/>
      <c r="CL121" s="902"/>
      <c r="CM121" s="902"/>
      <c r="CN121" s="902"/>
      <c r="CO121" s="903"/>
      <c r="CP121" s="882" t="s">
        <v>481</v>
      </c>
      <c r="CQ121" s="883"/>
      <c r="CR121" s="883"/>
      <c r="CS121" s="883"/>
      <c r="CT121" s="883"/>
      <c r="CU121" s="883"/>
      <c r="CV121" s="883"/>
      <c r="CW121" s="883"/>
      <c r="CX121" s="883"/>
      <c r="CY121" s="883"/>
      <c r="CZ121" s="883"/>
      <c r="DA121" s="883"/>
      <c r="DB121" s="883"/>
      <c r="DC121" s="883"/>
      <c r="DD121" s="883"/>
      <c r="DE121" s="883"/>
      <c r="DF121" s="884"/>
      <c r="DG121" s="860">
        <v>1347736</v>
      </c>
      <c r="DH121" s="861"/>
      <c r="DI121" s="861"/>
      <c r="DJ121" s="861"/>
      <c r="DK121" s="861"/>
      <c r="DL121" s="861">
        <v>1854126</v>
      </c>
      <c r="DM121" s="861"/>
      <c r="DN121" s="861"/>
      <c r="DO121" s="861"/>
      <c r="DP121" s="861"/>
      <c r="DQ121" s="861">
        <v>2014568</v>
      </c>
      <c r="DR121" s="861"/>
      <c r="DS121" s="861"/>
      <c r="DT121" s="861"/>
      <c r="DU121" s="861"/>
      <c r="DV121" s="838">
        <v>50.5</v>
      </c>
      <c r="DW121" s="838"/>
      <c r="DX121" s="838"/>
      <c r="DY121" s="838"/>
      <c r="DZ121" s="839"/>
    </row>
    <row r="122" spans="1:130" s="247" customFormat="1" ht="26.25" customHeight="1" x14ac:dyDescent="0.15">
      <c r="A122" s="864"/>
      <c r="B122" s="865"/>
      <c r="C122" s="868" t="s">
        <v>460</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443</v>
      </c>
      <c r="AB122" s="824"/>
      <c r="AC122" s="824"/>
      <c r="AD122" s="824"/>
      <c r="AE122" s="825"/>
      <c r="AF122" s="826" t="s">
        <v>469</v>
      </c>
      <c r="AG122" s="824"/>
      <c r="AH122" s="824"/>
      <c r="AI122" s="824"/>
      <c r="AJ122" s="825"/>
      <c r="AK122" s="826" t="s">
        <v>469</v>
      </c>
      <c r="AL122" s="824"/>
      <c r="AM122" s="824"/>
      <c r="AN122" s="824"/>
      <c r="AO122" s="825"/>
      <c r="AP122" s="871" t="s">
        <v>443</v>
      </c>
      <c r="AQ122" s="872"/>
      <c r="AR122" s="872"/>
      <c r="AS122" s="872"/>
      <c r="AT122" s="873"/>
      <c r="AU122" s="933"/>
      <c r="AV122" s="934"/>
      <c r="AW122" s="934"/>
      <c r="AX122" s="934"/>
      <c r="AY122" s="935"/>
      <c r="AZ122" s="926" t="s">
        <v>482</v>
      </c>
      <c r="BA122" s="927"/>
      <c r="BB122" s="927"/>
      <c r="BC122" s="927"/>
      <c r="BD122" s="927"/>
      <c r="BE122" s="927"/>
      <c r="BF122" s="927"/>
      <c r="BG122" s="927"/>
      <c r="BH122" s="927"/>
      <c r="BI122" s="927"/>
      <c r="BJ122" s="927"/>
      <c r="BK122" s="927"/>
      <c r="BL122" s="927"/>
      <c r="BM122" s="927"/>
      <c r="BN122" s="927"/>
      <c r="BO122" s="927"/>
      <c r="BP122" s="928"/>
      <c r="BQ122" s="929">
        <v>12741022</v>
      </c>
      <c r="BR122" s="892"/>
      <c r="BS122" s="892"/>
      <c r="BT122" s="892"/>
      <c r="BU122" s="892"/>
      <c r="BV122" s="892">
        <v>13623321</v>
      </c>
      <c r="BW122" s="892"/>
      <c r="BX122" s="892"/>
      <c r="BY122" s="892"/>
      <c r="BZ122" s="892"/>
      <c r="CA122" s="892">
        <v>13859262</v>
      </c>
      <c r="CB122" s="892"/>
      <c r="CC122" s="892"/>
      <c r="CD122" s="892"/>
      <c r="CE122" s="892"/>
      <c r="CF122" s="893">
        <v>347.6</v>
      </c>
      <c r="CG122" s="894"/>
      <c r="CH122" s="894"/>
      <c r="CI122" s="894"/>
      <c r="CJ122" s="894"/>
      <c r="CK122" s="916"/>
      <c r="CL122" s="902"/>
      <c r="CM122" s="902"/>
      <c r="CN122" s="902"/>
      <c r="CO122" s="903"/>
      <c r="CP122" s="882" t="s">
        <v>483</v>
      </c>
      <c r="CQ122" s="883"/>
      <c r="CR122" s="883"/>
      <c r="CS122" s="883"/>
      <c r="CT122" s="883"/>
      <c r="CU122" s="883"/>
      <c r="CV122" s="883"/>
      <c r="CW122" s="883"/>
      <c r="CX122" s="883"/>
      <c r="CY122" s="883"/>
      <c r="CZ122" s="883"/>
      <c r="DA122" s="883"/>
      <c r="DB122" s="883"/>
      <c r="DC122" s="883"/>
      <c r="DD122" s="883"/>
      <c r="DE122" s="883"/>
      <c r="DF122" s="884"/>
      <c r="DG122" s="860">
        <v>839999</v>
      </c>
      <c r="DH122" s="861"/>
      <c r="DI122" s="861"/>
      <c r="DJ122" s="861"/>
      <c r="DK122" s="861"/>
      <c r="DL122" s="861">
        <v>854241</v>
      </c>
      <c r="DM122" s="861"/>
      <c r="DN122" s="861"/>
      <c r="DO122" s="861"/>
      <c r="DP122" s="861"/>
      <c r="DQ122" s="861">
        <v>899535</v>
      </c>
      <c r="DR122" s="861"/>
      <c r="DS122" s="861"/>
      <c r="DT122" s="861"/>
      <c r="DU122" s="861"/>
      <c r="DV122" s="838">
        <v>22.6</v>
      </c>
      <c r="DW122" s="838"/>
      <c r="DX122" s="838"/>
      <c r="DY122" s="838"/>
      <c r="DZ122" s="839"/>
    </row>
    <row r="123" spans="1:130" s="247" customFormat="1" ht="26.25" customHeight="1" x14ac:dyDescent="0.15">
      <c r="A123" s="864"/>
      <c r="B123" s="865"/>
      <c r="C123" s="868" t="s">
        <v>466</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387</v>
      </c>
      <c r="AB123" s="824"/>
      <c r="AC123" s="824"/>
      <c r="AD123" s="824"/>
      <c r="AE123" s="825"/>
      <c r="AF123" s="826" t="s">
        <v>443</v>
      </c>
      <c r="AG123" s="824"/>
      <c r="AH123" s="824"/>
      <c r="AI123" s="824"/>
      <c r="AJ123" s="825"/>
      <c r="AK123" s="826" t="s">
        <v>443</v>
      </c>
      <c r="AL123" s="824"/>
      <c r="AM123" s="824"/>
      <c r="AN123" s="824"/>
      <c r="AO123" s="825"/>
      <c r="AP123" s="871" t="s">
        <v>443</v>
      </c>
      <c r="AQ123" s="872"/>
      <c r="AR123" s="872"/>
      <c r="AS123" s="872"/>
      <c r="AT123" s="873"/>
      <c r="AU123" s="936"/>
      <c r="AV123" s="937"/>
      <c r="AW123" s="937"/>
      <c r="AX123" s="937"/>
      <c r="AY123" s="937"/>
      <c r="AZ123" s="278" t="s">
        <v>185</v>
      </c>
      <c r="BA123" s="278"/>
      <c r="BB123" s="278"/>
      <c r="BC123" s="278"/>
      <c r="BD123" s="278"/>
      <c r="BE123" s="278"/>
      <c r="BF123" s="278"/>
      <c r="BG123" s="278"/>
      <c r="BH123" s="278"/>
      <c r="BI123" s="278"/>
      <c r="BJ123" s="278"/>
      <c r="BK123" s="278"/>
      <c r="BL123" s="278"/>
      <c r="BM123" s="278"/>
      <c r="BN123" s="278"/>
      <c r="BO123" s="924" t="s">
        <v>484</v>
      </c>
      <c r="BP123" s="925"/>
      <c r="BQ123" s="879">
        <v>16388025</v>
      </c>
      <c r="BR123" s="880"/>
      <c r="BS123" s="880"/>
      <c r="BT123" s="880"/>
      <c r="BU123" s="880"/>
      <c r="BV123" s="880">
        <v>17164786</v>
      </c>
      <c r="BW123" s="880"/>
      <c r="BX123" s="880"/>
      <c r="BY123" s="880"/>
      <c r="BZ123" s="880"/>
      <c r="CA123" s="880">
        <v>17203784</v>
      </c>
      <c r="CB123" s="880"/>
      <c r="CC123" s="880"/>
      <c r="CD123" s="880"/>
      <c r="CE123" s="880"/>
      <c r="CF123" s="790"/>
      <c r="CG123" s="791"/>
      <c r="CH123" s="791"/>
      <c r="CI123" s="791"/>
      <c r="CJ123" s="881"/>
      <c r="CK123" s="916"/>
      <c r="CL123" s="902"/>
      <c r="CM123" s="902"/>
      <c r="CN123" s="902"/>
      <c r="CO123" s="903"/>
      <c r="CP123" s="882" t="s">
        <v>485</v>
      </c>
      <c r="CQ123" s="883"/>
      <c r="CR123" s="883"/>
      <c r="CS123" s="883"/>
      <c r="CT123" s="883"/>
      <c r="CU123" s="883"/>
      <c r="CV123" s="883"/>
      <c r="CW123" s="883"/>
      <c r="CX123" s="883"/>
      <c r="CY123" s="883"/>
      <c r="CZ123" s="883"/>
      <c r="DA123" s="883"/>
      <c r="DB123" s="883"/>
      <c r="DC123" s="883"/>
      <c r="DD123" s="883"/>
      <c r="DE123" s="883"/>
      <c r="DF123" s="884"/>
      <c r="DG123" s="823" t="s">
        <v>444</v>
      </c>
      <c r="DH123" s="824"/>
      <c r="DI123" s="824"/>
      <c r="DJ123" s="824"/>
      <c r="DK123" s="825"/>
      <c r="DL123" s="826" t="s">
        <v>444</v>
      </c>
      <c r="DM123" s="824"/>
      <c r="DN123" s="824"/>
      <c r="DO123" s="824"/>
      <c r="DP123" s="825"/>
      <c r="DQ123" s="826" t="s">
        <v>457</v>
      </c>
      <c r="DR123" s="824"/>
      <c r="DS123" s="824"/>
      <c r="DT123" s="824"/>
      <c r="DU123" s="825"/>
      <c r="DV123" s="871" t="s">
        <v>457</v>
      </c>
      <c r="DW123" s="872"/>
      <c r="DX123" s="872"/>
      <c r="DY123" s="872"/>
      <c r="DZ123" s="873"/>
    </row>
    <row r="124" spans="1:130" s="247" customFormat="1" ht="26.25" customHeight="1" thickBot="1" x14ac:dyDescent="0.2">
      <c r="A124" s="864"/>
      <c r="B124" s="865"/>
      <c r="C124" s="868" t="s">
        <v>470</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457</v>
      </c>
      <c r="AB124" s="824"/>
      <c r="AC124" s="824"/>
      <c r="AD124" s="824"/>
      <c r="AE124" s="825"/>
      <c r="AF124" s="826" t="s">
        <v>444</v>
      </c>
      <c r="AG124" s="824"/>
      <c r="AH124" s="824"/>
      <c r="AI124" s="824"/>
      <c r="AJ124" s="825"/>
      <c r="AK124" s="826" t="s">
        <v>457</v>
      </c>
      <c r="AL124" s="824"/>
      <c r="AM124" s="824"/>
      <c r="AN124" s="824"/>
      <c r="AO124" s="825"/>
      <c r="AP124" s="871" t="s">
        <v>457</v>
      </c>
      <c r="AQ124" s="872"/>
      <c r="AR124" s="872"/>
      <c r="AS124" s="872"/>
      <c r="AT124" s="873"/>
      <c r="AU124" s="874" t="s">
        <v>486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44.2</v>
      </c>
      <c r="BR124" s="878"/>
      <c r="BS124" s="878"/>
      <c r="BT124" s="878"/>
      <c r="BU124" s="878"/>
      <c r="BV124" s="878">
        <v>56.4</v>
      </c>
      <c r="BW124" s="878"/>
      <c r="BX124" s="878"/>
      <c r="BY124" s="878"/>
      <c r="BZ124" s="878"/>
      <c r="CA124" s="878">
        <v>76</v>
      </c>
      <c r="CB124" s="878"/>
      <c r="CC124" s="878"/>
      <c r="CD124" s="878"/>
      <c r="CE124" s="878"/>
      <c r="CF124" s="768"/>
      <c r="CG124" s="769"/>
      <c r="CH124" s="769"/>
      <c r="CI124" s="769"/>
      <c r="CJ124" s="909"/>
      <c r="CK124" s="917"/>
      <c r="CL124" s="917"/>
      <c r="CM124" s="917"/>
      <c r="CN124" s="917"/>
      <c r="CO124" s="918"/>
      <c r="CP124" s="882" t="s">
        <v>487</v>
      </c>
      <c r="CQ124" s="883"/>
      <c r="CR124" s="883"/>
      <c r="CS124" s="883"/>
      <c r="CT124" s="883"/>
      <c r="CU124" s="883"/>
      <c r="CV124" s="883"/>
      <c r="CW124" s="883"/>
      <c r="CX124" s="883"/>
      <c r="CY124" s="883"/>
      <c r="CZ124" s="883"/>
      <c r="DA124" s="883"/>
      <c r="DB124" s="883"/>
      <c r="DC124" s="883"/>
      <c r="DD124" s="883"/>
      <c r="DE124" s="883"/>
      <c r="DF124" s="884"/>
      <c r="DG124" s="806" t="s">
        <v>488</v>
      </c>
      <c r="DH124" s="807"/>
      <c r="DI124" s="807"/>
      <c r="DJ124" s="807"/>
      <c r="DK124" s="808"/>
      <c r="DL124" s="809" t="s">
        <v>489</v>
      </c>
      <c r="DM124" s="807"/>
      <c r="DN124" s="807"/>
      <c r="DO124" s="807"/>
      <c r="DP124" s="808"/>
      <c r="DQ124" s="809" t="s">
        <v>457</v>
      </c>
      <c r="DR124" s="807"/>
      <c r="DS124" s="807"/>
      <c r="DT124" s="807"/>
      <c r="DU124" s="808"/>
      <c r="DV124" s="895" t="s">
        <v>489</v>
      </c>
      <c r="DW124" s="896"/>
      <c r="DX124" s="896"/>
      <c r="DY124" s="896"/>
      <c r="DZ124" s="897"/>
    </row>
    <row r="125" spans="1:130" s="247" customFormat="1" ht="26.25" customHeight="1" x14ac:dyDescent="0.15">
      <c r="A125" s="864"/>
      <c r="B125" s="865"/>
      <c r="C125" s="868" t="s">
        <v>472</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451</v>
      </c>
      <c r="AB125" s="824"/>
      <c r="AC125" s="824"/>
      <c r="AD125" s="824"/>
      <c r="AE125" s="825"/>
      <c r="AF125" s="826" t="s">
        <v>490</v>
      </c>
      <c r="AG125" s="824"/>
      <c r="AH125" s="824"/>
      <c r="AI125" s="824"/>
      <c r="AJ125" s="825"/>
      <c r="AK125" s="826" t="s">
        <v>491</v>
      </c>
      <c r="AL125" s="824"/>
      <c r="AM125" s="824"/>
      <c r="AN125" s="824"/>
      <c r="AO125" s="825"/>
      <c r="AP125" s="871" t="s">
        <v>489</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492</v>
      </c>
      <c r="CL125" s="899"/>
      <c r="CM125" s="899"/>
      <c r="CN125" s="899"/>
      <c r="CO125" s="900"/>
      <c r="CP125" s="907" t="s">
        <v>493</v>
      </c>
      <c r="CQ125" s="852"/>
      <c r="CR125" s="852"/>
      <c r="CS125" s="852"/>
      <c r="CT125" s="852"/>
      <c r="CU125" s="852"/>
      <c r="CV125" s="852"/>
      <c r="CW125" s="852"/>
      <c r="CX125" s="852"/>
      <c r="CY125" s="852"/>
      <c r="CZ125" s="852"/>
      <c r="DA125" s="852"/>
      <c r="DB125" s="852"/>
      <c r="DC125" s="852"/>
      <c r="DD125" s="852"/>
      <c r="DE125" s="852"/>
      <c r="DF125" s="853"/>
      <c r="DG125" s="908" t="s">
        <v>457</v>
      </c>
      <c r="DH125" s="889"/>
      <c r="DI125" s="889"/>
      <c r="DJ125" s="889"/>
      <c r="DK125" s="889"/>
      <c r="DL125" s="889" t="s">
        <v>494</v>
      </c>
      <c r="DM125" s="889"/>
      <c r="DN125" s="889"/>
      <c r="DO125" s="889"/>
      <c r="DP125" s="889"/>
      <c r="DQ125" s="889" t="s">
        <v>495</v>
      </c>
      <c r="DR125" s="889"/>
      <c r="DS125" s="889"/>
      <c r="DT125" s="889"/>
      <c r="DU125" s="889"/>
      <c r="DV125" s="890" t="s">
        <v>469</v>
      </c>
      <c r="DW125" s="890"/>
      <c r="DX125" s="890"/>
      <c r="DY125" s="890"/>
      <c r="DZ125" s="891"/>
    </row>
    <row r="126" spans="1:130" s="247" customFormat="1" ht="26.25" customHeight="1" thickBot="1" x14ac:dyDescent="0.2">
      <c r="A126" s="864"/>
      <c r="B126" s="865"/>
      <c r="C126" s="868" t="s">
        <v>474</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491</v>
      </c>
      <c r="AB126" s="824"/>
      <c r="AC126" s="824"/>
      <c r="AD126" s="824"/>
      <c r="AE126" s="825"/>
      <c r="AF126" s="826" t="s">
        <v>488</v>
      </c>
      <c r="AG126" s="824"/>
      <c r="AH126" s="824"/>
      <c r="AI126" s="824"/>
      <c r="AJ126" s="825"/>
      <c r="AK126" s="826" t="s">
        <v>446</v>
      </c>
      <c r="AL126" s="824"/>
      <c r="AM126" s="824"/>
      <c r="AN126" s="824"/>
      <c r="AO126" s="825"/>
      <c r="AP126" s="871" t="s">
        <v>489</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496</v>
      </c>
      <c r="CQ126" s="794"/>
      <c r="CR126" s="794"/>
      <c r="CS126" s="794"/>
      <c r="CT126" s="794"/>
      <c r="CU126" s="794"/>
      <c r="CV126" s="794"/>
      <c r="CW126" s="794"/>
      <c r="CX126" s="794"/>
      <c r="CY126" s="794"/>
      <c r="CZ126" s="794"/>
      <c r="DA126" s="794"/>
      <c r="DB126" s="794"/>
      <c r="DC126" s="794"/>
      <c r="DD126" s="794"/>
      <c r="DE126" s="794"/>
      <c r="DF126" s="795"/>
      <c r="DG126" s="860" t="s">
        <v>489</v>
      </c>
      <c r="DH126" s="861"/>
      <c r="DI126" s="861"/>
      <c r="DJ126" s="861"/>
      <c r="DK126" s="861"/>
      <c r="DL126" s="861" t="s">
        <v>497</v>
      </c>
      <c r="DM126" s="861"/>
      <c r="DN126" s="861"/>
      <c r="DO126" s="861"/>
      <c r="DP126" s="861"/>
      <c r="DQ126" s="861" t="s">
        <v>442</v>
      </c>
      <c r="DR126" s="861"/>
      <c r="DS126" s="861"/>
      <c r="DT126" s="861"/>
      <c r="DU126" s="861"/>
      <c r="DV126" s="838" t="s">
        <v>457</v>
      </c>
      <c r="DW126" s="838"/>
      <c r="DX126" s="838"/>
      <c r="DY126" s="838"/>
      <c r="DZ126" s="839"/>
    </row>
    <row r="127" spans="1:130" s="247" customFormat="1" ht="26.25" customHeight="1" x14ac:dyDescent="0.15">
      <c r="A127" s="866"/>
      <c r="B127" s="867"/>
      <c r="C127" s="885" t="s">
        <v>498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489</v>
      </c>
      <c r="AB127" s="824"/>
      <c r="AC127" s="824"/>
      <c r="AD127" s="824"/>
      <c r="AE127" s="825"/>
      <c r="AF127" s="826" t="s">
        <v>489</v>
      </c>
      <c r="AG127" s="824"/>
      <c r="AH127" s="824"/>
      <c r="AI127" s="824"/>
      <c r="AJ127" s="825"/>
      <c r="AK127" s="826" t="s">
        <v>457</v>
      </c>
      <c r="AL127" s="824"/>
      <c r="AM127" s="824"/>
      <c r="AN127" s="824"/>
      <c r="AO127" s="825"/>
      <c r="AP127" s="871" t="s">
        <v>446</v>
      </c>
      <c r="AQ127" s="872"/>
      <c r="AR127" s="872"/>
      <c r="AS127" s="872"/>
      <c r="AT127" s="873"/>
      <c r="AU127" s="283"/>
      <c r="AV127" s="283"/>
      <c r="AW127" s="283"/>
      <c r="AX127" s="888" t="s">
        <v>499</v>
      </c>
      <c r="AY127" s="856"/>
      <c r="AZ127" s="856"/>
      <c r="BA127" s="856"/>
      <c r="BB127" s="856"/>
      <c r="BC127" s="856"/>
      <c r="BD127" s="856"/>
      <c r="BE127" s="857"/>
      <c r="BF127" s="855" t="s">
        <v>500</v>
      </c>
      <c r="BG127" s="856"/>
      <c r="BH127" s="856"/>
      <c r="BI127" s="856"/>
      <c r="BJ127" s="856"/>
      <c r="BK127" s="856"/>
      <c r="BL127" s="857"/>
      <c r="BM127" s="855" t="s">
        <v>501</v>
      </c>
      <c r="BN127" s="856"/>
      <c r="BO127" s="856"/>
      <c r="BP127" s="856"/>
      <c r="BQ127" s="856"/>
      <c r="BR127" s="856"/>
      <c r="BS127" s="857"/>
      <c r="BT127" s="855" t="s">
        <v>502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503</v>
      </c>
      <c r="CQ127" s="794"/>
      <c r="CR127" s="794"/>
      <c r="CS127" s="794"/>
      <c r="CT127" s="794"/>
      <c r="CU127" s="794"/>
      <c r="CV127" s="794"/>
      <c r="CW127" s="794"/>
      <c r="CX127" s="794"/>
      <c r="CY127" s="794"/>
      <c r="CZ127" s="794"/>
      <c r="DA127" s="794"/>
      <c r="DB127" s="794"/>
      <c r="DC127" s="794"/>
      <c r="DD127" s="794"/>
      <c r="DE127" s="794"/>
      <c r="DF127" s="795"/>
      <c r="DG127" s="860" t="s">
        <v>488</v>
      </c>
      <c r="DH127" s="861"/>
      <c r="DI127" s="861"/>
      <c r="DJ127" s="861"/>
      <c r="DK127" s="861"/>
      <c r="DL127" s="861" t="s">
        <v>442</v>
      </c>
      <c r="DM127" s="861"/>
      <c r="DN127" s="861"/>
      <c r="DO127" s="861"/>
      <c r="DP127" s="861"/>
      <c r="DQ127" s="861" t="s">
        <v>504</v>
      </c>
      <c r="DR127" s="861"/>
      <c r="DS127" s="861"/>
      <c r="DT127" s="861"/>
      <c r="DU127" s="861"/>
      <c r="DV127" s="838" t="s">
        <v>494</v>
      </c>
      <c r="DW127" s="838"/>
      <c r="DX127" s="838"/>
      <c r="DY127" s="838"/>
      <c r="DZ127" s="839"/>
    </row>
    <row r="128" spans="1:130" s="247" customFormat="1" ht="26.25" customHeight="1" thickBot="1" x14ac:dyDescent="0.2">
      <c r="A128" s="840" t="s">
        <v>505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506</v>
      </c>
      <c r="X128" s="842"/>
      <c r="Y128" s="842"/>
      <c r="Z128" s="843"/>
      <c r="AA128" s="844">
        <v>68246</v>
      </c>
      <c r="AB128" s="845"/>
      <c r="AC128" s="845"/>
      <c r="AD128" s="845"/>
      <c r="AE128" s="846"/>
      <c r="AF128" s="847">
        <v>31989</v>
      </c>
      <c r="AG128" s="845"/>
      <c r="AH128" s="845"/>
      <c r="AI128" s="845"/>
      <c r="AJ128" s="846"/>
      <c r="AK128" s="847">
        <v>34151</v>
      </c>
      <c r="AL128" s="845"/>
      <c r="AM128" s="845"/>
      <c r="AN128" s="845"/>
      <c r="AO128" s="846"/>
      <c r="AP128" s="848"/>
      <c r="AQ128" s="849"/>
      <c r="AR128" s="849"/>
      <c r="AS128" s="849"/>
      <c r="AT128" s="850"/>
      <c r="AU128" s="283"/>
      <c r="AV128" s="283"/>
      <c r="AW128" s="283"/>
      <c r="AX128" s="851" t="s">
        <v>507</v>
      </c>
      <c r="AY128" s="852"/>
      <c r="AZ128" s="852"/>
      <c r="BA128" s="852"/>
      <c r="BB128" s="852"/>
      <c r="BC128" s="852"/>
      <c r="BD128" s="852"/>
      <c r="BE128" s="853"/>
      <c r="BF128" s="830" t="s">
        <v>446</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508</v>
      </c>
      <c r="CQ128" s="772"/>
      <c r="CR128" s="772"/>
      <c r="CS128" s="772"/>
      <c r="CT128" s="772"/>
      <c r="CU128" s="772"/>
      <c r="CV128" s="772"/>
      <c r="CW128" s="772"/>
      <c r="CX128" s="772"/>
      <c r="CY128" s="772"/>
      <c r="CZ128" s="772"/>
      <c r="DA128" s="772"/>
      <c r="DB128" s="772"/>
      <c r="DC128" s="772"/>
      <c r="DD128" s="772"/>
      <c r="DE128" s="772"/>
      <c r="DF128" s="773"/>
      <c r="DG128" s="834" t="s">
        <v>446</v>
      </c>
      <c r="DH128" s="835"/>
      <c r="DI128" s="835"/>
      <c r="DJ128" s="835"/>
      <c r="DK128" s="835"/>
      <c r="DL128" s="835" t="s">
        <v>451</v>
      </c>
      <c r="DM128" s="835"/>
      <c r="DN128" s="835"/>
      <c r="DO128" s="835"/>
      <c r="DP128" s="835"/>
      <c r="DQ128" s="835" t="s">
        <v>469</v>
      </c>
      <c r="DR128" s="835"/>
      <c r="DS128" s="835"/>
      <c r="DT128" s="835"/>
      <c r="DU128" s="835"/>
      <c r="DV128" s="836" t="s">
        <v>504</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509</v>
      </c>
      <c r="X129" s="821"/>
      <c r="Y129" s="821"/>
      <c r="Z129" s="822"/>
      <c r="AA129" s="823">
        <v>5049966</v>
      </c>
      <c r="AB129" s="824"/>
      <c r="AC129" s="824"/>
      <c r="AD129" s="824"/>
      <c r="AE129" s="825"/>
      <c r="AF129" s="826">
        <v>4965110</v>
      </c>
      <c r="AG129" s="824"/>
      <c r="AH129" s="824"/>
      <c r="AI129" s="824"/>
      <c r="AJ129" s="825"/>
      <c r="AK129" s="826">
        <v>5004958</v>
      </c>
      <c r="AL129" s="824"/>
      <c r="AM129" s="824"/>
      <c r="AN129" s="824"/>
      <c r="AO129" s="825"/>
      <c r="AP129" s="827"/>
      <c r="AQ129" s="828"/>
      <c r="AR129" s="828"/>
      <c r="AS129" s="828"/>
      <c r="AT129" s="829"/>
      <c r="AU129" s="285"/>
      <c r="AV129" s="285"/>
      <c r="AW129" s="285"/>
      <c r="AX129" s="793" t="s">
        <v>510</v>
      </c>
      <c r="AY129" s="794"/>
      <c r="AZ129" s="794"/>
      <c r="BA129" s="794"/>
      <c r="BB129" s="794"/>
      <c r="BC129" s="794"/>
      <c r="BD129" s="794"/>
      <c r="BE129" s="795"/>
      <c r="BF129" s="813" t="s">
        <v>469</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511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512</v>
      </c>
      <c r="X130" s="821"/>
      <c r="Y130" s="821"/>
      <c r="Z130" s="822"/>
      <c r="AA130" s="823">
        <v>1036290</v>
      </c>
      <c r="AB130" s="824"/>
      <c r="AC130" s="824"/>
      <c r="AD130" s="824"/>
      <c r="AE130" s="825"/>
      <c r="AF130" s="826">
        <v>970742</v>
      </c>
      <c r="AG130" s="824"/>
      <c r="AH130" s="824"/>
      <c r="AI130" s="824"/>
      <c r="AJ130" s="825"/>
      <c r="AK130" s="826">
        <v>1018329</v>
      </c>
      <c r="AL130" s="824"/>
      <c r="AM130" s="824"/>
      <c r="AN130" s="824"/>
      <c r="AO130" s="825"/>
      <c r="AP130" s="827"/>
      <c r="AQ130" s="828"/>
      <c r="AR130" s="828"/>
      <c r="AS130" s="828"/>
      <c r="AT130" s="829"/>
      <c r="AU130" s="285"/>
      <c r="AV130" s="285"/>
      <c r="AW130" s="285"/>
      <c r="AX130" s="793" t="s">
        <v>513</v>
      </c>
      <c r="AY130" s="794"/>
      <c r="AZ130" s="794"/>
      <c r="BA130" s="794"/>
      <c r="BB130" s="794"/>
      <c r="BC130" s="794"/>
      <c r="BD130" s="794"/>
      <c r="BE130" s="795"/>
      <c r="BF130" s="796">
        <v>15.8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514</v>
      </c>
      <c r="X131" s="804"/>
      <c r="Y131" s="804"/>
      <c r="Z131" s="805"/>
      <c r="AA131" s="806">
        <v>4013676</v>
      </c>
      <c r="AB131" s="807"/>
      <c r="AC131" s="807"/>
      <c r="AD131" s="807"/>
      <c r="AE131" s="808"/>
      <c r="AF131" s="809">
        <v>3994368</v>
      </c>
      <c r="AG131" s="807"/>
      <c r="AH131" s="807"/>
      <c r="AI131" s="807"/>
      <c r="AJ131" s="808"/>
      <c r="AK131" s="809">
        <v>3986629</v>
      </c>
      <c r="AL131" s="807"/>
      <c r="AM131" s="807"/>
      <c r="AN131" s="807"/>
      <c r="AO131" s="808"/>
      <c r="AP131" s="810"/>
      <c r="AQ131" s="811"/>
      <c r="AR131" s="811"/>
      <c r="AS131" s="811"/>
      <c r="AT131" s="812"/>
      <c r="AU131" s="285"/>
      <c r="AV131" s="285"/>
      <c r="AW131" s="285"/>
      <c r="AX131" s="771" t="s">
        <v>515</v>
      </c>
      <c r="AY131" s="772"/>
      <c r="AZ131" s="772"/>
      <c r="BA131" s="772"/>
      <c r="BB131" s="772"/>
      <c r="BC131" s="772"/>
      <c r="BD131" s="772"/>
      <c r="BE131" s="773"/>
      <c r="BF131" s="774">
        <v>76</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517</v>
      </c>
      <c r="W132" s="784"/>
      <c r="X132" s="784"/>
      <c r="Y132" s="784"/>
      <c r="Z132" s="785"/>
      <c r="AA132" s="786">
        <v>16.42900423</v>
      </c>
      <c r="AB132" s="787"/>
      <c r="AC132" s="787"/>
      <c r="AD132" s="787"/>
      <c r="AE132" s="788"/>
      <c r="AF132" s="789">
        <v>16.327664349999999</v>
      </c>
      <c r="AG132" s="787"/>
      <c r="AH132" s="787"/>
      <c r="AI132" s="787"/>
      <c r="AJ132" s="788"/>
      <c r="AK132" s="789">
        <v>14.66271379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518</v>
      </c>
      <c r="W133" s="763"/>
      <c r="X133" s="763"/>
      <c r="Y133" s="763"/>
      <c r="Z133" s="764"/>
      <c r="AA133" s="765">
        <v>16</v>
      </c>
      <c r="AB133" s="766"/>
      <c r="AC133" s="766"/>
      <c r="AD133" s="766"/>
      <c r="AE133" s="767"/>
      <c r="AF133" s="765">
        <v>16.3</v>
      </c>
      <c r="AG133" s="766"/>
      <c r="AH133" s="766"/>
      <c r="AI133" s="766"/>
      <c r="AJ133" s="767"/>
      <c r="AK133" s="765">
        <v>15.8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KyOVuB6jkPbLcSNrHF9ZTiwNJBDlVh04e0deWMOgQLZZxPABGY2ZpV2GrIqITUZq5mK1bsTNFY/iGmIj0rdMw==" saltValue="jNYib29VrpcMGXpFAIhTA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9b33tf59YDxoh0L6ldczJ2ZBRf2KdJ8OcwC4cOebOXvlZpPCqY6jZdDsJMf/XpWiK+kJ+12S4DSa8WXLd+X8g==" saltValue="ZE3WF3ZosA5kIewXoMtG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CYx08/2TXAvNXpabVEQpa33GDFdo7R39GQn17QkMEkyqVA9GUDp2HHiU/7maFnj81fVvQYg3G+KWKgwBsWsxg==" saltValue="tptaO0410KlVLD5BDe4Tr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520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521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522</v>
      </c>
      <c r="AP7" s="304"/>
      <c r="AQ7" s="305" t="s">
        <v>523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524</v>
      </c>
      <c r="AQ8" s="311" t="s">
        <v>525</v>
      </c>
      <c r="AR8" s="312" t="s">
        <v>526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527</v>
      </c>
      <c r="AL9" s="1193"/>
      <c r="AM9" s="1193"/>
      <c r="AN9" s="1194"/>
      <c r="AO9" s="313">
        <v>1202913</v>
      </c>
      <c r="AP9" s="313">
        <v>106585</v>
      </c>
      <c r="AQ9" s="314">
        <v>92300</v>
      </c>
      <c r="AR9" s="315">
        <v>15.5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528</v>
      </c>
      <c r="AL10" s="1193"/>
      <c r="AM10" s="1193"/>
      <c r="AN10" s="1194"/>
      <c r="AO10" s="316">
        <v>222716</v>
      </c>
      <c r="AP10" s="316">
        <v>19734</v>
      </c>
      <c r="AQ10" s="317">
        <v>10627</v>
      </c>
      <c r="AR10" s="318">
        <v>85.7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529</v>
      </c>
      <c r="AL11" s="1193"/>
      <c r="AM11" s="1193"/>
      <c r="AN11" s="1194"/>
      <c r="AO11" s="316">
        <v>13150</v>
      </c>
      <c r="AP11" s="316">
        <v>1165</v>
      </c>
      <c r="AQ11" s="317">
        <v>14044</v>
      </c>
      <c r="AR11" s="318">
        <v>-91.7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530</v>
      </c>
      <c r="AL12" s="1193"/>
      <c r="AM12" s="1193"/>
      <c r="AN12" s="1194"/>
      <c r="AO12" s="316">
        <v>61286</v>
      </c>
      <c r="AP12" s="316">
        <v>5430</v>
      </c>
      <c r="AQ12" s="317">
        <v>859</v>
      </c>
      <c r="AR12" s="318">
        <v>532.1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531</v>
      </c>
      <c r="AL13" s="1193"/>
      <c r="AM13" s="1193"/>
      <c r="AN13" s="1194"/>
      <c r="AO13" s="316" t="s">
        <v>532</v>
      </c>
      <c r="AP13" s="316" t="s">
        <v>532</v>
      </c>
      <c r="AQ13" s="317">
        <v>30</v>
      </c>
      <c r="AR13" s="318" t="s">
        <v>532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533</v>
      </c>
      <c r="AL14" s="1193"/>
      <c r="AM14" s="1193"/>
      <c r="AN14" s="1194"/>
      <c r="AO14" s="316">
        <v>63631</v>
      </c>
      <c r="AP14" s="316">
        <v>5638</v>
      </c>
      <c r="AQ14" s="317">
        <v>4161</v>
      </c>
      <c r="AR14" s="318">
        <v>35.5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534</v>
      </c>
      <c r="AL15" s="1193"/>
      <c r="AM15" s="1193"/>
      <c r="AN15" s="1194"/>
      <c r="AO15" s="316">
        <v>3859</v>
      </c>
      <c r="AP15" s="316">
        <v>342</v>
      </c>
      <c r="AQ15" s="317">
        <v>2030</v>
      </c>
      <c r="AR15" s="318">
        <v>-83.2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535</v>
      </c>
      <c r="AL16" s="1196"/>
      <c r="AM16" s="1196"/>
      <c r="AN16" s="1197"/>
      <c r="AO16" s="316">
        <v>-95329</v>
      </c>
      <c r="AP16" s="316">
        <v>-8447</v>
      </c>
      <c r="AQ16" s="317">
        <v>-8642</v>
      </c>
      <c r="AR16" s="318">
        <v>-2.2999999999999998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185</v>
      </c>
      <c r="AL17" s="1196"/>
      <c r="AM17" s="1196"/>
      <c r="AN17" s="1197"/>
      <c r="AO17" s="316">
        <v>1472226</v>
      </c>
      <c r="AP17" s="316">
        <v>130447</v>
      </c>
      <c r="AQ17" s="317">
        <v>115409</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537</v>
      </c>
      <c r="AP20" s="324" t="s">
        <v>538</v>
      </c>
      <c r="AQ20" s="325" t="s">
        <v>539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540</v>
      </c>
      <c r="AL21" s="1190"/>
      <c r="AM21" s="1190"/>
      <c r="AN21" s="1191"/>
      <c r="AO21" s="328">
        <v>11.34</v>
      </c>
      <c r="AP21" s="329">
        <v>10.59</v>
      </c>
      <c r="AQ21" s="330">
        <v>0.75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541</v>
      </c>
      <c r="AL22" s="1190"/>
      <c r="AM22" s="1190"/>
      <c r="AN22" s="1191"/>
      <c r="AO22" s="333">
        <v>97.7</v>
      </c>
      <c r="AP22" s="334">
        <v>96.7</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522</v>
      </c>
      <c r="AP30" s="304"/>
      <c r="AQ30" s="305" t="s">
        <v>523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524</v>
      </c>
      <c r="AQ31" s="311" t="s">
        <v>525</v>
      </c>
      <c r="AR31" s="312" t="s">
        <v>526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545</v>
      </c>
      <c r="AL32" s="1181"/>
      <c r="AM32" s="1181"/>
      <c r="AN32" s="1182"/>
      <c r="AO32" s="343">
        <v>997245</v>
      </c>
      <c r="AP32" s="343">
        <v>88361</v>
      </c>
      <c r="AQ32" s="344">
        <v>54047</v>
      </c>
      <c r="AR32" s="345">
        <v>63.5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546</v>
      </c>
      <c r="AL33" s="1181"/>
      <c r="AM33" s="1181"/>
      <c r="AN33" s="1182"/>
      <c r="AO33" s="343" t="s">
        <v>532</v>
      </c>
      <c r="AP33" s="343" t="s">
        <v>532</v>
      </c>
      <c r="AQ33" s="344" t="s">
        <v>532</v>
      </c>
      <c r="AR33" s="345" t="s">
        <v>532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547</v>
      </c>
      <c r="AL34" s="1181"/>
      <c r="AM34" s="1181"/>
      <c r="AN34" s="1182"/>
      <c r="AO34" s="343" t="s">
        <v>532</v>
      </c>
      <c r="AP34" s="343" t="s">
        <v>532</v>
      </c>
      <c r="AQ34" s="344" t="s">
        <v>532</v>
      </c>
      <c r="AR34" s="345" t="s">
        <v>532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548</v>
      </c>
      <c r="AL35" s="1181"/>
      <c r="AM35" s="1181"/>
      <c r="AN35" s="1182"/>
      <c r="AO35" s="343">
        <v>623382</v>
      </c>
      <c r="AP35" s="343">
        <v>55235</v>
      </c>
      <c r="AQ35" s="344">
        <v>14654</v>
      </c>
      <c r="AR35" s="345">
        <v>276.89999999999998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549</v>
      </c>
      <c r="AL36" s="1181"/>
      <c r="AM36" s="1181"/>
      <c r="AN36" s="1182"/>
      <c r="AO36" s="343">
        <v>14791</v>
      </c>
      <c r="AP36" s="343">
        <v>1311</v>
      </c>
      <c r="AQ36" s="344">
        <v>3772</v>
      </c>
      <c r="AR36" s="345">
        <v>-65.2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550</v>
      </c>
      <c r="AL37" s="1181"/>
      <c r="AM37" s="1181"/>
      <c r="AN37" s="1182"/>
      <c r="AO37" s="343" t="s">
        <v>532</v>
      </c>
      <c r="AP37" s="343" t="s">
        <v>532</v>
      </c>
      <c r="AQ37" s="344">
        <v>740</v>
      </c>
      <c r="AR37" s="345" t="s">
        <v>532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551</v>
      </c>
      <c r="AL38" s="1184"/>
      <c r="AM38" s="1184"/>
      <c r="AN38" s="1185"/>
      <c r="AO38" s="346">
        <v>1610</v>
      </c>
      <c r="AP38" s="346">
        <v>143</v>
      </c>
      <c r="AQ38" s="347">
        <v>12</v>
      </c>
      <c r="AR38" s="335">
        <v>1091.7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552</v>
      </c>
      <c r="AL39" s="1184"/>
      <c r="AM39" s="1184"/>
      <c r="AN39" s="1185"/>
      <c r="AO39" s="343">
        <v>-34151</v>
      </c>
      <c r="AP39" s="343">
        <v>-3026</v>
      </c>
      <c r="AQ39" s="344">
        <v>-2627</v>
      </c>
      <c r="AR39" s="345">
        <v>15.2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553</v>
      </c>
      <c r="AL40" s="1181"/>
      <c r="AM40" s="1181"/>
      <c r="AN40" s="1182"/>
      <c r="AO40" s="343">
        <v>-1018329</v>
      </c>
      <c r="AP40" s="343">
        <v>-90229</v>
      </c>
      <c r="AQ40" s="344">
        <v>-48398</v>
      </c>
      <c r="AR40" s="345">
        <v>86.4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584548</v>
      </c>
      <c r="AP41" s="343">
        <v>51794</v>
      </c>
      <c r="AQ41" s="344">
        <v>22201</v>
      </c>
      <c r="AR41" s="345">
        <v>133.30000000000001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522</v>
      </c>
      <c r="AN49" s="1175" t="s">
        <v>557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558</v>
      </c>
      <c r="AO50" s="360" t="s">
        <v>559</v>
      </c>
      <c r="AP50" s="361" t="s">
        <v>560</v>
      </c>
      <c r="AQ50" s="362" t="s">
        <v>561</v>
      </c>
      <c r="AR50" s="363" t="s">
        <v>562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563</v>
      </c>
      <c r="AL51" s="356"/>
      <c r="AM51" s="364">
        <v>1151091</v>
      </c>
      <c r="AN51" s="365">
        <v>96076</v>
      </c>
      <c r="AO51" s="366">
        <v>3.6</v>
      </c>
      <c r="AP51" s="367">
        <v>75972</v>
      </c>
      <c r="AQ51" s="368">
        <v>-17.3</v>
      </c>
      <c r="AR51" s="369">
        <v>20.9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564</v>
      </c>
      <c r="AM52" s="372">
        <v>555154</v>
      </c>
      <c r="AN52" s="373">
        <v>46336</v>
      </c>
      <c r="AO52" s="374">
        <v>17.899999999999999</v>
      </c>
      <c r="AP52" s="375">
        <v>40712</v>
      </c>
      <c r="AQ52" s="376">
        <v>-25.2</v>
      </c>
      <c r="AR52" s="377">
        <v>43.1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565</v>
      </c>
      <c r="AL53" s="356"/>
      <c r="AM53" s="364">
        <v>1318064</v>
      </c>
      <c r="AN53" s="365">
        <v>111182</v>
      </c>
      <c r="AO53" s="366">
        <v>15.7</v>
      </c>
      <c r="AP53" s="367">
        <v>79466</v>
      </c>
      <c r="AQ53" s="368">
        <v>4.5999999999999996</v>
      </c>
      <c r="AR53" s="369">
        <v>11.1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564</v>
      </c>
      <c r="AM54" s="372">
        <v>934745</v>
      </c>
      <c r="AN54" s="373">
        <v>78848</v>
      </c>
      <c r="AO54" s="374">
        <v>70.2</v>
      </c>
      <c r="AP54" s="375">
        <v>44645</v>
      </c>
      <c r="AQ54" s="376">
        <v>9.6999999999999993</v>
      </c>
      <c r="AR54" s="377">
        <v>60.5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566</v>
      </c>
      <c r="AL55" s="356"/>
      <c r="AM55" s="364">
        <v>2304448</v>
      </c>
      <c r="AN55" s="365">
        <v>197926</v>
      </c>
      <c r="AO55" s="366">
        <v>78</v>
      </c>
      <c r="AP55" s="367">
        <v>90072</v>
      </c>
      <c r="AQ55" s="368">
        <v>13.3</v>
      </c>
      <c r="AR55" s="369">
        <v>64.7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564</v>
      </c>
      <c r="AM56" s="372">
        <v>1693373</v>
      </c>
      <c r="AN56" s="373">
        <v>145441</v>
      </c>
      <c r="AO56" s="374">
        <v>84.5</v>
      </c>
      <c r="AP56" s="375">
        <v>46083</v>
      </c>
      <c r="AQ56" s="376">
        <v>3.2</v>
      </c>
      <c r="AR56" s="377">
        <v>81.3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567</v>
      </c>
      <c r="AL57" s="356"/>
      <c r="AM57" s="364">
        <v>1621437</v>
      </c>
      <c r="AN57" s="365">
        <v>141326</v>
      </c>
      <c r="AO57" s="366">
        <v>-28.6</v>
      </c>
      <c r="AP57" s="367">
        <v>88328</v>
      </c>
      <c r="AQ57" s="368">
        <v>-1.9</v>
      </c>
      <c r="AR57" s="369">
        <v>-26.7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564</v>
      </c>
      <c r="AM58" s="372">
        <v>1180579</v>
      </c>
      <c r="AN58" s="373">
        <v>102901</v>
      </c>
      <c r="AO58" s="374">
        <v>-29.2</v>
      </c>
      <c r="AP58" s="375">
        <v>49013</v>
      </c>
      <c r="AQ58" s="376">
        <v>6.4</v>
      </c>
      <c r="AR58" s="377">
        <v>-35.6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568</v>
      </c>
      <c r="AL59" s="356"/>
      <c r="AM59" s="364">
        <v>1154907</v>
      </c>
      <c r="AN59" s="365">
        <v>102331</v>
      </c>
      <c r="AO59" s="366">
        <v>-27.6</v>
      </c>
      <c r="AP59" s="367">
        <v>103390</v>
      </c>
      <c r="AQ59" s="368">
        <v>17.100000000000001</v>
      </c>
      <c r="AR59" s="369">
        <v>-44.7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564</v>
      </c>
      <c r="AM60" s="372">
        <v>908104</v>
      </c>
      <c r="AN60" s="373">
        <v>80463</v>
      </c>
      <c r="AO60" s="374">
        <v>-21.8</v>
      </c>
      <c r="AP60" s="375">
        <v>51269</v>
      </c>
      <c r="AQ60" s="376">
        <v>4.5999999999999996</v>
      </c>
      <c r="AR60" s="377">
        <v>-26.4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569</v>
      </c>
      <c r="AL61" s="378"/>
      <c r="AM61" s="379">
        <v>1509989</v>
      </c>
      <c r="AN61" s="380">
        <v>129768</v>
      </c>
      <c r="AO61" s="381">
        <v>8.1999999999999993</v>
      </c>
      <c r="AP61" s="382">
        <v>87446</v>
      </c>
      <c r="AQ61" s="383">
        <v>3.2</v>
      </c>
      <c r="AR61" s="369">
        <v>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564</v>
      </c>
      <c r="AM62" s="372">
        <v>1054391</v>
      </c>
      <c r="AN62" s="373">
        <v>90798</v>
      </c>
      <c r="AO62" s="374">
        <v>24.3</v>
      </c>
      <c r="AP62" s="375">
        <v>46344</v>
      </c>
      <c r="AQ62" s="376">
        <v>-0.3</v>
      </c>
      <c r="AR62" s="377">
        <v>24.6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1im4Bj9j84pMD/LVUE4oe91j8Pze6pIvLhQsvioIvJbEvMbds716ohmTu97Ee+G+MlDRcP0OpXfbtwxlhiKXA==" saltValue="IGuvOUzDRPOJX8TUezNR/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571</v>
      </c>
    </row>
    <row r="120" spans="125:125" ht="13.5" hidden="1" customHeight="1" x14ac:dyDescent="0.15"/>
    <row r="121" spans="125:125" ht="13.5" hidden="1" customHeight="1" x14ac:dyDescent="0.15">
      <c r="DU121" s="291"/>
    </row>
  </sheetData>
  <sheetProtection algorithmName="SHA-512" hashValue="6uwozSgX/zw/cmypPeUS9q671l7LYhuNKEJHMohRyjlFkjNb5/nrJYoLMJWQgKBn/Uj9Wv3ybUVTupQrSnKYyw==" saltValue="mpeN/N1VSzHextY5wqwT1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572</v>
      </c>
    </row>
  </sheetData>
  <sheetProtection algorithmName="SHA-512" hashValue="/XJBLTwyyo1U6Lih6zfERoSuoJsMQ74/AL8ZjxYKOQ2yCD/XFLk4gDfMNUOWPaCc8dc5/Lnn0v2Tf2owSfC7kQ==" saltValue="AksgHhJ6FHXKi2BY0XxsS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98" t="s">
        <v>3</v>
      </c>
      <c r="D47" s="1198"/>
      <c r="E47" s="1199"/>
      <c r="F47" s="11">
        <v>37.340000000000003</v>
      </c>
      <c r="G47" s="12">
        <v>37.93</v>
      </c>
      <c r="H47" s="12">
        <v>34.479999999999997</v>
      </c>
      <c r="I47" s="12">
        <v>27.85</v>
      </c>
      <c r="J47" s="13">
        <v>25.95</v>
      </c>
    </row>
    <row r="48" spans="2:10" ht="57.75" customHeight="1" x14ac:dyDescent="0.15">
      <c r="B48" s="14"/>
      <c r="C48" s="1200" t="s">
        <v>4</v>
      </c>
      <c r="D48" s="1200"/>
      <c r="E48" s="1201"/>
      <c r="F48" s="15">
        <v>3.57</v>
      </c>
      <c r="G48" s="16">
        <v>4.3</v>
      </c>
      <c r="H48" s="16">
        <v>5.0199999999999996</v>
      </c>
      <c r="I48" s="16">
        <v>5.72</v>
      </c>
      <c r="J48" s="17">
        <v>2.85</v>
      </c>
    </row>
    <row r="49" spans="2:10" ht="57.75" customHeight="1" thickBot="1" x14ac:dyDescent="0.2">
      <c r="B49" s="18"/>
      <c r="C49" s="1202" t="s">
        <v>5</v>
      </c>
      <c r="D49" s="1202"/>
      <c r="E49" s="1203"/>
      <c r="F49" s="19">
        <v>1.1599999999999999</v>
      </c>
      <c r="G49" s="20">
        <v>0.19</v>
      </c>
      <c r="H49" s="20" t="s">
        <v>578</v>
      </c>
      <c r="I49" s="20" t="s">
        <v>579</v>
      </c>
      <c r="J49" s="21" t="s">
        <v>580</v>
      </c>
    </row>
    <row r="50" spans="2:10" ht="13.5" customHeight="1" x14ac:dyDescent="0.15"/>
  </sheetData>
  <sheetProtection algorithmName="SHA-512" hashValue="dpCJsaGzUIUEMLlF4jdYGSc6USum9CdB7O/cGnaqZhC6pB4XpJgY/m3KUYG7PXPcy+FrxVZXaXpj3m67n6aqow==" saltValue="qIGbIjZvrKtsokqyYaN1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2021-03-08T10:49:29Z</cp:lastPrinted>
  <dcterms:created xsi:type="dcterms:W3CDTF">2021-02-05T03:32:08Z</dcterms:created>
  <dcterms:modified xsi:type="dcterms:W3CDTF">2021-10-19T08:57:21Z</dcterms:modified>
  <cp:category/>
</cp:coreProperties>
</file>