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E555B938-BDA9-420E-9354-44AC7403189B}" xr6:coauthVersionLast="36" xr6:coauthVersionMax="36" xr10:uidLastSave="{00000000-0000-0000-0000-000000000000}"/>
  <bookViews>
    <workbookView xWindow="0" yWindow="0" windowWidth="15360" windowHeight="7635" tabRatio="90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BE36" i="10"/>
  <c r="BE35" i="10"/>
  <c r="C34" i="10"/>
  <c r="C35" i="10" s="1"/>
  <c r="C36" i="10" s="1"/>
  <c r="C37"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BE34" i="10" l="1"/>
  <c r="BW34" i="10" s="1"/>
  <c r="BW35" i="10" s="1"/>
  <c r="BW36" i="10" s="1"/>
  <c r="BW37" i="10" s="1"/>
  <c r="BW38" i="10" s="1"/>
  <c r="BW39" i="10" s="1"/>
  <c r="BW40" i="10" s="1"/>
  <c r="BW41" i="10" s="1"/>
  <c r="CO34" i="10" l="1"/>
  <c r="CO35" i="10" s="1"/>
  <c r="CO36" i="10" s="1"/>
  <c r="CO37" i="10" s="1"/>
  <c r="CO38" i="10" s="1"/>
  <c r="CO39" i="10" s="1"/>
  <c r="CO40" i="10" s="1"/>
  <c r="CO41" i="10" s="1"/>
</calcChain>
</file>

<file path=xl/sharedStrings.xml><?xml version="1.0" encoding="utf-8"?>
<sst xmlns="http://schemas.openxmlformats.org/spreadsheetml/2006/main" count="1090" uniqueCount="627">
  <si>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</si>
  <si>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</si>
  <si>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</si>
  <si>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</si>
  <si>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</si>
  <si>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</si>
  <si>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</si>
  <si>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</si>
  <si>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</si>
  <si>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</si>
  <si>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</si>
  <si>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</si>
  <si>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</si>
  <si>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</si>
  <si>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</si>
  <si>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</si>
  <si>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</si>
  <si>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</si>
  <si>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</si>
  <si>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</si>
  <si>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</si>
  <si>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</si>
  <si>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</si>
  <si>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</si>
  <si>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</si>
  <si>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</si>
  <si>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</si>
  <si>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</si>
  <si>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</si>
  <si>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</si>
  <si>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</si>
  <si>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</si>
  <si>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</si>
  <si>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</si>
  <si>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</si>
  <si>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</si>
  <si>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</si>
  <si>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</si>
  <si>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</si>
  <si>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</si>
  <si>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</si>
  <si>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</si>
  <si>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</si>
  <si>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</si>
  <si>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</si>
  <si>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</si>
  <si>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</si>
  <si>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</si>
  <si>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</si>
  <si>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</si>
  <si>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</si>
  <si>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</si>
  <si>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</si>
  <si>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</si>
  <si>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</si>
  <si>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</si>
  <si>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</si>
  <si>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</si>
  <si>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</si>
  <si>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</si>
  <si>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</si>
  <si>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</si>
  <si>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</si>
  <si>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</si>
  <si>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</si>
  <si>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</si>
  <si>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</si>
  <si>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</si>
  <si>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</si>
  <si>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</si>
  <si>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</si>
  <si>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</si>
  <si>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</si>
  <si>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</si>
  <si>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</si>
  <si>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</si>
  <si>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</si>
  <si>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</si>
  <si>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</si>
  <si>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</si>
  <si>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</si>
  <si>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</si>
  <si>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</si>
  <si>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</si>
  <si>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</si>
  <si>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</si>
  <si>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</si>
  <si>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</si>
  <si>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</si>
  <si>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</si>
  <si>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</si>
  <si>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</si>
  <si>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</si>
  <si>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</si>
  <si>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</si>
  <si>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</si>
  <si>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</si>
  <si>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姫路市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</si>
  <si>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</si>
  <si>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</si>
  <si>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</si>
  <si>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</si>
  <si>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</si>
  <si>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</si>
  <si>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</si>
  <si>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</si>
  <si>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</si>
  <si>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</si>
  <si>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</si>
  <si>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</si>
  <si>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</si>
  <si>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</si>
  <si>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</si>
  <si>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</si>
  <si>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</si>
  <si>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</si>
  <si>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</si>
  <si>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</si>
  <si>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</si>
  <si>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</si>
  <si>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</si>
  <si>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</si>
  <si>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</si>
  <si>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</si>
  <si>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</si>
  <si>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</si>
  <si>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</si>
  <si>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</si>
  <si>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</si>
  <si>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</si>
  <si>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</si>
  <si>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</si>
  <si>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</si>
  <si>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</si>
  <si>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</si>
  <si>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</si>
  <si>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</si>
  <si>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</si>
  <si>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</si>
  <si>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</si>
  <si>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</si>
  <si>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</si>
  <si>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</si>
  <si>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</si>
  <si>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</si>
  <si>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</si>
  <si>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</si>
  <si>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</si>
  <si>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</si>
  <si>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</si>
  <si>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</si>
  <si>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</si>
  <si>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</si>
  <si>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</si>
  <si>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</si>
  <si>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</si>
  <si>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</si>
  <si>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</si>
  <si>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</si>
  <si>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</si>
  <si>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</si>
  <si>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</si>
  <si>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</si>
  <si>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</si>
  <si>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</si>
  <si>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</si>
  <si>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</si>
  <si>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</si>
  <si>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</si>
  <si>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</si>
  <si>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</si>
  <si>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</si>
  <si>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</si>
  <si>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</si>
  <si>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</si>
  <si>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</si>
  <si>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</si>
  <si>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</si>
  <si>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</si>
  <si>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</si>
  <si>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</si>
  <si>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</si>
  <si>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</si>
  <si>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</si>
  <si>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</si>
  <si>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</si>
  <si>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</si>
  <si>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</si>
  <si>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</si>
  <si>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</si>
  <si>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</si>
  <si>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</si>
  <si>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</si>
  <si>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</si>
  <si>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</si>
  <si>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</si>
  <si>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</si>
  <si>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</si>
  <si>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</si>
  <si>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</si>
  <si>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</si>
  <si>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</si>
  <si>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</si>
  <si>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</si>
  <si>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</si>
  <si>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</si>
  <si>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</si>
  <si>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</si>
  <si>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</si>
  <si>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</si>
  <si>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</si>
  <si>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</si>
  <si>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</si>
  <si>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</si>
  <si>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</si>
  <si>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</si>
  <si>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兵庫県姫路市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</si>
  <si>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</si>
  <si>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</si>
  <si>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</si>
  <si>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</si>
  <si>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</si>
  <si>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</si>
  <si>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</si>
  <si>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</si>
  <si>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</si>
  <si>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</si>
  <si>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</si>
  <si>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</si>
  <si>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</si>
  <si>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</si>
  <si>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</si>
  <si>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</si>
  <si>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</si>
  <si>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</si>
  <si>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</si>
  <si>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</si>
  <si>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</si>
  <si>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</si>
  <si>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</si>
  <si>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</si>
  <si>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</si>
  <si>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</si>
  <si>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</si>
  <si>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</si>
  <si>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</si>
  <si>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</si>
  <si>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</si>
  <si>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</si>
  <si>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</si>
  <si>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</si>
  <si>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</si>
  <si>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</si>
  <si>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</si>
  <si>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</si>
  <si>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</si>
  <si>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</si>
  <si>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</si>
  <si>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</si>
  <si>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</si>
  <si>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</si>
  <si>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</si>
  <si>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</si>
  <si>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</si>
  <si>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</si>
  <si>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</si>
  <si>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</si>
  <si>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</si>
  <si>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</si>
  <si>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</si>
  <si>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</si>
  <si>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</si>
  <si>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</si>
  <si>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</si>
  <si>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</si>
  <si>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</si>
  <si>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</si>
  <si>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</si>
  <si>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</si>
  <si>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</si>
  <si>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</si>
  <si>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</si>
  <si>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</si>
  <si>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</si>
  <si>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</si>
  <si>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</si>
  <si>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</si>
  <si>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</si>
  <si>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</si>
  <si>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</si>
  <si>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</si>
  <si>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</si>
  <si>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</si>
  <si>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</si>
  <si>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</si>
  <si>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</si>
  <si>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</si>
  <si>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</si>
  <si>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</si>
  <si>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</si>
  <si>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</si>
  <si>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</si>
  <si>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</si>
  <si>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</si>
  <si>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</si>
  <si>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</si>
  <si>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</si>
  <si>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</si>
  <si>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</si>
  <si>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</si>
  <si>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</si>
  <si>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</si>
  <si>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</si>
  <si>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</si>
  <si>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</si>
  <si>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</si>
  <si>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</si>
  <si>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</si>
  <si>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</si>
  <si>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</si>
  <si>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</si>
  <si>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</si>
  <si>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</si>
  <si>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</si>
  <si>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</si>
  <si>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</si>
  <si>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</si>
  <si>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</si>
  <si>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</si>
  <si>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</si>
  <si>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</si>
  <si>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</si>
  <si>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</si>
  <si>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</si>
  <si>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</si>
  <si>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</si>
  <si>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</si>
  <si>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</si>
  <si>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</si>
  <si>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</si>
  <si>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</si>
  <si>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</si>
  <si>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</si>
  <si>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</si>
  <si>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</si>
  <si>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</si>
  <si>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</si>
  <si>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</si>
  <si>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</si>
  <si>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</si>
  <si>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</si>
  <si>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</si>
  <si>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</si>
  <si>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</si>
  <si>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</si>
  <si>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</si>
  <si>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</si>
  <si>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</si>
  <si>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</si>
  <si>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</si>
  <si>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</si>
  <si>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</si>
  <si>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</si>
  <si>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</si>
  <si>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</si>
  <si>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</si>
  <si>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</si>
  <si>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</si>
  <si>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</si>
  <si>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</si>
  <si>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兵庫県姫路市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</si>
  <si>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</si>
  <si>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</si>
  <si>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</si>
  <si>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</si>
  <si>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</si>
  <si>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</si>
  <si>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</si>
  <si>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</si>
  <si>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</si>
  <si>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</si>
  <si>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</si>
  <si>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</si>
  <si>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</si>
  <si>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</si>
  <si>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</si>
  <si>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</si>
  <si>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</si>
  <si>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</si>
  <si>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</si>
  <si>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</si>
  <si>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</si>
  <si>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</si>
  <si>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奨学学術振興事業特別会計</t>
    <phoneticPr fontId="5"/>
  </si>
  <si>
    <t>-</t>
    <phoneticPr fontId="5"/>
  </si>
  <si>
    <t>財政健全化調整特別会計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</si>
  <si>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</si>
  <si>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</si>
  <si>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</si>
  <si>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</si>
  <si>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</si>
  <si>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</si>
  <si>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</si>
  <si>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</si>
  <si>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</si>
  <si>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</si>
  <si>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</si>
  <si>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</si>
  <si>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</si>
  <si>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</si>
  <si>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</si>
  <si>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</si>
  <si>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</si>
  <si>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</si>
  <si>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</si>
  <si>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</si>
  <si>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</si>
  <si>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</si>
  <si>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都市開発整備事業会計</t>
    <phoneticPr fontId="5"/>
  </si>
  <si>
    <t>法適用企業</t>
    <phoneticPr fontId="5"/>
  </si>
  <si>
    <t>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</si>
  <si>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</si>
  <si>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</si>
  <si>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</si>
  <si>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</si>
  <si>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</si>
  <si>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</si>
  <si>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</si>
  <si>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</si>
  <si>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</si>
  <si>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</si>
  <si>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</si>
  <si>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</si>
  <si>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</si>
  <si>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</si>
  <si>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</si>
  <si>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</si>
  <si>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</si>
  <si>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</si>
  <si>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</si>
  <si>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</si>
  <si>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</si>
  <si>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</si>
  <si>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</si>
  <si>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</si>
  <si>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</si>
  <si>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</si>
  <si>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</si>
  <si>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</si>
  <si>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</si>
  <si>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</si>
  <si>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</si>
  <si>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</si>
  <si>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</si>
  <si>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</si>
  <si>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</si>
  <si>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</si>
  <si>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</si>
  <si>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</si>
  <si>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</si>
  <si>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</si>
  <si>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</si>
  <si>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</si>
  <si>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</si>
  <si>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</si>
  <si>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</si>
  <si>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</si>
  <si>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</si>
  <si>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</si>
  <si>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</si>
  <si>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</si>
  <si>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</si>
  <si>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</si>
  <si>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</si>
  <si>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</si>
  <si>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</si>
  <si>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</si>
  <si>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</si>
  <si>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</si>
  <si>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</si>
  <si>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</si>
  <si>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</si>
  <si>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</si>
  <si>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</si>
  <si>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</si>
  <si>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</si>
  <si>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</si>
  <si>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</si>
  <si>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</si>
  <si>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</si>
  <si>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</si>
  <si>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</si>
  <si>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</si>
  <si>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</si>
  <si>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</si>
  <si>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</si>
  <si>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</si>
  <si>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</si>
  <si>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</si>
  <si>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</si>
  <si>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</si>
  <si>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</si>
  <si>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</si>
  <si>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</si>
  <si>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</si>
  <si>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</si>
  <si>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</si>
  <si>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</si>
  <si>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</si>
  <si>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</si>
  <si>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</si>
  <si>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</si>
  <si>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</si>
  <si>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</si>
  <si>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</si>
  <si>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</si>
  <si>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</si>
  <si>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</si>
  <si>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</si>
  <si>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</si>
  <si>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</si>
  <si>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</si>
  <si>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</si>
  <si>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</si>
  <si>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</si>
  <si>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</si>
  <si>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</si>
  <si>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</si>
  <si>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</si>
  <si>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</si>
  <si>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</si>
  <si>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</si>
  <si>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</si>
  <si>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</si>
  <si>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</si>
  <si>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</si>
  <si>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</si>
  <si>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</si>
  <si>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</si>
  <si>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</si>
  <si>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</si>
  <si>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</si>
  <si>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</si>
  <si>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</si>
  <si>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</si>
  <si>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</si>
  <si>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</si>
  <si>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</si>
  <si>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</si>
  <si>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</si>
  <si>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</si>
  <si>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</si>
  <si>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</si>
  <si>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</si>
  <si>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</si>
  <si>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</si>
  <si>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</si>
  <si>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</si>
  <si>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</si>
  <si>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</si>
  <si>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</si>
  <si>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</si>
  <si>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</si>
  <si>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</si>
  <si>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</si>
  <si>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</si>
  <si>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</si>
  <si>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</si>
  <si>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</si>
  <si>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</si>
  <si>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</si>
  <si>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</si>
  <si>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0.02</t>
  </si>
  <si>
    <t>▲ 1.50</t>
  </si>
  <si>
    <t>水道事業会計</t>
  </si>
  <si>
    <t>一般会計</t>
  </si>
  <si>
    <t>都市開発整備事業会計</t>
  </si>
  <si>
    <t>下水道事業会計</t>
  </si>
  <si>
    <t>国民健康保険事業特別会計</t>
  </si>
  <si>
    <t>介護保険事業特別会計</t>
  </si>
  <si>
    <t>卸売市場事業特別会計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</si>
  <si>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</si>
  <si>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</si>
  <si>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</si>
  <si>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</si>
  <si>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</si>
  <si>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</si>
  <si>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</si>
  <si>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</si>
  <si>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</si>
  <si>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加古川市外二市共有公会堂事務組合</t>
    <rPh sb="0" eb="3">
      <t>カコガワ</t>
    </rPh>
    <rPh sb="3" eb="4">
      <t>シ</t>
    </rPh>
    <rPh sb="4" eb="5">
      <t>ソト</t>
    </rPh>
    <rPh sb="5" eb="7">
      <t>ニシ</t>
    </rPh>
    <rPh sb="7" eb="9">
      <t>キョウユウ</t>
    </rPh>
    <rPh sb="9" eb="12">
      <t>コウカイドウ</t>
    </rPh>
    <rPh sb="12" eb="14">
      <t>ジム</t>
    </rPh>
    <rPh sb="14" eb="16">
      <t>クミアイ</t>
    </rPh>
    <phoneticPr fontId="2"/>
  </si>
  <si>
    <t>市川町外三ヶ市町共有財産事務組合</t>
    <rPh sb="0" eb="3">
      <t>イチカワチョウ</t>
    </rPh>
    <rPh sb="3" eb="4">
      <t>ホカ</t>
    </rPh>
    <rPh sb="4" eb="5">
      <t>サン</t>
    </rPh>
    <rPh sb="6" eb="8">
      <t>シチョウ</t>
    </rPh>
    <rPh sb="8" eb="10">
      <t>キョウユウ</t>
    </rPh>
    <rPh sb="10" eb="12">
      <t>ザイサン</t>
    </rPh>
    <rPh sb="12" eb="14">
      <t>ジム</t>
    </rPh>
    <rPh sb="14" eb="16">
      <t>クミアイ</t>
    </rPh>
    <phoneticPr fontId="2"/>
  </si>
  <si>
    <t>中播衛生施設事務組合</t>
    <rPh sb="0" eb="2">
      <t>チュウバン</t>
    </rPh>
    <rPh sb="2" eb="4">
      <t>エイセイ</t>
    </rPh>
    <rPh sb="4" eb="6">
      <t>シセツ</t>
    </rPh>
    <rPh sb="6" eb="8">
      <t>ジム</t>
    </rPh>
    <rPh sb="8" eb="10">
      <t>クミアイ</t>
    </rPh>
    <phoneticPr fontId="2"/>
  </si>
  <si>
    <t>兵庫県競馬組合</t>
    <rPh sb="0" eb="3">
      <t>ヒョウゴケン</t>
    </rPh>
    <rPh sb="3" eb="5">
      <t>ケイバ</t>
    </rPh>
    <rPh sb="5" eb="7">
      <t>クミアイ</t>
    </rPh>
    <phoneticPr fontId="2"/>
  </si>
  <si>
    <t>くれさか環境事務組合</t>
    <rPh sb="4" eb="6">
      <t>カンキョウ</t>
    </rPh>
    <rPh sb="6" eb="8">
      <t>ジム</t>
    </rPh>
    <rPh sb="8" eb="10">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</si>
  <si>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</si>
  <si>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</si>
  <si>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（公財）姫路市救急医療協会</t>
    <rPh sb="1" eb="3">
      <t>コウザイ</t>
    </rPh>
    <rPh sb="4" eb="7">
      <t>ヒメジシ</t>
    </rPh>
    <rPh sb="7" eb="9">
      <t>キュウキュウ</t>
    </rPh>
    <rPh sb="9" eb="11">
      <t>イリョウ</t>
    </rPh>
    <rPh sb="11" eb="13">
      <t>キョウカイ</t>
    </rPh>
    <phoneticPr fontId="2"/>
  </si>
  <si>
    <t>（公財）姫路市中小企業共済センター</t>
    <rPh sb="1" eb="3">
      <t>コウザイ</t>
    </rPh>
    <rPh sb="4" eb="7">
      <t>ヒメジシ</t>
    </rPh>
    <rPh sb="7" eb="11">
      <t>チュウショウキギョウ</t>
    </rPh>
    <rPh sb="11" eb="13">
      <t>キョウサイ</t>
    </rPh>
    <phoneticPr fontId="2"/>
  </si>
  <si>
    <t>（公財）姫路・西はりま地場産業センター</t>
    <rPh sb="1" eb="3">
      <t>コウザイ</t>
    </rPh>
    <rPh sb="4" eb="6">
      <t>ヒメジ</t>
    </rPh>
    <rPh sb="7" eb="8">
      <t>ニシ</t>
    </rPh>
    <rPh sb="11" eb="13">
      <t>ジバ</t>
    </rPh>
    <rPh sb="13" eb="15">
      <t>サンギョウ</t>
    </rPh>
    <phoneticPr fontId="2"/>
  </si>
  <si>
    <t>（一財）姫路市まちづくり振興機構</t>
    <rPh sb="1" eb="2">
      <t>イチ</t>
    </rPh>
    <rPh sb="2" eb="3">
      <t>ザイ</t>
    </rPh>
    <rPh sb="4" eb="7">
      <t>ヒメジシ</t>
    </rPh>
    <rPh sb="12" eb="14">
      <t>シンコウ</t>
    </rPh>
    <rPh sb="14" eb="16">
      <t>キコウ</t>
    </rPh>
    <phoneticPr fontId="2"/>
  </si>
  <si>
    <t>姫路ウォーターフロント㈱</t>
    <rPh sb="0" eb="2">
      <t>ヒメジ</t>
    </rPh>
    <phoneticPr fontId="2"/>
  </si>
  <si>
    <t>アイシーエス姫路市ウェルフェアー㈱</t>
    <rPh sb="6" eb="9">
      <t>ヒメジシ</t>
    </rPh>
    <phoneticPr fontId="2"/>
  </si>
  <si>
    <t>イーグレひめじ管理㈱</t>
    <rPh sb="7" eb="9">
      <t>カンリ</t>
    </rPh>
    <phoneticPr fontId="2"/>
  </si>
  <si>
    <t>㈱姫路ポートセンター</t>
    <rPh sb="1" eb="3">
      <t>ヒメジ</t>
    </rPh>
    <phoneticPr fontId="2"/>
  </si>
  <si>
    <t>-</t>
    <phoneticPr fontId="2"/>
  </si>
  <si>
    <t>-</t>
    <phoneticPr fontId="2"/>
  </si>
  <si>
    <t>姫路福崎斎苑施設事務組合</t>
    <rPh sb="0" eb="2">
      <t>ヒメジ</t>
    </rPh>
    <rPh sb="2" eb="4">
      <t>フクサキ</t>
    </rPh>
    <rPh sb="4" eb="6">
      <t>サイエン</t>
    </rPh>
    <rPh sb="6" eb="8">
      <t>シセツ</t>
    </rPh>
    <rPh sb="8" eb="10">
      <t>ジム</t>
    </rPh>
    <rPh sb="10" eb="12">
      <t>クミアイ</t>
    </rPh>
    <phoneticPr fontId="2"/>
  </si>
  <si>
    <t>21世紀都市創造基金</t>
    <rPh sb="2" eb="4">
      <t>セイキ</t>
    </rPh>
    <rPh sb="4" eb="6">
      <t>トシ</t>
    </rPh>
    <rPh sb="6" eb="8">
      <t>ソウゾウ</t>
    </rPh>
    <rPh sb="8" eb="10">
      <t>キキン</t>
    </rPh>
    <phoneticPr fontId="5"/>
  </si>
  <si>
    <t>特別会計等財政健全化調整基金</t>
    <rPh sb="0" eb="2">
      <t>トクベツ</t>
    </rPh>
    <rPh sb="2" eb="4">
      <t>カイケイ</t>
    </rPh>
    <rPh sb="4" eb="5">
      <t>トウ</t>
    </rPh>
    <rPh sb="5" eb="7">
      <t>ザイセイ</t>
    </rPh>
    <rPh sb="7" eb="10">
      <t>ケンゼンカ</t>
    </rPh>
    <rPh sb="10" eb="12">
      <t>チョウセイ</t>
    </rPh>
    <rPh sb="12" eb="14">
      <t>キキン</t>
    </rPh>
    <phoneticPr fontId="5"/>
  </si>
  <si>
    <t>地域振興基金</t>
    <rPh sb="0" eb="2">
      <t>チイキ</t>
    </rPh>
    <rPh sb="2" eb="4">
      <t>シンコウ</t>
    </rPh>
    <rPh sb="4" eb="6">
      <t>キキン</t>
    </rPh>
    <phoneticPr fontId="5"/>
  </si>
  <si>
    <t>愛の基金</t>
    <rPh sb="0" eb="1">
      <t>アイ</t>
    </rPh>
    <rPh sb="2" eb="4">
      <t>キキン</t>
    </rPh>
    <phoneticPr fontId="5"/>
  </si>
  <si>
    <t>緑化基金</t>
    <rPh sb="0" eb="2">
      <t>リョッカ</t>
    </rPh>
    <rPh sb="2" eb="4">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</si>
  <si>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</si>
  <si>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</si>
  <si>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</si>
  <si>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</si>
  <si>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</si>
  <si>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類似団体内平均を下回っているが、有形固定資産減価償却率はこれを上回っている。既存施設の老朽化が進んでおり、対策について計画的に取り組む必要がある。また、本市においては今後、手柄山中央公園の再整備など、大規模投資事業の執行が控えていることから、これまで以上にコストの縮減と公共事業の平準化を図り、公共施設の適正管理に努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</si>
  <si>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</si>
  <si>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</si>
  <si>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</si>
  <si>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</si>
  <si>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</si>
  <si>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</si>
  <si>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本市は類似団体内平均を下回っており、現時点においては地方債の現在高などが近い将来に財政を圧迫する見込みは少ないと考えられる。しかし、今後は既存施設の老朽化対策や大規模投資事業の実施により、地方債の発行額の増加が見込まれることから、将来世代への過度な負担の先送りなどを行わないよう適正な財政運営に努め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</si>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</sst>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57D3-475F-BBD6-3BB77A4E2E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65822</c:v>
                </c:pt>
                <c:pt idx="1">
                  <c:v>66041</c:v>
                </c:pt>
                <c:pt idx="2">
                  <c:v>56904</c:v>
                </c:pt>
                <c:pt idx="3">
                  <c:v>70573</c:v>
                </c:pt>
                <c:pt idx="4">
                  <c:v>97878</c:v>
                </c:pt>
              </c:numCache>
            </c:numRef>
          </c:val>
          <c:smooth val="0"/>
          <c:extLst>
            <c:ext xmlns:c16="http://schemas.microsoft.com/office/drawing/2014/chart" uri="{C3380CC4-5D6E-409C-BE32-E72D297353CC}">
              <c16:uniqueId val="{00000001-57D3-475F-BBD6-3BB77A4E2E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4.5999999999999996</c:v>
                </c:pt>
                <c:pt idx="1">
                  <c:v>4.79</c:v>
                </c:pt>
                <c:pt idx="2">
                  <c:v>4.63</c:v>
                </c:pt>
                <c:pt idx="3">
                  <c:v>4.91</c:v>
                </c:pt>
                <c:pt idx="4">
                  <c:v>3.96</c:v>
                </c:pt>
              </c:numCache>
            </c:numRef>
          </c:val>
          <c:extLst>
            <c:ext xmlns:c16="http://schemas.microsoft.com/office/drawing/2014/chart" uri="{C3380CC4-5D6E-409C-BE32-E72D297353CC}">
              <c16:uniqueId val="{00000000-FAAD-47FC-B7E8-8E30C734B8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11.79</c:v>
                </c:pt>
                <c:pt idx="1">
                  <c:v>11.93</c:v>
                </c:pt>
                <c:pt idx="2">
                  <c:v>11.95</c:v>
                </c:pt>
                <c:pt idx="3">
                  <c:v>11.92</c:v>
                </c:pt>
                <c:pt idx="4">
                  <c:v>11.01</c:v>
                </c:pt>
              </c:numCache>
            </c:numRef>
          </c:val>
          <c:extLst>
            <c:ext xmlns:c16="http://schemas.microsoft.com/office/drawing/2014/chart" uri="{C3380CC4-5D6E-409C-BE32-E72D297353CC}">
              <c16:uniqueId val="{00000001-FAAD-47FC-B7E8-8E30C734B8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-0.02</c:v>
                </c:pt>
                <c:pt idx="1">
                  <c:v>0.44</c:v>
                </c:pt>
                <c:pt idx="2">
                  <c:v>0.14000000000000001</c:v>
                </c:pt>
                <c:pt idx="3">
                  <c:v>0.63</c:v>
                </c:pt>
                <c:pt idx="4">
                  <c:v>-1.5</c:v>
                </c:pt>
              </c:numCache>
            </c:numRef>
          </c:val>
          <c:smooth val="0"/>
          <c:extLst>
            <c:ext xmlns:c16="http://schemas.microsoft.com/office/drawing/2014/chart" uri="{C3380CC4-5D6E-409C-BE32-E72D297353CC}">
              <c16:uniqueId val="{00000002-FAAD-47FC-B7E8-8E30C734B8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FD6-4588-A7D0-B6F0A3CB25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D6-4588-A7D0-B6F0A3CB25BF}"/>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0.15</c:v>
                </c:pt>
                <c:pt idx="2">
                  <c:v>#N/A</c:v>
                </c:pt>
                <c:pt idx="3">
                  <c:v>0.15</c:v>
                </c:pt>
                <c:pt idx="4">
                  <c:v>#N/A</c:v>
                </c:pt>
                <c:pt idx="5">
                  <c:v>0.18</c:v>
                </c:pt>
                <c:pt idx="6">
                  <c:v>#N/A</c:v>
                </c:pt>
                <c:pt idx="7">
                  <c:v>0.17</c:v>
                </c:pt>
                <c:pt idx="8">
                  <c:v>#N/A</c:v>
                </c:pt>
                <c:pt idx="9">
                  <c:v>0.18</c:v>
                </c:pt>
              </c:numCache>
            </c:numRef>
          </c:val>
          <c:extLst>
            <c:ext xmlns:c16="http://schemas.microsoft.com/office/drawing/2014/chart" uri="{C3380CC4-5D6E-409C-BE32-E72D297353CC}">
              <c16:uniqueId val="{00000002-CFD6-4588-A7D0-B6F0A3CB25BF}"/>
            </c:ext>
          </c:extLst>
        </c:ser>
        <c:ser>
          <c:idx val="3"/>
          <c:order val="3"/>
          <c:tx>
            <c:strRef>
              <c:f>データシート!$A$30</c:f>
              <c:strCache>
                <c:ptCount val="1"/>
                <c:pt idx="0">
                  <c:v>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c:v>
                </c:pt>
                <c:pt idx="2">
                  <c:v>#N/A</c:v>
                </c:pt>
                <c:pt idx="3">
                  <c:v>0.25</c:v>
                </c:pt>
                <c:pt idx="4">
                  <c:v>#N/A</c:v>
                </c:pt>
                <c:pt idx="5">
                  <c:v>0.23</c:v>
                </c:pt>
                <c:pt idx="6">
                  <c:v>#N/A</c:v>
                </c:pt>
                <c:pt idx="7">
                  <c:v>0.31</c:v>
                </c:pt>
                <c:pt idx="8">
                  <c:v>#N/A</c:v>
                </c:pt>
                <c:pt idx="9">
                  <c:v>0.34</c:v>
                </c:pt>
              </c:numCache>
            </c:numRef>
          </c:val>
          <c:extLst>
            <c:ext xmlns:c16="http://schemas.microsoft.com/office/drawing/2014/chart" uri="{C3380CC4-5D6E-409C-BE32-E72D297353CC}">
              <c16:uniqueId val="{00000003-CFD6-4588-A7D0-B6F0A3CB25BF}"/>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0.14000000000000001</c:v>
                </c:pt>
                <c:pt idx="6">
                  <c:v>#N/A</c:v>
                </c:pt>
                <c:pt idx="7">
                  <c:v>0.28999999999999998</c:v>
                </c:pt>
                <c:pt idx="8">
                  <c:v>#N/A</c:v>
                </c:pt>
                <c:pt idx="9">
                  <c:v>0.49</c:v>
                </c:pt>
              </c:numCache>
            </c:numRef>
          </c:val>
          <c:extLst>
            <c:ext xmlns:c16="http://schemas.microsoft.com/office/drawing/2014/chart" uri="{C3380CC4-5D6E-409C-BE32-E72D297353CC}">
              <c16:uniqueId val="{00000004-CFD6-4588-A7D0-B6F0A3CB25B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3.31</c:v>
                </c:pt>
                <c:pt idx="2">
                  <c:v>#N/A</c:v>
                </c:pt>
                <c:pt idx="3">
                  <c:v>4.8499999999999996</c:v>
                </c:pt>
                <c:pt idx="4">
                  <c:v>#N/A</c:v>
                </c:pt>
                <c:pt idx="5">
                  <c:v>0.81</c:v>
                </c:pt>
                <c:pt idx="6">
                  <c:v>#N/A</c:v>
                </c:pt>
                <c:pt idx="7">
                  <c:v>0.45</c:v>
                </c:pt>
                <c:pt idx="8">
                  <c:v>#N/A</c:v>
                </c:pt>
                <c:pt idx="9">
                  <c:v>1.06</c:v>
                </c:pt>
              </c:numCache>
            </c:numRef>
          </c:val>
          <c:extLst>
            <c:ext xmlns:c16="http://schemas.microsoft.com/office/drawing/2014/chart" uri="{C3380CC4-5D6E-409C-BE32-E72D297353CC}">
              <c16:uniqueId val="{00000005-CFD6-4588-A7D0-B6F0A3CB25B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1.49</c:v>
                </c:pt>
                <c:pt idx="2">
                  <c:v>#N/A</c:v>
                </c:pt>
                <c:pt idx="3">
                  <c:v>1.36</c:v>
                </c:pt>
                <c:pt idx="4">
                  <c:v>#N/A</c:v>
                </c:pt>
                <c:pt idx="5">
                  <c:v>1.48</c:v>
                </c:pt>
                <c:pt idx="6">
                  <c:v>#N/A</c:v>
                </c:pt>
                <c:pt idx="7">
                  <c:v>1.53</c:v>
                </c:pt>
                <c:pt idx="8">
                  <c:v>#N/A</c:v>
                </c:pt>
                <c:pt idx="9">
                  <c:v>1.68</c:v>
                </c:pt>
              </c:numCache>
            </c:numRef>
          </c:val>
          <c:extLst>
            <c:ext xmlns:c16="http://schemas.microsoft.com/office/drawing/2014/chart" uri="{C3380CC4-5D6E-409C-BE32-E72D297353CC}">
              <c16:uniqueId val="{00000006-CFD6-4588-A7D0-B6F0A3CB25BF}"/>
            </c:ext>
          </c:extLst>
        </c:ser>
        <c:ser>
          <c:idx val="7"/>
          <c:order val="7"/>
          <c:tx>
            <c:strRef>
              <c:f>データシート!$A$34</c:f>
              <c:strCache>
                <c:ptCount val="1"/>
                <c:pt idx="0">
                  <c:v>都市開発整備事業会計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4.09</c:v>
                </c:pt>
                <c:pt idx="2">
                  <c:v>#N/A</c:v>
                </c:pt>
                <c:pt idx="3">
                  <c:v>4.0199999999999996</c:v>
                </c:pt>
                <c:pt idx="4">
                  <c:v>#N/A</c:v>
                </c:pt>
                <c:pt idx="5">
                  <c:v>4.1399999999999997</c:v>
                </c:pt>
                <c:pt idx="6">
                  <c:v>#N/A</c:v>
                </c:pt>
                <c:pt idx="7">
                  <c:v>3.9</c:v>
                </c:pt>
                <c:pt idx="8">
                  <c:v>#N/A</c:v>
                </c:pt>
                <c:pt idx="9">
                  <c:v>3.91</c:v>
                </c:pt>
              </c:numCache>
            </c:numRef>
          </c:val>
          <c:extLst>
            <c:ext xmlns:c16="http://schemas.microsoft.com/office/drawing/2014/chart" uri="{C3380CC4-5D6E-409C-BE32-E72D297353CC}">
              <c16:uniqueId val="{00000007-CFD6-4588-A7D0-B6F0A3CB25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4.59</c:v>
                </c:pt>
                <c:pt idx="2">
                  <c:v>#N/A</c:v>
                </c:pt>
                <c:pt idx="3">
                  <c:v>4.79</c:v>
                </c:pt>
                <c:pt idx="4">
                  <c:v>#N/A</c:v>
                </c:pt>
                <c:pt idx="5">
                  <c:v>4.63</c:v>
                </c:pt>
                <c:pt idx="6">
                  <c:v>#N/A</c:v>
                </c:pt>
                <c:pt idx="7">
                  <c:v>4.91</c:v>
                </c:pt>
                <c:pt idx="8">
                  <c:v>#N/A</c:v>
                </c:pt>
                <c:pt idx="9">
                  <c:v>3.95</c:v>
                </c:pt>
              </c:numCache>
            </c:numRef>
          </c:val>
          <c:extLst>
            <c:ext xmlns:c16="http://schemas.microsoft.com/office/drawing/2014/chart" uri="{C3380CC4-5D6E-409C-BE32-E72D297353CC}">
              <c16:uniqueId val="{00000008-CFD6-4588-A7D0-B6F0A3CB25B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5.18</c:v>
                </c:pt>
                <c:pt idx="2">
                  <c:v>#N/A</c:v>
                </c:pt>
                <c:pt idx="3">
                  <c:v>5.39</c:v>
                </c:pt>
                <c:pt idx="4">
                  <c:v>#N/A</c:v>
                </c:pt>
                <c:pt idx="5">
                  <c:v>6.24</c:v>
                </c:pt>
                <c:pt idx="6">
                  <c:v>#N/A</c:v>
                </c:pt>
                <c:pt idx="7">
                  <c:v>6.28</c:v>
                </c:pt>
                <c:pt idx="8">
                  <c:v>#N/A</c:v>
                </c:pt>
                <c:pt idx="9">
                  <c:v>5.44</c:v>
                </c:pt>
              </c:numCache>
            </c:numRef>
          </c:val>
          <c:extLst>
            <c:ext xmlns:c16="http://schemas.microsoft.com/office/drawing/2014/chart" uri="{C3380CC4-5D6E-409C-BE32-E72D297353CC}">
              <c16:uniqueId val="{00000009-CFD6-4588-A7D0-B6F0A3CB25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22795</c:v>
                </c:pt>
                <c:pt idx="5">
                  <c:v>22104</c:v>
                </c:pt>
                <c:pt idx="8">
                  <c:v>22067</c:v>
                </c:pt>
                <c:pt idx="11">
                  <c:v>21786</c:v>
                </c:pt>
                <c:pt idx="14">
                  <c:v>21837</c:v>
                </c:pt>
              </c:numCache>
            </c:numRef>
          </c:val>
          <c:extLst>
            <c:ext xmlns:c16="http://schemas.microsoft.com/office/drawing/2014/chart" uri="{C3380CC4-5D6E-409C-BE32-E72D297353CC}">
              <c16:uniqueId val="{00000000-EEC4-4151-9D35-16568199C2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2</c:v>
                </c:pt>
                <c:pt idx="6">
                  <c:v>2</c:v>
                </c:pt>
                <c:pt idx="9">
                  <c:v>2</c:v>
                </c:pt>
                <c:pt idx="12">
                  <c:v>0</c:v>
                </c:pt>
              </c:numCache>
            </c:numRef>
          </c:val>
          <c:extLst>
            <c:ext xmlns:c16="http://schemas.microsoft.com/office/drawing/2014/chart" uri="{C3380CC4-5D6E-409C-BE32-E72D297353CC}">
              <c16:uniqueId val="{00000001-EEC4-4151-9D35-16568199C2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395</c:v>
                </c:pt>
                <c:pt idx="3">
                  <c:v>387</c:v>
                </c:pt>
                <c:pt idx="6">
                  <c:v>379</c:v>
                </c:pt>
                <c:pt idx="9">
                  <c:v>298</c:v>
                </c:pt>
                <c:pt idx="12">
                  <c:v>247</c:v>
                </c:pt>
              </c:numCache>
            </c:numRef>
          </c:val>
          <c:extLst>
            <c:ext xmlns:c16="http://schemas.microsoft.com/office/drawing/2014/chart" uri="{C3380CC4-5D6E-409C-BE32-E72D297353CC}">
              <c16:uniqueId val="{00000002-EEC4-4151-9D35-16568199C2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75</c:v>
                </c:pt>
                <c:pt idx="3">
                  <c:v>75</c:v>
                </c:pt>
                <c:pt idx="6">
                  <c:v>75</c:v>
                </c:pt>
                <c:pt idx="9">
                  <c:v>75</c:v>
                </c:pt>
                <c:pt idx="12">
                  <c:v>43</c:v>
                </c:pt>
              </c:numCache>
            </c:numRef>
          </c:val>
          <c:extLst>
            <c:ext xmlns:c16="http://schemas.microsoft.com/office/drawing/2014/chart" uri="{C3380CC4-5D6E-409C-BE32-E72D297353CC}">
              <c16:uniqueId val="{00000003-EEC4-4151-9D35-16568199C2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5810</c:v>
                </c:pt>
                <c:pt idx="3">
                  <c:v>5114</c:v>
                </c:pt>
                <c:pt idx="6">
                  <c:v>4745</c:v>
                </c:pt>
                <c:pt idx="9">
                  <c:v>4526</c:v>
                </c:pt>
                <c:pt idx="12">
                  <c:v>4419</c:v>
                </c:pt>
              </c:numCache>
            </c:numRef>
          </c:val>
          <c:extLst>
            <c:ext xmlns:c16="http://schemas.microsoft.com/office/drawing/2014/chart" uri="{C3380CC4-5D6E-409C-BE32-E72D297353CC}">
              <c16:uniqueId val="{00000004-EEC4-4151-9D35-16568199C2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168</c:v>
                </c:pt>
                <c:pt idx="3">
                  <c:v>168</c:v>
                </c:pt>
                <c:pt idx="6">
                  <c:v>168</c:v>
                </c:pt>
                <c:pt idx="9">
                  <c:v>168</c:v>
                </c:pt>
                <c:pt idx="12">
                  <c:v>168</c:v>
                </c:pt>
              </c:numCache>
            </c:numRef>
          </c:val>
          <c:extLst>
            <c:ext xmlns:c16="http://schemas.microsoft.com/office/drawing/2014/chart" uri="{C3380CC4-5D6E-409C-BE32-E72D297353CC}">
              <c16:uniqueId val="{00000005-EEC4-4151-9D35-16568199C2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C4-4151-9D35-16568199C2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21146</c:v>
                </c:pt>
                <c:pt idx="3">
                  <c:v>19854</c:v>
                </c:pt>
                <c:pt idx="6">
                  <c:v>19658</c:v>
                </c:pt>
                <c:pt idx="9">
                  <c:v>20198</c:v>
                </c:pt>
                <c:pt idx="12">
                  <c:v>19621</c:v>
                </c:pt>
              </c:numCache>
            </c:numRef>
          </c:val>
          <c:extLst>
            <c:ext xmlns:c16="http://schemas.microsoft.com/office/drawing/2014/chart" uri="{C3380CC4-5D6E-409C-BE32-E72D297353CC}">
              <c16:uniqueId val="{00000007-EEC4-4151-9D35-16568199C2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4801</c:v>
                </c:pt>
                <c:pt idx="2">
                  <c:v>#N/A</c:v>
                </c:pt>
                <c:pt idx="3">
                  <c:v>#N/A</c:v>
                </c:pt>
                <c:pt idx="4">
                  <c:v>3496</c:v>
                </c:pt>
                <c:pt idx="5">
                  <c:v>#N/A</c:v>
                </c:pt>
                <c:pt idx="6">
                  <c:v>#N/A</c:v>
                </c:pt>
                <c:pt idx="7">
                  <c:v>2960</c:v>
                </c:pt>
                <c:pt idx="8">
                  <c:v>#N/A</c:v>
                </c:pt>
                <c:pt idx="9">
                  <c:v>#N/A</c:v>
                </c:pt>
                <c:pt idx="10">
                  <c:v>3481</c:v>
                </c:pt>
                <c:pt idx="11">
                  <c:v>#N/A</c:v>
                </c:pt>
                <c:pt idx="12">
                  <c:v>#N/A</c:v>
                </c:pt>
                <c:pt idx="13">
                  <c:v>2661</c:v>
                </c:pt>
                <c:pt idx="14">
                  <c:v>#N/A</c:v>
                </c:pt>
              </c:numCache>
            </c:numRef>
          </c:val>
          <c:smooth val="0"/>
          <c:extLst>
            <c:ext xmlns:c16="http://schemas.microsoft.com/office/drawing/2014/chart" uri="{C3380CC4-5D6E-409C-BE32-E72D297353CC}">
              <c16:uniqueId val="{00000008-EEC4-4151-9D35-16568199C2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189583</c:v>
                </c:pt>
                <c:pt idx="5">
                  <c:v>185464</c:v>
                </c:pt>
                <c:pt idx="8">
                  <c:v>181394</c:v>
                </c:pt>
                <c:pt idx="11">
                  <c:v>180500</c:v>
                </c:pt>
                <c:pt idx="14">
                  <c:v>184013</c:v>
                </c:pt>
              </c:numCache>
            </c:numRef>
          </c:val>
          <c:extLst>
            <c:ext xmlns:c16="http://schemas.microsoft.com/office/drawing/2014/chart" uri="{C3380CC4-5D6E-409C-BE32-E72D297353CC}">
              <c16:uniqueId val="{00000000-4F84-4DE0-841A-5B1AFE75EC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36635</c:v>
                </c:pt>
                <c:pt idx="5">
                  <c:v>34341</c:v>
                </c:pt>
                <c:pt idx="8">
                  <c:v>32648</c:v>
                </c:pt>
                <c:pt idx="11">
                  <c:v>32489</c:v>
                </c:pt>
                <c:pt idx="14">
                  <c:v>33923</c:v>
                </c:pt>
              </c:numCache>
            </c:numRef>
          </c:val>
          <c:extLst>
            <c:ext xmlns:c16="http://schemas.microsoft.com/office/drawing/2014/chart" uri="{C3380CC4-5D6E-409C-BE32-E72D297353CC}">
              <c16:uniqueId val="{00000001-4F84-4DE0-841A-5B1AFE75EC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58165</c:v>
                </c:pt>
                <c:pt idx="5">
                  <c:v>56884</c:v>
                </c:pt>
                <c:pt idx="8">
                  <c:v>61781</c:v>
                </c:pt>
                <c:pt idx="11">
                  <c:v>60479</c:v>
                </c:pt>
                <c:pt idx="14">
                  <c:v>53946</c:v>
                </c:pt>
              </c:numCache>
            </c:numRef>
          </c:val>
          <c:extLst>
            <c:ext xmlns:c16="http://schemas.microsoft.com/office/drawing/2014/chart" uri="{C3380CC4-5D6E-409C-BE32-E72D297353CC}">
              <c16:uniqueId val="{00000002-4F84-4DE0-841A-5B1AFE75EC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84-4DE0-841A-5B1AFE75EC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84-4DE0-841A-5B1AFE75EC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919</c:v>
                </c:pt>
                <c:pt idx="3">
                  <c:v>674</c:v>
                </c:pt>
                <c:pt idx="6">
                  <c:v>475</c:v>
                </c:pt>
                <c:pt idx="9">
                  <c:v>11</c:v>
                </c:pt>
                <c:pt idx="12">
                  <c:v>12</c:v>
                </c:pt>
              </c:numCache>
            </c:numRef>
          </c:val>
          <c:extLst>
            <c:ext xmlns:c16="http://schemas.microsoft.com/office/drawing/2014/chart" uri="{C3380CC4-5D6E-409C-BE32-E72D297353CC}">
              <c16:uniqueId val="{00000005-4F84-4DE0-841A-5B1AFE75EC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28375</c:v>
                </c:pt>
                <c:pt idx="3">
                  <c:v>28913</c:v>
                </c:pt>
                <c:pt idx="6">
                  <c:v>28040</c:v>
                </c:pt>
                <c:pt idx="9">
                  <c:v>27650</c:v>
                </c:pt>
                <c:pt idx="12">
                  <c:v>27839</c:v>
                </c:pt>
              </c:numCache>
            </c:numRef>
          </c:val>
          <c:extLst>
            <c:ext xmlns:c16="http://schemas.microsoft.com/office/drawing/2014/chart" uri="{C3380CC4-5D6E-409C-BE32-E72D297353CC}">
              <c16:uniqueId val="{00000006-4F84-4DE0-841A-5B1AFE75EC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495</c:v>
                </c:pt>
                <c:pt idx="3">
                  <c:v>424</c:v>
                </c:pt>
                <c:pt idx="6">
                  <c:v>353</c:v>
                </c:pt>
                <c:pt idx="9">
                  <c:v>281</c:v>
                </c:pt>
                <c:pt idx="12">
                  <c:v>24</c:v>
                </c:pt>
              </c:numCache>
            </c:numRef>
          </c:val>
          <c:extLst>
            <c:ext xmlns:c16="http://schemas.microsoft.com/office/drawing/2014/chart" uri="{C3380CC4-5D6E-409C-BE32-E72D297353CC}">
              <c16:uniqueId val="{00000007-4F84-4DE0-841A-5B1AFE75EC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56187</c:v>
                </c:pt>
                <c:pt idx="3">
                  <c:v>49812</c:v>
                </c:pt>
                <c:pt idx="6">
                  <c:v>44090</c:v>
                </c:pt>
                <c:pt idx="9">
                  <c:v>38981</c:v>
                </c:pt>
                <c:pt idx="12">
                  <c:v>36173</c:v>
                </c:pt>
              </c:numCache>
            </c:numRef>
          </c:val>
          <c:extLst>
            <c:ext xmlns:c16="http://schemas.microsoft.com/office/drawing/2014/chart" uri="{C3380CC4-5D6E-409C-BE32-E72D297353CC}">
              <c16:uniqueId val="{00000008-4F84-4DE0-841A-5B1AFE75EC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2124</c:v>
                </c:pt>
                <c:pt idx="3">
                  <c:v>1503</c:v>
                </c:pt>
                <c:pt idx="6">
                  <c:v>882</c:v>
                </c:pt>
                <c:pt idx="9">
                  <c:v>610</c:v>
                </c:pt>
                <c:pt idx="12">
                  <c:v>0</c:v>
                </c:pt>
              </c:numCache>
            </c:numRef>
          </c:val>
          <c:extLst>
            <c:ext xmlns:c16="http://schemas.microsoft.com/office/drawing/2014/chart" uri="{C3380CC4-5D6E-409C-BE32-E72D297353CC}">
              <c16:uniqueId val="{00000009-4F84-4DE0-841A-5B1AFE75EC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197036</c:v>
                </c:pt>
                <c:pt idx="3">
                  <c:v>199200</c:v>
                </c:pt>
                <c:pt idx="6">
                  <c:v>199283</c:v>
                </c:pt>
                <c:pt idx="9">
                  <c:v>201105</c:v>
                </c:pt>
                <c:pt idx="12">
                  <c:v>208796</c:v>
                </c:pt>
              </c:numCache>
            </c:numRef>
          </c:val>
          <c:extLst>
            <c:ext xmlns:c16="http://schemas.microsoft.com/office/drawing/2014/chart" uri="{C3380CC4-5D6E-409C-BE32-E72D297353CC}">
              <c16:uniqueId val="{0000000A-4F84-4DE0-841A-5B1AFE75EC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753</c:v>
                </c:pt>
                <c:pt idx="2">
                  <c:v>#N/A</c:v>
                </c:pt>
                <c:pt idx="3">
                  <c:v>#N/A</c:v>
                </c:pt>
                <c:pt idx="4">
                  <c:v>3836</c:v>
                </c:pt>
                <c:pt idx="5">
                  <c:v>#N/A</c:v>
                </c:pt>
                <c:pt idx="6">
                  <c:v>#N/A</c:v>
                </c:pt>
                <c:pt idx="7">
                  <c:v>0</c:v>
                </c:pt>
                <c:pt idx="8">
                  <c:v>#N/A</c:v>
                </c:pt>
                <c:pt idx="9">
                  <c:v>#N/A</c:v>
                </c:pt>
                <c:pt idx="10">
                  <c:v>0</c:v>
                </c:pt>
                <c:pt idx="11">
                  <c:v>#N/A</c:v>
                </c:pt>
                <c:pt idx="12">
                  <c:v>#N/A</c:v>
                </c:pt>
                <c:pt idx="13">
                  <c:v>961</c:v>
                </c:pt>
                <c:pt idx="14">
                  <c:v>#N/A</c:v>
                </c:pt>
              </c:numCache>
            </c:numRef>
          </c:val>
          <c:smooth val="0"/>
          <c:extLst>
            <c:ext xmlns:c16="http://schemas.microsoft.com/office/drawing/2014/chart" uri="{C3380CC4-5D6E-409C-BE32-E72D297353CC}">
              <c16:uniqueId val="{0000000B-4F84-4DE0-841A-5B1AFE75EC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14307</c:v>
                </c:pt>
                <c:pt idx="1">
                  <c:v>14315</c:v>
                </c:pt>
                <c:pt idx="2">
                  <c:v>13521</c:v>
                </c:pt>
              </c:numCache>
            </c:numRef>
          </c:val>
          <c:extLst>
            <c:ext xmlns:c16="http://schemas.microsoft.com/office/drawing/2014/chart" uri="{C3380CC4-5D6E-409C-BE32-E72D297353CC}">
              <c16:uniqueId val="{00000000-59A8-4460-B29D-D8AFD10023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1727</c:v>
                </c:pt>
                <c:pt idx="1">
                  <c:v>1728</c:v>
                </c:pt>
                <c:pt idx="2">
                  <c:v>1728</c:v>
                </c:pt>
              </c:numCache>
            </c:numRef>
          </c:val>
          <c:extLst>
            <c:ext xmlns:c16="http://schemas.microsoft.com/office/drawing/2014/chart" uri="{C3380CC4-5D6E-409C-BE32-E72D297353CC}">
              <c16:uniqueId val="{00000001-59A8-4460-B29D-D8AFD10023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36964</c:v>
                </c:pt>
                <c:pt idx="1">
                  <c:v>36249</c:v>
                </c:pt>
                <c:pt idx="2">
                  <c:v>30497</c:v>
                </c:pt>
              </c:numCache>
            </c:numRef>
          </c:val>
          <c:extLst>
            <c:ext xmlns:c16="http://schemas.microsoft.com/office/drawing/2014/chart" uri="{C3380CC4-5D6E-409C-BE32-E72D297353CC}">
              <c16:uniqueId val="{00000002-59A8-4460-B29D-D8AFD10023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{87C48A1F-AC92-422D-9D3F-8480D70E6ACD}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BE1-47CC-BE5B-3AA8D1DBBF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{755F7FFA-07F2-4A0D-994D-BB47D2D16146}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E1-47CC-BE5B-3AA8D1DBBF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{A89F4E1F-2824-4E08-8FB5-3147BDF90584}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E1-47CC-BE5B-3AA8D1DBBF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{3483E088-2F1B-4C80-8B14-3C27AE72B846}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E1-47CC-BE5B-3AA8D1DBBF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{BF980425-1159-458B-82F8-C6E9948B83E5}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E1-47CC-BE5B-3AA8D1DBBF9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{5E6190EA-79B8-4D12-93ED-B2E7D06970AC}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BE1-47CC-BE5B-3AA8D1DBBF9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{5725EB3C-E48C-43EE-ADF3-DD18242F24DB}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BE1-47CC-BE5B-3AA8D1DBBF9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{050C18BB-EF35-41EA-8A40-D321F841C1BF}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BE1-47CC-BE5B-3AA8D1DBBF9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{5A689B8A-75BC-4159-9DC2-455EC9D4E799}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BE1-47CC-BE5B-3AA8D1DBBF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64.2</c:v>
                </c:pt>
                <c:pt idx="16">
                  <c:v>65</c:v>
                </c:pt>
                <c:pt idx="24">
                  <c:v>65.900000000000006</c:v>
                </c:pt>
                <c:pt idx="32">
                  <c:v>65.5</c:v>
                </c:pt>
              </c:numCache>
            </c:numRef>
          </c:xVal>
          <c:yVal>
            <c:numRef>
              <c:f>公会計指標分析・財政指標組合せ分析表!$BP$51:$DC$51</c:f>
              <c:numCache>
                <c:formatCode>#,##0.0;"▲ "#,##0.0</c:formatCode>
                <c:ptCount val="40"/>
                <c:pt idx="0">
                  <c:v>0.7</c:v>
                </c:pt>
                <c:pt idx="8">
                  <c:v>3.7</c:v>
                </c:pt>
                <c:pt idx="32">
                  <c:v>0.9</c:v>
                </c:pt>
              </c:numCache>
            </c:numRef>
          </c:yVal>
          <c:smooth val="0"/>
          <c:extLst>
            <c:ext xmlns:c16="http://schemas.microsoft.com/office/drawing/2014/chart" uri="{C3380CC4-5D6E-409C-BE32-E72D297353CC}">
              <c16:uniqueId val="{00000009-2BE1-47CC-BE5B-3AA8D1DBBF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{81C9A45F-1CA6-4F72-AFE5-79207FD45C43}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BE1-47CC-BE5B-3AA8D1DBBF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{2B214EFA-4703-4D8C-BEAA-94A4B711D828}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E1-47CC-BE5B-3AA8D1DBBF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{5FDA5C65-F3C0-48FC-B628-1A3126348F35}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E1-47CC-BE5B-3AA8D1DBBF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{B18172D4-32F3-4E80-BA58-59D4F921B93A}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E1-47CC-BE5B-3AA8D1DBBF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{D32FFFB6-896A-4659-BD66-837D00533BF5}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E1-47CC-BE5B-3AA8D1DBBF9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{25392EC6-B220-4C67-909D-08699C2633E6}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BE1-47CC-BE5B-3AA8D1DBBF9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{24EB0B9A-0942-4245-82A9-92B552BF2B4C}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BE1-47CC-BE5B-3AA8D1DBBF9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{A60559D8-88D8-40AB-A4C2-5F2109D4D957}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BE1-47CC-BE5B-3AA8D1DBBF9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{2C31753C-7699-4763-9088-38F03AD8D396}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BE1-47CC-BE5B-3AA8D1DBBF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2BE1-47CC-BE5B-3AA8D1DBBF93}"/>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{DA909FED-6092-4F41-90DF-3449CB8FD243}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3CC-44DE-BA7B-63915DD54B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{F2994F65-3405-4257-BDF5-1CDDC2FA607D}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CC-44DE-BA7B-63915DD54B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{760987A2-DF95-4828-A2EB-AA810DCDD159}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CC-44DE-BA7B-63915DD54B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{2740EF2B-A69B-43EB-9FCA-ECF2D735D387}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CC-44DE-BA7B-63915DD54B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{E1F0D998-AAD1-4DE1-A25F-F17799FB06F7}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CC-44DE-BA7B-63915DD54B9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{CE6F6A8F-1DC6-4C6B-9B7F-8D8A387A4059}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3CC-44DE-BA7B-63915DD54B9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{377E953A-EBD0-49C5-A5F8-8A3F4EBD87F1}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3CC-44DE-BA7B-63915DD54B9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{7DD02666-CA77-4442-B637-D8C70D8DA64E}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3CC-44DE-BA7B-63915DD54B9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{EBC355E8-E165-4384-8869-834CE32D0EE8}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3CC-44DE-BA7B-63915DD54B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4.2</c:v>
                </c:pt>
                <c:pt idx="16">
                  <c:v>3.6</c:v>
                </c:pt>
                <c:pt idx="24">
                  <c:v>3.2</c:v>
                </c:pt>
                <c:pt idx="32">
                  <c:v>2.9</c:v>
                </c:pt>
              </c:numCache>
            </c:numRef>
          </c:xVal>
          <c:yVal>
            <c:numRef>
              <c:f>公会計指標分析・財政指標組合せ分析表!$BP$73:$DC$73</c:f>
              <c:numCache>
                <c:formatCode>#,##0.0;"▲ "#,##0.0</c:formatCode>
                <c:ptCount val="40"/>
                <c:pt idx="0">
                  <c:v>0.7</c:v>
                </c:pt>
                <c:pt idx="8">
                  <c:v>3.7</c:v>
                </c:pt>
                <c:pt idx="32">
                  <c:v>0.9</c:v>
                </c:pt>
              </c:numCache>
            </c:numRef>
          </c:yVal>
          <c:smooth val="0"/>
          <c:extLst>
            <c:ext xmlns:c16="http://schemas.microsoft.com/office/drawing/2014/chart" uri="{C3380CC4-5D6E-409C-BE32-E72D297353CC}">
              <c16:uniqueId val="{00000009-33CC-44DE-BA7B-63915DD54B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{AC950593-DF97-428B-AFE5-77C34E2A59CC}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3CC-44DE-BA7B-63915DD54B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{52E91D62-2117-447B-A544-E69A6467FB1C}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CC-44DE-BA7B-63915DD54B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{717A2333-72D8-4243-A3FD-B3744A4E9AFC}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CC-44DE-BA7B-63915DD54B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{9C2C493B-77B8-4381-AB38-CC202C064084}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CC-44DE-BA7B-63915DD54B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{B905A5EE-020A-438F-B0DE-834EA4F49D6B}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CC-44DE-BA7B-63915DD54B9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{D00FCC74-B5C9-45DF-8987-30DBC649D3C1}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3CC-44DE-BA7B-63915DD54B9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{D2089FAB-EA5D-4932-9F26-370BB0C29F72}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3CC-44DE-BA7B-63915DD54B9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{5DE61C96-1A43-4302-96B5-0E2639B351D0}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3CC-44DE-BA7B-63915DD54B9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{DA14B9FA-9115-49DC-9841-FE56B6C508E7}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3CC-44DE-BA7B-63915DD54B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33CC-44DE-BA7B-63915DD54B94}"/>
            </c:ext>
          </c:extLst>
        </c:ser>
        <c:dLbls>
          <c:showLegendKey val="0"/>
          <c:showVal val="1"/>
          <c:showCatName val="0"/>
          <c:showSerName val="0"/>
          <c:showPercent val="0"/>
          <c:showBubbleSize val="0"/>
        </c:dLbls>
        <c:axId val="84219776"/>
        <c:axId val="84234240"/>
      </c:scatterChart>
      <c:valAx>
        <c:axId val="84219776"/>
        <c:scaling>
          <c:orientation val="maxMin"/>
          <c:max val="7"/>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か年平均では前年度から</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％、単年度では前年度の</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対前年度比較について、分子では、一般会計等の元利償還金が減となった他、下水道事業債の償還が進んだことで公営企業債の元利償還金も減となった。分母では、標準税収入額が増となった。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今後も「姫路行財政改革プラン</a:t>
          </a:r>
          <a:r>
            <a:rPr kumimoji="1" lang="en-US" altLang="ja-JP" sz="1400">
              <a:latin typeface="ＭＳ ゴシック" pitchFamily="49" charset="-128"/>
              <a:ea typeface="ＭＳ ゴシック" pitchFamily="49" charset="-128"/>
            </a:rPr>
            <a:t>2024</a:t>
          </a:r>
          <a:r>
            <a:rPr kumimoji="1" lang="ja-JP" altLang="en-US" sz="1400">
              <a:latin typeface="ＭＳ ゴシック" pitchFamily="49" charset="-128"/>
              <a:ea typeface="ＭＳ ゴシック" pitchFamily="49" charset="-128"/>
            </a:rPr>
            <a:t>」の目標値である令和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年度末時点で</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％以下を達成できるよう適正な財政運営に努める。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となっている。主な要因としては、分子ではアクリエひめじ整備や減収補填債の発行により地方債の現在高が増となったこと、分母ではアクリエひめじ整備や緊急経済対策の財源確保等のため基金を取り崩したことにより基金残高が減となったことが挙げられる。</a:t>
          </a:r>
        </a:p>
        <a:p>
          <a:r>
            <a:rPr kumimoji="1" lang="ja-JP" altLang="en-US" sz="1400">
              <a:latin typeface="ＭＳ ゴシック" pitchFamily="49" charset="-128"/>
              <a:ea typeface="ＭＳ ゴシック" pitchFamily="49" charset="-128"/>
            </a:rPr>
            <a:t>　今後も大規模投資事業が予定されており、比率の悪化が懸念されることから、「姫路市行財政改革プラン</a:t>
          </a:r>
          <a:r>
            <a:rPr kumimoji="1" lang="en-US" altLang="ja-JP" sz="1400">
              <a:latin typeface="ＭＳ ゴシック" pitchFamily="49" charset="-128"/>
              <a:ea typeface="ＭＳ ゴシック" pitchFamily="49" charset="-128"/>
            </a:rPr>
            <a:t>2024</a:t>
          </a:r>
          <a:r>
            <a:rPr kumimoji="1" lang="ja-JP" altLang="en-US" sz="1400">
              <a:latin typeface="ＭＳ ゴシック" pitchFamily="49" charset="-128"/>
              <a:ea typeface="ＭＳ ゴシック" pitchFamily="49" charset="-128"/>
            </a:rPr>
            <a:t>」の目標値である令和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年度末時点で</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％以下を達成できるよう適正な財政運営に努める。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兵庫県姫路市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・これは、新型コロナウイルス感染症対策に伴う緊急経済対策の実施等により財源が不足したため、財政調整基金を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億円取り崩した他、アクリエひめじ整備事業の進捗により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世紀都市創造基金を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・市税の減収や大規模災害などの不測の事態に備えるとともに、今後の財政需要の増大にも対応できるよう一定規模の残高を確保していく。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世紀都市創造基金：都市機能の高度化に資する拠点施設を整備する。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・特別会計等財政健全化調整基金：特別会計等の財政の健全な運営及び累積欠損の計画的な解消に資する。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・地域振興基金：市民の連携の強化及び地域の振興を図る。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・愛の基金：障害者、高齢者等の福祉の増進を図るとともに、福祉ボランティア活動の振興など、地域福祉活動の振興を図る。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・緑化基金：本市の緑化を推進するとともに、市民の緑化に対する意識の高揚を図る。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世紀都市創造基金：アクリエひめじ整備の財源として、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・特別会計等財政健全化調整基金：財政健全化特別会計への繰入金として、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・その他特定目的基金全体：公共施設の整備や多額の負担が見込まれる特定の財政支出に備えるため、一定規模の残高を確保していく。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・これは、新型コロナウイルス感染症対策に伴う緊急経済対策の実施等により財源が不足したため、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・景気後退による市税の大幅な減収や、大規模災害の発生など不測の事態に備えるため、一定規模の残高を確保しておく必要があり、行財政改革を推進して収支改善の取組を進めていく。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・これは、基金運用利子を積み立てたことによる。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・今後の金利変動等の公債費の償還リスクに備えるため、一定規模の残高を確保しておく必要があり、行財政改革を推進して収支改善の取組を進めていく。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534,127
522,597
534.56
295,466,337
285,146,061
4,855,841
122,770,647
208,406,943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D00-000034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年度に策定した姫路市公共施設等総合管理計画に基づき、長寿命化など施設の特性に応じた老朽化対策を進めているが、多くの施設が昭和</a:t>
          </a:r>
          <a:r>
            <a:rPr kumimoji="1" lang="en-US" altLang="ja-JP" sz="1050">
              <a:solidFill>
                <a:schemeClr val="dk1"/>
              </a:solidFill>
              <a:effectLst/>
              <a:latin typeface="+mn-lt"/>
              <a:ea typeface="+mn-ea"/>
              <a:cs typeface="+mn-cs"/>
            </a:rPr>
            <a:t>40</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50</a:t>
          </a:r>
          <a:r>
            <a:rPr kumimoji="1" lang="ja-JP" altLang="ja-JP" sz="1050">
              <a:solidFill>
                <a:schemeClr val="dk1"/>
              </a:solidFill>
              <a:effectLst/>
              <a:latin typeface="+mn-lt"/>
              <a:ea typeface="+mn-ea"/>
              <a:cs typeface="+mn-cs"/>
            </a:rPr>
            <a:t>年代にかけて建設されているため、有形固定資産減価償却率については、類似団体内平均より上回っていると考えられる。類似団体内平均</a:t>
          </a:r>
          <a:r>
            <a:rPr kumimoji="1" lang="ja-JP" altLang="en-US" sz="1050">
              <a:solidFill>
                <a:schemeClr val="dk1"/>
              </a:solidFill>
              <a:effectLst/>
              <a:latin typeface="+mn-lt"/>
              <a:ea typeface="+mn-ea"/>
              <a:cs typeface="+mn-cs"/>
            </a:rPr>
            <a:t>に近づいたものの</a:t>
          </a:r>
          <a:r>
            <a:rPr kumimoji="1" lang="ja-JP" altLang="ja-JP" sz="1050">
              <a:solidFill>
                <a:schemeClr val="dk1"/>
              </a:solidFill>
              <a:effectLst/>
              <a:latin typeface="+mn-lt"/>
              <a:ea typeface="+mn-ea"/>
              <a:cs typeface="+mn-cs"/>
            </a:rPr>
            <a:t>、引き続き老朽化対策について計画的に取り組む必要がある。</a:t>
          </a:r>
          <a:endParaRPr lang="ja-JP" altLang="ja-JP" sz="10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206240" y="5293572"/>
          <a:ext cx="1270" cy="122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258945"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119245" y="652272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258945" y="507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119245" y="52935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258945" y="57952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157345" y="59438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3537585" y="59186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2867025" y="58898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196465" y="5850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525905" y="5825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93133</xdr:rowOff>
    </xdr:from>
    <xdr:to>
      <xdr:col>23</xdr:col>
      <xdr:colOff>136525</xdr:colOff>
      <xdr:row>32</xdr:row>
      <xdr:rowOff>23283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157345" y="60443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71560</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258945" y="602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107527</xdr:rowOff>
    </xdr:from>
    <xdr:to>
      <xdr:col>19</xdr:col>
      <xdr:colOff>187325</xdr:colOff>
      <xdr:row>32</xdr:row>
      <xdr:rowOff>37677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537585" y="60587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143933</xdr:rowOff>
    </xdr:from>
    <xdr:to>
      <xdr:col>23</xdr:col>
      <xdr:colOff>85725</xdr:colOff>
      <xdr:row>31</xdr:row>
      <xdr:rowOff>158327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3588385" y="6095153"/>
          <a:ext cx="61976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75142</xdr:rowOff>
    </xdr:from>
    <xdr:to>
      <xdr:col>15</xdr:col>
      <xdr:colOff>187325</xdr:colOff>
      <xdr:row>32</xdr:row>
      <xdr:rowOff>5292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867025" y="6026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125942</xdr:rowOff>
    </xdr:from>
    <xdr:to>
      <xdr:col>19</xdr:col>
      <xdr:colOff>136525</xdr:colOff>
      <xdr:row>31</xdr:row>
      <xdr:rowOff>158327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917825" y="6077162"/>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46355</xdr:rowOff>
    </xdr:from>
    <xdr:to>
      <xdr:col>11</xdr:col>
      <xdr:colOff>187325</xdr:colOff>
      <xdr:row>31</xdr:row>
      <xdr:rowOff>147955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196465" y="59975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97155</xdr:rowOff>
    </xdr:from>
    <xdr:to>
      <xdr:col>15</xdr:col>
      <xdr:colOff>136525</xdr:colOff>
      <xdr:row>31</xdr:row>
      <xdr:rowOff>125942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247265" y="6048375"/>
          <a:ext cx="67056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13970</xdr:rowOff>
    </xdr:from>
    <xdr:to>
      <xdr:col>7</xdr:col>
      <xdr:colOff>187325</xdr:colOff>
      <xdr:row>31</xdr:row>
      <xdr:rowOff>115570</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525905" y="5965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64770</xdr:rowOff>
    </xdr:from>
    <xdr:to>
      <xdr:col>11</xdr:col>
      <xdr:colOff>136525</xdr:colOff>
      <xdr:row>31</xdr:row>
      <xdr:rowOff>97155</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576705" y="6015990"/>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395989" y="569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2738129" y="566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067569" y="562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397009" y="560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28804</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395989" y="6147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167869</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2738129" y="6119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139082</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067569" y="609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106697</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397009" y="605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債務償還比率は全国平均及び県平均を下回っており、債務の経済的収支に対する負担は比較的少ないといえる。一方で有形固定資産減価償却率は全国及び類似団体内平均を上回っているなど、老朽化対策に伴う投資的経費の増大が今後見込まれること、また</a:t>
          </a:r>
          <a:r>
            <a:rPr kumimoji="1" lang="ja-JP" altLang="en-US" sz="1050">
              <a:solidFill>
                <a:schemeClr val="dk1"/>
              </a:solidFill>
              <a:effectLst/>
              <a:latin typeface="+mn-lt"/>
              <a:ea typeface="+mn-ea"/>
              <a:cs typeface="+mn-cs"/>
            </a:rPr>
            <a:t>、手柄</a:t>
          </a:r>
          <a:r>
            <a:rPr kumimoji="1" lang="ja-JP" altLang="ja-JP" sz="1050">
              <a:solidFill>
                <a:schemeClr val="dk1"/>
              </a:solidFill>
              <a:effectLst/>
              <a:latin typeface="+mn-lt"/>
              <a:ea typeface="+mn-ea"/>
              <a:cs typeface="+mn-cs"/>
            </a:rPr>
            <a:t>山中央公園の再整備など、大規模投資の執行が控えていることから、今後当該数値の増加が予想される。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3027660" y="5196628"/>
          <a:ext cx="1269" cy="145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3080365" y="66509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2963525" y="6647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3080365" y="590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001625" y="59224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359005" y="5926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688445" y="5901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1017885" y="5915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0347325" y="59174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95511</xdr:rowOff>
    </xdr:from>
    <xdr:to>
      <xdr:col>76</xdr:col>
      <xdr:colOff>73025</xdr:colOff>
      <xdr:row>30</xdr:row>
      <xdr:rowOff>25661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001625" y="57114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118388</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3080365" y="556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60967</xdr:rowOff>
    </xdr:from>
    <xdr:to>
      <xdr:col>72</xdr:col>
      <xdr:colOff>123825</xdr:colOff>
      <xdr:row>29</xdr:row>
      <xdr:rowOff>162567</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359005" y="56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111767</xdr:rowOff>
    </xdr:from>
    <xdr:to>
      <xdr:col>76</xdr:col>
      <xdr:colOff>22225</xdr:colOff>
      <xdr:row>29</xdr:row>
      <xdr:rowOff>146311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409805" y="5727707"/>
          <a:ext cx="6197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64445</xdr:rowOff>
    </xdr:from>
    <xdr:to>
      <xdr:col>68</xdr:col>
      <xdr:colOff>123825</xdr:colOff>
      <xdr:row>29</xdr:row>
      <xdr:rowOff>166045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688445" y="56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111767</xdr:rowOff>
    </xdr:from>
    <xdr:to>
      <xdr:col>72</xdr:col>
      <xdr:colOff>73025</xdr:colOff>
      <xdr:row>29</xdr:row>
      <xdr:rowOff>115245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39245" y="5727707"/>
          <a:ext cx="67056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85196</xdr:rowOff>
    </xdr:from>
    <xdr:to>
      <xdr:col>64</xdr:col>
      <xdr:colOff>123825</xdr:colOff>
      <xdr:row>30</xdr:row>
      <xdr:rowOff>15346</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017885" y="5701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115245</xdr:rowOff>
    </xdr:from>
    <xdr:to>
      <xdr:col>68</xdr:col>
      <xdr:colOff>73025</xdr:colOff>
      <xdr:row>29</xdr:row>
      <xdr:rowOff>135996</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1068685" y="5731185"/>
          <a:ext cx="67056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65165</xdr:rowOff>
    </xdr:from>
    <xdr:to>
      <xdr:col>60</xdr:col>
      <xdr:colOff>123825</xdr:colOff>
      <xdr:row>29</xdr:row>
      <xdr:rowOff>166765</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0347325" y="568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115965</xdr:rowOff>
    </xdr:from>
    <xdr:to>
      <xdr:col>64</xdr:col>
      <xdr:colOff>73025</xdr:colOff>
      <xdr:row>29</xdr:row>
      <xdr:rowOff>135996</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0398125" y="5731905"/>
          <a:ext cx="670560" cy="2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2185092" y="60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1527232" y="599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0856672" y="600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0186112" y="60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7644</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2185092" y="54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11122</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1527232" y="54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31873</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0856672" y="548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11842</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0186112" y="546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534,127
522,597
534.56
295,466,337
285,146,061
4,855,841
122,770,647
208,406,943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086225" y="58369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12496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12496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02082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12496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03606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312160" y="634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514600" y="631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7399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65200" y="6262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122555</xdr:rowOff>
    </xdr:from>
    <xdr:to>
      <xdr:col>24</xdr:col>
      <xdr:colOff>114300</xdr:colOff>
      <xdr:row>39</xdr:row>
      <xdr:rowOff>52705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036060" y="6492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100982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124960"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312160" y="6464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144780</xdr:rowOff>
    </xdr:from>
    <xdr:to>
      <xdr:col>24</xdr:col>
      <xdr:colOff>63500</xdr:colOff>
      <xdr:row>39</xdr:row>
      <xdr:rowOff>1905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355340" y="6515100"/>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67310</xdr:rowOff>
    </xdr:from>
    <xdr:to>
      <xdr:col>15</xdr:col>
      <xdr:colOff>101600</xdr:colOff>
      <xdr:row>38</xdr:row>
      <xdr:rowOff>168910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5146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118110</xdr:rowOff>
    </xdr:from>
    <xdr:to>
      <xdr:col>19</xdr:col>
      <xdr:colOff>177800</xdr:colOff>
      <xdr:row>38</xdr:row>
      <xdr:rowOff>144780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565400" y="648843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44450</xdr:rowOff>
    </xdr:from>
    <xdr:to>
      <xdr:col>10</xdr:col>
      <xdr:colOff>165100</xdr:colOff>
      <xdr:row>38</xdr:row>
      <xdr:rowOff>146050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7399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95250</xdr:rowOff>
    </xdr:from>
    <xdr:to>
      <xdr:col>15</xdr:col>
      <xdr:colOff>50800</xdr:colOff>
      <xdr:row>38</xdr:row>
      <xdr:rowOff>118110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790700" y="646557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17780</xdr:rowOff>
    </xdr:from>
    <xdr:to>
      <xdr:col>6</xdr:col>
      <xdr:colOff>38100</xdr:colOff>
      <xdr:row>38</xdr:row>
      <xdr:rowOff>119380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65200" y="6388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68580</xdr:rowOff>
    </xdr:from>
    <xdr:to>
      <xdr:col>10</xdr:col>
      <xdr:colOff>114300</xdr:colOff>
      <xdr:row>38</xdr:row>
      <xdr:rowOff>95250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008380" y="6438900"/>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17056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8570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61100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3630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17056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160037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8570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137177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61100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110507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3630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9219565" y="5583827"/>
          <a:ext cx="0" cy="148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9258300" y="707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9154160" y="7067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9258300" y="53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9154160" y="5583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9258300" y="6327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192260" y="64724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445500" y="6471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670800" y="64758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873240" y="6457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098540" y="6495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38245</xdr:rowOff>
    </xdr:from>
    <xdr:to>
      <xdr:col>55</xdr:col>
      <xdr:colOff>50800</xdr:colOff>
      <xdr:row>39</xdr:row>
      <xdr:rowOff>139845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192260" y="65762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16672</xdr:rowOff>
    </xdr:from>
    <xdr:ext cx="469744"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9258300" y="6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41184</xdr:rowOff>
    </xdr:from>
    <xdr:to>
      <xdr:col>50</xdr:col>
      <xdr:colOff>165100</xdr:colOff>
      <xdr:row>39</xdr:row>
      <xdr:rowOff>142784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445500" y="65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89045</xdr:rowOff>
    </xdr:from>
    <xdr:to>
      <xdr:col>55</xdr:col>
      <xdr:colOff>0</xdr:colOff>
      <xdr:row>39</xdr:row>
      <xdr:rowOff>91984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496300" y="6627005"/>
          <a:ext cx="7239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43688</xdr:rowOff>
    </xdr:from>
    <xdr:to>
      <xdr:col>46</xdr:col>
      <xdr:colOff>38100</xdr:colOff>
      <xdr:row>39</xdr:row>
      <xdr:rowOff>145288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670800" y="65816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91984</xdr:rowOff>
    </xdr:from>
    <xdr:to>
      <xdr:col>50</xdr:col>
      <xdr:colOff>114300</xdr:colOff>
      <xdr:row>39</xdr:row>
      <xdr:rowOff>94488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713980" y="6629944"/>
          <a:ext cx="78232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46083</xdr:rowOff>
    </xdr:from>
    <xdr:to>
      <xdr:col>41</xdr:col>
      <xdr:colOff>101600</xdr:colOff>
      <xdr:row>39</xdr:row>
      <xdr:rowOff>147683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873240" y="658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94488</xdr:rowOff>
    </xdr:from>
    <xdr:to>
      <xdr:col>45</xdr:col>
      <xdr:colOff>177800</xdr:colOff>
      <xdr:row>39</xdr:row>
      <xdr:rowOff>96883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24040" y="6632448"/>
          <a:ext cx="78994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48478</xdr:rowOff>
    </xdr:from>
    <xdr:to>
      <xdr:col>36</xdr:col>
      <xdr:colOff>165100</xdr:colOff>
      <xdr:row>39</xdr:row>
      <xdr:rowOff>150078</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098540" y="658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96883</xdr:rowOff>
    </xdr:from>
    <xdr:to>
      <xdr:col>41</xdr:col>
      <xdr:colOff>50800</xdr:colOff>
      <xdr:row>39</xdr:row>
      <xdr:rowOff>99278</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149340" y="6634843"/>
          <a:ext cx="7747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827158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7509587" y="625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6712027" y="623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5937327" y="627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133911</xdr:rowOff>
    </xdr:from>
    <xdr:ext cx="469744"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8271587" y="667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136415</xdr:rowOff>
    </xdr:from>
    <xdr:ext cx="469744"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750958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138810</xdr:rowOff>
    </xdr:from>
    <xdr:ext cx="469744"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6712027" y="667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141205</xdr:rowOff>
    </xdr:from>
    <xdr:ext cx="469744"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5937327" y="667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E00-0000AE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086225" y="9462952"/>
          <a:ext cx="0" cy="116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E00-0000B0000000}"/>
            </a:ext>
          </a:extLst>
        </xdr:cNvPr>
        <xdr:cNvSpPr txBox="1"/>
      </xdr:nvSpPr>
      <xdr:spPr>
        <a:xfrm>
          <a:off x="4124960" y="10628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020820" y="10625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E00-0000B2000000}"/>
            </a:ext>
          </a:extLst>
        </xdr:cNvPr>
        <xdr:cNvSpPr txBox="1"/>
      </xdr:nvSpPr>
      <xdr:spPr>
        <a:xfrm>
          <a:off x="4124960" y="924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402082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E00-0000B4000000}"/>
            </a:ext>
          </a:extLst>
        </xdr:cNvPr>
        <xdr:cNvSpPr txBox="1"/>
      </xdr:nvSpPr>
      <xdr:spPr>
        <a:xfrm>
          <a:off x="4124960" y="1002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036060" y="101741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312160" y="101529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514600" y="10143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7399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965200" y="101039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036060" y="1023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161126</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E00-0000C0000000}"/>
            </a:ext>
          </a:extLst>
        </xdr:cNvPr>
        <xdr:cNvSpPr txBox="1"/>
      </xdr:nvSpPr>
      <xdr:spPr>
        <a:xfrm>
          <a:off x="4124960"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159838</xdr:rowOff>
    </xdr:from>
    <xdr:to>
      <xdr:col>20</xdr:col>
      <xdr:colOff>38100</xdr:colOff>
      <xdr:row>61</xdr:row>
      <xdr:rowOff>89988</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312160" y="102182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39188</xdr:rowOff>
    </xdr:from>
    <xdr:to>
      <xdr:col>24</xdr:col>
      <xdr:colOff>63500</xdr:colOff>
      <xdr:row>61</xdr:row>
      <xdr:rowOff>62049</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3355340" y="10265228"/>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135346</xdr:rowOff>
    </xdr:from>
    <xdr:to>
      <xdr:col>15</xdr:col>
      <xdr:colOff>101600</xdr:colOff>
      <xdr:row>61</xdr:row>
      <xdr:rowOff>65496</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514600" y="10193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14696</xdr:rowOff>
    </xdr:from>
    <xdr:to>
      <xdr:col>19</xdr:col>
      <xdr:colOff>177800</xdr:colOff>
      <xdr:row>61</xdr:row>
      <xdr:rowOff>39188</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565400" y="10240736"/>
          <a:ext cx="78994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119017</xdr:rowOff>
    </xdr:from>
    <xdr:to>
      <xdr:col>10</xdr:col>
      <xdr:colOff>165100</xdr:colOff>
      <xdr:row>61</xdr:row>
      <xdr:rowOff>49167</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739900" y="10177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169817</xdr:rowOff>
    </xdr:from>
    <xdr:to>
      <xdr:col>15</xdr:col>
      <xdr:colOff>50800</xdr:colOff>
      <xdr:row>61</xdr:row>
      <xdr:rowOff>14696</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790700" y="10228217"/>
          <a:ext cx="7747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94524</xdr:rowOff>
    </xdr:from>
    <xdr:to>
      <xdr:col>6</xdr:col>
      <xdr:colOff>38100</xdr:colOff>
      <xdr:row>61</xdr:row>
      <xdr:rowOff>24674</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965200" y="101529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145324</xdr:rowOff>
    </xdr:from>
    <xdr:to>
      <xdr:col>10</xdr:col>
      <xdr:colOff>114300</xdr:colOff>
      <xdr:row>60</xdr:row>
      <xdr:rowOff>169817</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008380" y="10203724"/>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170564" y="993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385704" y="992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611004"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836304" y="988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81115</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3170564" y="1030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2385704" y="1028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40294</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1611004" y="1026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15801</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83630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9219565" y="9403358"/>
          <a:ext cx="0" cy="139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9258300" y="1080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9154160" y="10800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9258300" y="918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9154160" y="9403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9258300" y="10250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192260" y="103950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445500" y="103946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670800" y="103989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873240" y="104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098540" y="1040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168073</xdr:rowOff>
    </xdr:from>
    <xdr:to>
      <xdr:col>55</xdr:col>
      <xdr:colOff>50800</xdr:colOff>
      <xdr:row>63</xdr:row>
      <xdr:rowOff>98223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192260" y="105617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146500</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9258300" y="105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169513</xdr:rowOff>
    </xdr:from>
    <xdr:to>
      <xdr:col>50</xdr:col>
      <xdr:colOff>165100</xdr:colOff>
      <xdr:row>63</xdr:row>
      <xdr:rowOff>99663</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445500" y="105631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47423</xdr:rowOff>
    </xdr:from>
    <xdr:to>
      <xdr:col>55</xdr:col>
      <xdr:colOff>0</xdr:colOff>
      <xdr:row>63</xdr:row>
      <xdr:rowOff>48863</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496300" y="10608743"/>
          <a:ext cx="7239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170755</xdr:rowOff>
    </xdr:from>
    <xdr:to>
      <xdr:col>46</xdr:col>
      <xdr:colOff>38100</xdr:colOff>
      <xdr:row>63</xdr:row>
      <xdr:rowOff>100905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670800" y="105644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48863</xdr:rowOff>
    </xdr:from>
    <xdr:to>
      <xdr:col>50</xdr:col>
      <xdr:colOff>114300</xdr:colOff>
      <xdr:row>63</xdr:row>
      <xdr:rowOff>50105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713980" y="10610183"/>
          <a:ext cx="78232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171224</xdr:rowOff>
    </xdr:from>
    <xdr:to>
      <xdr:col>41</xdr:col>
      <xdr:colOff>101600</xdr:colOff>
      <xdr:row>63</xdr:row>
      <xdr:rowOff>101374</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873240" y="10564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50105</xdr:rowOff>
    </xdr:from>
    <xdr:to>
      <xdr:col>45</xdr:col>
      <xdr:colOff>177800</xdr:colOff>
      <xdr:row>63</xdr:row>
      <xdr:rowOff>50574</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24040" y="10611425"/>
          <a:ext cx="78994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1134</xdr:rowOff>
    </xdr:from>
    <xdr:to>
      <xdr:col>36</xdr:col>
      <xdr:colOff>165100</xdr:colOff>
      <xdr:row>63</xdr:row>
      <xdr:rowOff>102734</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098540" y="105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50574</xdr:rowOff>
    </xdr:from>
    <xdr:to>
      <xdr:col>41</xdr:col>
      <xdr:colOff>50800</xdr:colOff>
      <xdr:row>63</xdr:row>
      <xdr:rowOff>51934</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149340" y="10611894"/>
          <a:ext cx="7747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239271" y="101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477271" y="10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702571" y="1019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5905011" y="101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90790</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239271" y="1065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92032</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477271" y="1065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92501</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702571" y="106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93861</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5905011" y="1065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086225" y="1304925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124960" y="1459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020820" y="1459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124960" y="1282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02082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124960" y="13921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036060" y="1394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312160" y="1390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514600" y="13878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73990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965200" y="137871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03606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67327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124960"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312160" y="13790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82</xdr:row>
      <xdr:rowOff>95250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355340" y="138417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51460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95250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565400" y="13784580"/>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109220</xdr:rowOff>
    </xdr:from>
    <xdr:to>
      <xdr:col>10</xdr:col>
      <xdr:colOff>165100</xdr:colOff>
      <xdr:row>82</xdr:row>
      <xdr:rowOff>39370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739900" y="1368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160020</xdr:rowOff>
    </xdr:from>
    <xdr:to>
      <xdr:col>15</xdr:col>
      <xdr:colOff>50800</xdr:colOff>
      <xdr:row>82</xdr:row>
      <xdr:rowOff>38100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790700" y="1373886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59689</xdr:rowOff>
    </xdr:from>
    <xdr:to>
      <xdr:col>6</xdr:col>
      <xdr:colOff>38100</xdr:colOff>
      <xdr:row>81</xdr:row>
      <xdr:rowOff>161289</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965200" y="136385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110489</xdr:rowOff>
    </xdr:from>
    <xdr:to>
      <xdr:col>10</xdr:col>
      <xdr:colOff>114300</xdr:colOff>
      <xdr:row>81</xdr:row>
      <xdr:rowOff>160020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008380" y="13689329"/>
          <a:ext cx="78232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17056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38570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61100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83630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162577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17056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38570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55897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61100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6366</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83630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9219565" y="13270992"/>
          <a:ext cx="0" cy="125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9258300" y="1305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9154160" y="132709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9258300" y="13944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192260" y="13966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445500" y="1396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670800" y="139570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873240" y="139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09854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192260" y="13893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170197</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9258300"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156463</xdr:rowOff>
    </xdr:from>
    <xdr:to>
      <xdr:col>50</xdr:col>
      <xdr:colOff>165100</xdr:colOff>
      <xdr:row>83</xdr:row>
      <xdr:rowOff>86613</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445500" y="139029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26670</xdr:rowOff>
    </xdr:from>
    <xdr:to>
      <xdr:col>55</xdr:col>
      <xdr:colOff>0</xdr:colOff>
      <xdr:row>83</xdr:row>
      <xdr:rowOff>35813</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496300" y="13940790"/>
          <a:ext cx="7239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152654</xdr:rowOff>
    </xdr:from>
    <xdr:to>
      <xdr:col>46</xdr:col>
      <xdr:colOff>38100</xdr:colOff>
      <xdr:row>83</xdr:row>
      <xdr:rowOff>82804</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670800" y="138991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32004</xdr:rowOff>
    </xdr:from>
    <xdr:to>
      <xdr:col>50</xdr:col>
      <xdr:colOff>114300</xdr:colOff>
      <xdr:row>83</xdr:row>
      <xdr:rowOff>35813</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7713980" y="13946124"/>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158750</xdr:rowOff>
    </xdr:from>
    <xdr:to>
      <xdr:col>41</xdr:col>
      <xdr:colOff>101600</xdr:colOff>
      <xdr:row>83</xdr:row>
      <xdr:rowOff>88900</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87324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32004</xdr:rowOff>
    </xdr:from>
    <xdr:to>
      <xdr:col>45</xdr:col>
      <xdr:colOff>177800</xdr:colOff>
      <xdr:row>83</xdr:row>
      <xdr:rowOff>38100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24040" y="13946124"/>
          <a:ext cx="78994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165608</xdr:rowOff>
    </xdr:from>
    <xdr:to>
      <xdr:col>36</xdr:col>
      <xdr:colOff>165100</xdr:colOff>
      <xdr:row>83</xdr:row>
      <xdr:rowOff>95758</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098540" y="139120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38100</xdr:rowOff>
    </xdr:from>
    <xdr:to>
      <xdr:col>41</xdr:col>
      <xdr:colOff>50800</xdr:colOff>
      <xdr:row>83</xdr:row>
      <xdr:rowOff>44958</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149340" y="13952220"/>
          <a:ext cx="7747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8271587" y="140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7509587" y="1404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6712027" y="1401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59373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103140</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8271587" y="1368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99331</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7509587" y="1367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6712027" y="136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112285</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5937327" y="136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E00-000095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4086225" y="16931639"/>
          <a:ext cx="0" cy="1356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0000000-0008-0000-0E00-000097010000}"/>
            </a:ext>
          </a:extLst>
        </xdr:cNvPr>
        <xdr:cNvSpPr txBox="1"/>
      </xdr:nvSpPr>
      <xdr:spPr>
        <a:xfrm>
          <a:off x="4124960" y="182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4020820" y="18288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00000000-0008-0000-0E00-000099010000}"/>
            </a:ext>
          </a:extLst>
        </xdr:cNvPr>
        <xdr:cNvSpPr txBox="1"/>
      </xdr:nvSpPr>
      <xdr:spPr>
        <a:xfrm>
          <a:off x="4124960" y="1671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402082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150784</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E00-00009B010000}"/>
            </a:ext>
          </a:extLst>
        </xdr:cNvPr>
        <xdr:cNvSpPr txBox="1"/>
      </xdr:nvSpPr>
      <xdr:spPr>
        <a:xfrm>
          <a:off x="4124960" y="1775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4036060" y="177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3312160" y="177582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514600" y="17764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73990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965200" y="177174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164193</xdr:rowOff>
    </xdr:from>
    <xdr:to>
      <xdr:col>24</xdr:col>
      <xdr:colOff>114300</xdr:colOff>
      <xdr:row>105</xdr:row>
      <xdr:rowOff>94343</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4036060" y="175987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15620</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E00-0000A7010000}"/>
            </a:ext>
          </a:extLst>
        </xdr:cNvPr>
        <xdr:cNvSpPr txBox="1"/>
      </xdr:nvSpPr>
      <xdr:spPr>
        <a:xfrm>
          <a:off x="4124960" y="1745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87449</xdr:rowOff>
    </xdr:from>
    <xdr:to>
      <xdr:col>20</xdr:col>
      <xdr:colOff>38100</xdr:colOff>
      <xdr:row>105</xdr:row>
      <xdr:rowOff>17599</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3312160" y="175220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138249</xdr:rowOff>
    </xdr:from>
    <xdr:to>
      <xdr:col>24</xdr:col>
      <xdr:colOff>63500</xdr:colOff>
      <xdr:row>105</xdr:row>
      <xdr:rowOff>43543</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3355340" y="17572809"/>
          <a:ext cx="73152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40095</xdr:rowOff>
    </xdr:from>
    <xdr:to>
      <xdr:col>15</xdr:col>
      <xdr:colOff>101600</xdr:colOff>
      <xdr:row>104</xdr:row>
      <xdr:rowOff>141695</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2514600" y="174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90895</xdr:rowOff>
    </xdr:from>
    <xdr:to>
      <xdr:col>19</xdr:col>
      <xdr:colOff>177800</xdr:colOff>
      <xdr:row>104</xdr:row>
      <xdr:rowOff>138249</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2565400" y="17525455"/>
          <a:ext cx="78994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136434</xdr:rowOff>
    </xdr:from>
    <xdr:to>
      <xdr:col>10</xdr:col>
      <xdr:colOff>165100</xdr:colOff>
      <xdr:row>104</xdr:row>
      <xdr:rowOff>66584</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739900" y="17403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15784</xdr:rowOff>
    </xdr:from>
    <xdr:to>
      <xdr:col>15</xdr:col>
      <xdr:colOff>50800</xdr:colOff>
      <xdr:row>104</xdr:row>
      <xdr:rowOff>90895</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790700" y="17450344"/>
          <a:ext cx="7747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965200" y="175007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15784</xdr:rowOff>
    </xdr:from>
    <xdr:to>
      <xdr:col>10</xdr:col>
      <xdr:colOff>114300</xdr:colOff>
      <xdr:row>104</xdr:row>
      <xdr:rowOff>117021</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flipV="1">
          <a:off x="1008380" y="17450344"/>
          <a:ext cx="78232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77306</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E00-0000B0010000}"/>
            </a:ext>
          </a:extLst>
        </xdr:cNvPr>
        <xdr:cNvSpPr txBox="1"/>
      </xdr:nvSpPr>
      <xdr:spPr>
        <a:xfrm>
          <a:off x="3170564" y="1784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83838</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E00-0000B1010000}"/>
            </a:ext>
          </a:extLst>
        </xdr:cNvPr>
        <xdr:cNvSpPr txBox="1"/>
      </xdr:nvSpPr>
      <xdr:spPr>
        <a:xfrm>
          <a:off x="2385704" y="178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E00-0000B2010000}"/>
            </a:ext>
          </a:extLst>
        </xdr:cNvPr>
        <xdr:cNvSpPr txBox="1"/>
      </xdr:nvSpPr>
      <xdr:spPr>
        <a:xfrm>
          <a:off x="1611004" y="1780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36484</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E00-0000B3010000}"/>
            </a:ext>
          </a:extLst>
        </xdr:cNvPr>
        <xdr:cNvSpPr txBox="1"/>
      </xdr:nvSpPr>
      <xdr:spPr>
        <a:xfrm>
          <a:off x="836304" y="1780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34126</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E00-0000B4010000}"/>
            </a:ext>
          </a:extLst>
        </xdr:cNvPr>
        <xdr:cNvSpPr txBox="1"/>
      </xdr:nvSpPr>
      <xdr:spPr>
        <a:xfrm>
          <a:off x="3170564" y="173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158222</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E00-0000B5010000}"/>
            </a:ext>
          </a:extLst>
        </xdr:cNvPr>
        <xdr:cNvSpPr txBox="1"/>
      </xdr:nvSpPr>
      <xdr:spPr>
        <a:xfrm>
          <a:off x="238570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83111</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E00-0000B6010000}"/>
            </a:ext>
          </a:extLst>
        </xdr:cNvPr>
        <xdr:cNvSpPr txBox="1"/>
      </xdr:nvSpPr>
      <xdr:spPr>
        <a:xfrm>
          <a:off x="161100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E00-0000B7010000}"/>
            </a:ext>
          </a:extLst>
        </xdr:cNvPr>
        <xdr:cNvSpPr txBox="1"/>
      </xdr:nvSpPr>
      <xdr:spPr>
        <a:xfrm>
          <a:off x="836304" y="1727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5299921" y="1689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5299921" y="165749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a:extLst>
            <a:ext uri="{FF2B5EF4-FFF2-40B4-BE49-F238E27FC236}">
              <a16:creationId xmlns:a16="http://schemas.microsoft.com/office/drawing/2014/main" id="{00000000-0008-0000-0E00-0000D0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flipV="1">
          <a:off x="9219565" y="16922947"/>
          <a:ext cx="0" cy="138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6" name="【港湾・漁港】&#10;一人当たり有形固定資産（償却資産）額最小値テキスト">
          <a:extLst>
            <a:ext uri="{FF2B5EF4-FFF2-40B4-BE49-F238E27FC236}">
              <a16:creationId xmlns:a16="http://schemas.microsoft.com/office/drawing/2014/main" id="{00000000-0008-0000-0E00-0000D2010000}"/>
            </a:ext>
          </a:extLst>
        </xdr:cNvPr>
        <xdr:cNvSpPr txBox="1"/>
      </xdr:nvSpPr>
      <xdr:spPr>
        <a:xfrm>
          <a:off x="9258300" y="18311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9154160" y="18308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8" name="【港湾・漁港】&#10;一人当たり有形固定資産（償却資産）額最大値テキスト">
          <a:extLst>
            <a:ext uri="{FF2B5EF4-FFF2-40B4-BE49-F238E27FC236}">
              <a16:creationId xmlns:a16="http://schemas.microsoft.com/office/drawing/2014/main" id="{00000000-0008-0000-0E00-0000D4010000}"/>
            </a:ext>
          </a:extLst>
        </xdr:cNvPr>
        <xdr:cNvSpPr txBox="1"/>
      </xdr:nvSpPr>
      <xdr:spPr>
        <a:xfrm>
          <a:off x="9258300" y="1670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9154160" y="16922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149863</xdr:rowOff>
    </xdr:from>
    <xdr:ext cx="534377" cy="259045"/>
    <xdr:sp macro="" textlink="">
      <xdr:nvSpPr>
        <xdr:cNvPr id="470" name="【港湾・漁港】&#10;一人当たり有形固定資産（償却資産）額平均値テキスト">
          <a:extLst>
            <a:ext uri="{FF2B5EF4-FFF2-40B4-BE49-F238E27FC236}">
              <a16:creationId xmlns:a16="http://schemas.microsoft.com/office/drawing/2014/main" id="{00000000-0008-0000-0E00-0000D6010000}"/>
            </a:ext>
          </a:extLst>
        </xdr:cNvPr>
        <xdr:cNvSpPr txBox="1"/>
      </xdr:nvSpPr>
      <xdr:spPr>
        <a:xfrm>
          <a:off x="9258300" y="17919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9192260" y="18064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8445500" y="18067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7670800" y="180525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6873240" y="180813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6098540" y="180876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149997</xdr:rowOff>
    </xdr:from>
    <xdr:to>
      <xdr:col>55</xdr:col>
      <xdr:colOff>50800</xdr:colOff>
      <xdr:row>109</xdr:row>
      <xdr:rowOff>80147</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9192260" y="182551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64924</xdr:rowOff>
    </xdr:from>
    <xdr:ext cx="469744" cy="259045"/>
    <xdr:sp macro="" textlink="">
      <xdr:nvSpPr>
        <xdr:cNvPr id="482" name="【港湾・漁港】&#10;一人当たり有形固定資産（償却資産）額該当値テキスト">
          <a:extLst>
            <a:ext uri="{FF2B5EF4-FFF2-40B4-BE49-F238E27FC236}">
              <a16:creationId xmlns:a16="http://schemas.microsoft.com/office/drawing/2014/main" id="{00000000-0008-0000-0E00-0000E2010000}"/>
            </a:ext>
          </a:extLst>
        </xdr:cNvPr>
        <xdr:cNvSpPr txBox="1"/>
      </xdr:nvSpPr>
      <xdr:spPr>
        <a:xfrm>
          <a:off x="9258300" y="181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150020</xdr:rowOff>
    </xdr:from>
    <xdr:to>
      <xdr:col>50</xdr:col>
      <xdr:colOff>165100</xdr:colOff>
      <xdr:row>109</xdr:row>
      <xdr:rowOff>80170</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8445500" y="18255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29347</xdr:rowOff>
    </xdr:from>
    <xdr:to>
      <xdr:col>55</xdr:col>
      <xdr:colOff>0</xdr:colOff>
      <xdr:row>109</xdr:row>
      <xdr:rowOff>29370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8496300" y="18302107"/>
          <a:ext cx="7239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150209</xdr:rowOff>
    </xdr:from>
    <xdr:to>
      <xdr:col>46</xdr:col>
      <xdr:colOff>38100</xdr:colOff>
      <xdr:row>109</xdr:row>
      <xdr:rowOff>80359</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7670800" y="182553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29370</xdr:rowOff>
    </xdr:from>
    <xdr:to>
      <xdr:col>50</xdr:col>
      <xdr:colOff>114300</xdr:colOff>
      <xdr:row>109</xdr:row>
      <xdr:rowOff>29559</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7713980" y="18302130"/>
          <a:ext cx="78232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150251</xdr:rowOff>
    </xdr:from>
    <xdr:to>
      <xdr:col>41</xdr:col>
      <xdr:colOff>101600</xdr:colOff>
      <xdr:row>109</xdr:row>
      <xdr:rowOff>80401</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6873240" y="182553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29559</xdr:rowOff>
    </xdr:from>
    <xdr:to>
      <xdr:col>45</xdr:col>
      <xdr:colOff>177800</xdr:colOff>
      <xdr:row>109</xdr:row>
      <xdr:rowOff>29601</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6924040" y="18302319"/>
          <a:ext cx="78994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151355</xdr:rowOff>
    </xdr:from>
    <xdr:to>
      <xdr:col>36</xdr:col>
      <xdr:colOff>165100</xdr:colOff>
      <xdr:row>109</xdr:row>
      <xdr:rowOff>81505</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6098540" y="18256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29601</xdr:rowOff>
    </xdr:from>
    <xdr:to>
      <xdr:col>41</xdr:col>
      <xdr:colOff>50800</xdr:colOff>
      <xdr:row>109</xdr:row>
      <xdr:rowOff>30705</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6149340" y="18302361"/>
          <a:ext cx="7747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76711</xdr:rowOff>
    </xdr:from>
    <xdr:ext cx="534377" cy="259045"/>
    <xdr:sp macro="" textlink="">
      <xdr:nvSpPr>
        <xdr:cNvPr id="491" name="n_1ave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8239271" y="178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61718</xdr:rowOff>
    </xdr:from>
    <xdr:ext cx="534377" cy="259045"/>
    <xdr:sp macro="" textlink="">
      <xdr:nvSpPr>
        <xdr:cNvPr id="492" name="n_2ave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7477271" y="1783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90538</xdr:rowOff>
    </xdr:from>
    <xdr:ext cx="534377" cy="259045"/>
    <xdr:sp macro="" textlink="">
      <xdr:nvSpPr>
        <xdr:cNvPr id="493" name="n_3ave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6702571" y="178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96860</xdr:rowOff>
    </xdr:from>
    <xdr:ext cx="534377" cy="259045"/>
    <xdr:sp macro="" textlink="">
      <xdr:nvSpPr>
        <xdr:cNvPr id="494" name="n_4ave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5905011" y="1786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71297</xdr:rowOff>
    </xdr:from>
    <xdr:ext cx="469744" cy="259045"/>
    <xdr:sp macro="" textlink="">
      <xdr:nvSpPr>
        <xdr:cNvPr id="495" name="n_1mainValue【港湾・漁港】&#10;一人当たり有形固定資産（償却資産）額">
          <a:extLst>
            <a:ext uri="{FF2B5EF4-FFF2-40B4-BE49-F238E27FC236}">
              <a16:creationId xmlns:a16="http://schemas.microsoft.com/office/drawing/2014/main" id="{00000000-0008-0000-0E00-0000EF010000}"/>
            </a:ext>
          </a:extLst>
        </xdr:cNvPr>
        <xdr:cNvSpPr txBox="1"/>
      </xdr:nvSpPr>
      <xdr:spPr>
        <a:xfrm>
          <a:off x="8271588" y="1834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71486</xdr:rowOff>
    </xdr:from>
    <xdr:ext cx="469744" cy="259045"/>
    <xdr:sp macro="" textlink="">
      <xdr:nvSpPr>
        <xdr:cNvPr id="496" name="n_2mainValue【港湾・漁港】&#10;一人当たり有形固定資産（償却資産）額">
          <a:extLst>
            <a:ext uri="{FF2B5EF4-FFF2-40B4-BE49-F238E27FC236}">
              <a16:creationId xmlns:a16="http://schemas.microsoft.com/office/drawing/2014/main" id="{00000000-0008-0000-0E00-0000F0010000}"/>
            </a:ext>
          </a:extLst>
        </xdr:cNvPr>
        <xdr:cNvSpPr txBox="1"/>
      </xdr:nvSpPr>
      <xdr:spPr>
        <a:xfrm>
          <a:off x="7509588" y="1834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71528</xdr:rowOff>
    </xdr:from>
    <xdr:ext cx="469744" cy="259045"/>
    <xdr:sp macro="" textlink="">
      <xdr:nvSpPr>
        <xdr:cNvPr id="497" name="n_3mainValue【港湾・漁港】&#10;一人当たり有形固定資産（償却資産）額">
          <a:extLst>
            <a:ext uri="{FF2B5EF4-FFF2-40B4-BE49-F238E27FC236}">
              <a16:creationId xmlns:a16="http://schemas.microsoft.com/office/drawing/2014/main" id="{00000000-0008-0000-0E00-0000F1010000}"/>
            </a:ext>
          </a:extLst>
        </xdr:cNvPr>
        <xdr:cNvSpPr txBox="1"/>
      </xdr:nvSpPr>
      <xdr:spPr>
        <a:xfrm>
          <a:off x="6712028" y="183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72632</xdr:rowOff>
    </xdr:from>
    <xdr:ext cx="469744" cy="259045"/>
    <xdr:sp macro="" textlink="">
      <xdr:nvSpPr>
        <xdr:cNvPr id="498" name="n_4mainValue【港湾・漁港】&#10;一人当たり有形固定資産（償却資産）額">
          <a:extLst>
            <a:ext uri="{FF2B5EF4-FFF2-40B4-BE49-F238E27FC236}">
              <a16:creationId xmlns:a16="http://schemas.microsoft.com/office/drawing/2014/main" id="{00000000-0008-0000-0E00-0000F2010000}"/>
            </a:ext>
          </a:extLst>
        </xdr:cNvPr>
        <xdr:cNvSpPr txBox="1"/>
      </xdr:nvSpPr>
      <xdr:spPr>
        <a:xfrm>
          <a:off x="5937328" y="1834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a:extLst>
            <a:ext uri="{FF2B5EF4-FFF2-40B4-BE49-F238E27FC236}">
              <a16:creationId xmlns:a16="http://schemas.microsoft.com/office/drawing/2014/main" id="{00000000-0008-0000-0E00-00000A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flipV="1">
          <a:off x="14375764" y="58007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4" name="【認定こども園・幼稚園・保育所】&#10;有形固定資産減価償却率最小値テキスト">
          <a:extLst>
            <a:ext uri="{FF2B5EF4-FFF2-40B4-BE49-F238E27FC236}">
              <a16:creationId xmlns:a16="http://schemas.microsoft.com/office/drawing/2014/main" id="{00000000-0008-0000-0E00-00000C020000}"/>
            </a:ext>
          </a:extLst>
        </xdr:cNvPr>
        <xdr:cNvSpPr txBox="1"/>
      </xdr:nvSpPr>
      <xdr:spPr>
        <a:xfrm>
          <a:off x="14414500"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4287500" y="686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6" name="【認定こども園・幼稚園・保育所】&#10;有形固定資産減価償却率最大値テキスト">
          <a:extLst>
            <a:ext uri="{FF2B5EF4-FFF2-40B4-BE49-F238E27FC236}">
              <a16:creationId xmlns:a16="http://schemas.microsoft.com/office/drawing/2014/main" id="{00000000-0008-0000-0E00-00000E020000}"/>
            </a:ext>
          </a:extLst>
        </xdr:cNvPr>
        <xdr:cNvSpPr txBox="1"/>
      </xdr:nvSpPr>
      <xdr:spPr>
        <a:xfrm>
          <a:off x="144145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4287500" y="5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528" name="【認定こども園・幼稚園・保育所】&#10;有形固定資産減価償却率平均値テキスト">
          <a:extLst>
            <a:ext uri="{FF2B5EF4-FFF2-40B4-BE49-F238E27FC236}">
              <a16:creationId xmlns:a16="http://schemas.microsoft.com/office/drawing/2014/main" id="{00000000-0008-0000-0E00-000010020000}"/>
            </a:ext>
          </a:extLst>
        </xdr:cNvPr>
        <xdr:cNvSpPr txBox="1"/>
      </xdr:nvSpPr>
      <xdr:spPr>
        <a:xfrm>
          <a:off x="144145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4325600" y="62433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3578840" y="622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280414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2029440" y="6235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1231880" y="627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113030</xdr:rowOff>
    </xdr:from>
    <xdr:to>
      <xdr:col>85</xdr:col>
      <xdr:colOff>177800</xdr:colOff>
      <xdr:row>37</xdr:row>
      <xdr:rowOff>43180</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4325600" y="61480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135907</xdr:rowOff>
    </xdr:from>
    <xdr:ext cx="405111" cy="259045"/>
    <xdr:sp macro="" textlink="">
      <xdr:nvSpPr>
        <xdr:cNvPr id="540" name="【認定こども園・幼稚園・保育所】&#10;有形固定資産減価償却率該当値テキスト">
          <a:extLst>
            <a:ext uri="{FF2B5EF4-FFF2-40B4-BE49-F238E27FC236}">
              <a16:creationId xmlns:a16="http://schemas.microsoft.com/office/drawing/2014/main" id="{00000000-0008-0000-0E00-00001C020000}"/>
            </a:ext>
          </a:extLst>
        </xdr:cNvPr>
        <xdr:cNvSpPr txBox="1"/>
      </xdr:nvSpPr>
      <xdr:spPr>
        <a:xfrm>
          <a:off x="144145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82550</xdr:rowOff>
    </xdr:from>
    <xdr:to>
      <xdr:col>81</xdr:col>
      <xdr:colOff>101600</xdr:colOff>
      <xdr:row>37</xdr:row>
      <xdr:rowOff>12700</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3578840" y="611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133350</xdr:rowOff>
    </xdr:from>
    <xdr:to>
      <xdr:col>85</xdr:col>
      <xdr:colOff>127000</xdr:colOff>
      <xdr:row>36</xdr:row>
      <xdr:rowOff>163830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3629640" y="616839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124460</xdr:rowOff>
    </xdr:from>
    <xdr:to>
      <xdr:col>76</xdr:col>
      <xdr:colOff>165100</xdr:colOff>
      <xdr:row>37</xdr:row>
      <xdr:rowOff>54610</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2804140" y="6159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133350</xdr:rowOff>
    </xdr:from>
    <xdr:to>
      <xdr:col>81</xdr:col>
      <xdr:colOff>50800</xdr:colOff>
      <xdr:row>37</xdr:row>
      <xdr:rowOff>3810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flipV="1">
          <a:off x="12854940" y="616839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103505</xdr:rowOff>
    </xdr:from>
    <xdr:to>
      <xdr:col>72</xdr:col>
      <xdr:colOff>38100</xdr:colOff>
      <xdr:row>37</xdr:row>
      <xdr:rowOff>33655</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2029440" y="61385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154305</xdr:rowOff>
    </xdr:from>
    <xdr:to>
      <xdr:col>76</xdr:col>
      <xdr:colOff>114300</xdr:colOff>
      <xdr:row>37</xdr:row>
      <xdr:rowOff>3810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072620" y="6189345"/>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118745</xdr:rowOff>
    </xdr:from>
    <xdr:to>
      <xdr:col>67</xdr:col>
      <xdr:colOff>101600</xdr:colOff>
      <xdr:row>37</xdr:row>
      <xdr:rowOff>48895</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1231880" y="6153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154305</xdr:rowOff>
    </xdr:from>
    <xdr:to>
      <xdr:col>71</xdr:col>
      <xdr:colOff>177800</xdr:colOff>
      <xdr:row>36</xdr:row>
      <xdr:rowOff>169545</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11282680" y="6189345"/>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549" name="n_1ave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3437244" y="631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550" name="n_2ave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267524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551" name="n_3ave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190054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552" name="n_4ave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110298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29227</xdr:rowOff>
    </xdr:from>
    <xdr:ext cx="405111" cy="259045"/>
    <xdr:sp macro="" textlink="">
      <xdr:nvSpPr>
        <xdr:cNvPr id="553" name="n_1mainValue【認定こども園・幼稚園・保育所】&#10;有形固定資産減価償却率">
          <a:extLst>
            <a:ext uri="{FF2B5EF4-FFF2-40B4-BE49-F238E27FC236}">
              <a16:creationId xmlns:a16="http://schemas.microsoft.com/office/drawing/2014/main" id="{00000000-0008-0000-0E00-000029020000}"/>
            </a:ext>
          </a:extLst>
        </xdr:cNvPr>
        <xdr:cNvSpPr txBox="1"/>
      </xdr:nvSpPr>
      <xdr:spPr>
        <a:xfrm>
          <a:off x="134372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71137</xdr:rowOff>
    </xdr:from>
    <xdr:ext cx="405111" cy="259045"/>
    <xdr:sp macro="" textlink="">
      <xdr:nvSpPr>
        <xdr:cNvPr id="554" name="n_2mainValue【認定こども園・幼稚園・保育所】&#10;有形固定資産減価償却率">
          <a:extLst>
            <a:ext uri="{FF2B5EF4-FFF2-40B4-BE49-F238E27FC236}">
              <a16:creationId xmlns:a16="http://schemas.microsoft.com/office/drawing/2014/main" id="{00000000-0008-0000-0E00-00002A020000}"/>
            </a:ext>
          </a:extLst>
        </xdr:cNvPr>
        <xdr:cNvSpPr txBox="1"/>
      </xdr:nvSpPr>
      <xdr:spPr>
        <a:xfrm>
          <a:off x="126752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555" name="n_3mainValue【認定こども園・幼稚園・保育所】&#10;有形固定資産減価償却率">
          <a:extLst>
            <a:ext uri="{FF2B5EF4-FFF2-40B4-BE49-F238E27FC236}">
              <a16:creationId xmlns:a16="http://schemas.microsoft.com/office/drawing/2014/main" id="{00000000-0008-0000-0E00-00002B020000}"/>
            </a:ext>
          </a:extLst>
        </xdr:cNvPr>
        <xdr:cNvSpPr txBox="1"/>
      </xdr:nvSpPr>
      <xdr:spPr>
        <a:xfrm>
          <a:off x="119005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556" name="n_4mainValue【認定こども園・幼稚園・保育所】&#10;有形固定資産減価償却率">
          <a:extLst>
            <a:ext uri="{FF2B5EF4-FFF2-40B4-BE49-F238E27FC236}">
              <a16:creationId xmlns:a16="http://schemas.microsoft.com/office/drawing/2014/main" id="{00000000-0008-0000-0E00-00002C020000}"/>
            </a:ext>
          </a:extLst>
        </xdr:cNvPr>
        <xdr:cNvSpPr txBox="1"/>
      </xdr:nvSpPr>
      <xdr:spPr>
        <a:xfrm>
          <a:off x="1110298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a:extLst>
            <a:ext uri="{FF2B5EF4-FFF2-40B4-BE49-F238E27FC236}">
              <a16:creationId xmlns:a16="http://schemas.microsoft.com/office/drawing/2014/main" id="{00000000-0008-0000-0E00-000043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flipV="1">
          <a:off x="19509104" y="56121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81" name="【認定こども園・幼稚園・保育所】&#10;一人当たり面積最小値テキスト">
          <a:extLst>
            <a:ext uri="{FF2B5EF4-FFF2-40B4-BE49-F238E27FC236}">
              <a16:creationId xmlns:a16="http://schemas.microsoft.com/office/drawing/2014/main" id="{00000000-0008-0000-0E00-000045020000}"/>
            </a:ext>
          </a:extLst>
        </xdr:cNvPr>
        <xdr:cNvSpPr txBox="1"/>
      </xdr:nvSpPr>
      <xdr:spPr>
        <a:xfrm>
          <a:off x="1954784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9443700" y="7037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83" name="【認定こども園・幼稚園・保育所】&#10;一人当たり面積最大値テキスト">
          <a:extLst>
            <a:ext uri="{FF2B5EF4-FFF2-40B4-BE49-F238E27FC236}">
              <a16:creationId xmlns:a16="http://schemas.microsoft.com/office/drawing/2014/main" id="{00000000-0008-0000-0E00-000047020000}"/>
            </a:ext>
          </a:extLst>
        </xdr:cNvPr>
        <xdr:cNvSpPr txBox="1"/>
      </xdr:nvSpPr>
      <xdr:spPr>
        <a:xfrm>
          <a:off x="19547840" y="53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9443700" y="5612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585" name="【認定こども園・幼稚園・保育所】&#10;一人当たり面積平均値テキスト">
          <a:extLst>
            <a:ext uri="{FF2B5EF4-FFF2-40B4-BE49-F238E27FC236}">
              <a16:creationId xmlns:a16="http://schemas.microsoft.com/office/drawing/2014/main" id="{00000000-0008-0000-0E00-000049020000}"/>
            </a:ext>
          </a:extLst>
        </xdr:cNvPr>
        <xdr:cNvSpPr txBox="1"/>
      </xdr:nvSpPr>
      <xdr:spPr>
        <a:xfrm>
          <a:off x="19547840" y="651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94589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873504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79374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716278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16388080" y="655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36830</xdr:rowOff>
    </xdr:from>
    <xdr:to>
      <xdr:col>116</xdr:col>
      <xdr:colOff>114300</xdr:colOff>
      <xdr:row>37</xdr:row>
      <xdr:rowOff>138430</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945894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59707</xdr:rowOff>
    </xdr:from>
    <xdr:ext cx="469744" cy="259045"/>
    <xdr:sp macro="" textlink="">
      <xdr:nvSpPr>
        <xdr:cNvPr id="597" name="【認定こども園・幼稚園・保育所】&#10;一人当たり面積該当値テキスト">
          <a:extLst>
            <a:ext uri="{FF2B5EF4-FFF2-40B4-BE49-F238E27FC236}">
              <a16:creationId xmlns:a16="http://schemas.microsoft.com/office/drawing/2014/main" id="{00000000-0008-0000-0E00-000055020000}"/>
            </a:ext>
          </a:extLst>
        </xdr:cNvPr>
        <xdr:cNvSpPr txBox="1"/>
      </xdr:nvSpPr>
      <xdr:spPr>
        <a:xfrm>
          <a:off x="1954784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52070</xdr:rowOff>
    </xdr:from>
    <xdr:to>
      <xdr:col>112</xdr:col>
      <xdr:colOff>38100</xdr:colOff>
      <xdr:row>37</xdr:row>
      <xdr:rowOff>153670</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18735040" y="6254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87630</xdr:rowOff>
    </xdr:from>
    <xdr:to>
      <xdr:col>116</xdr:col>
      <xdr:colOff>63500</xdr:colOff>
      <xdr:row>37</xdr:row>
      <xdr:rowOff>102870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18778220" y="6290310"/>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67310</xdr:rowOff>
    </xdr:from>
    <xdr:to>
      <xdr:col>107</xdr:col>
      <xdr:colOff>101600</xdr:colOff>
      <xdr:row>37</xdr:row>
      <xdr:rowOff>168910</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1793748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102870</xdr:rowOff>
    </xdr:from>
    <xdr:to>
      <xdr:col>111</xdr:col>
      <xdr:colOff>177800</xdr:colOff>
      <xdr:row>37</xdr:row>
      <xdr:rowOff>118110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flipV="1">
          <a:off x="17988280" y="630555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52070</xdr:rowOff>
    </xdr:from>
    <xdr:to>
      <xdr:col>102</xdr:col>
      <xdr:colOff>165100</xdr:colOff>
      <xdr:row>37</xdr:row>
      <xdr:rowOff>153670</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1716278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102870</xdr:rowOff>
    </xdr:from>
    <xdr:to>
      <xdr:col>107</xdr:col>
      <xdr:colOff>50800</xdr:colOff>
      <xdr:row>37</xdr:row>
      <xdr:rowOff>118110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7213580" y="630555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59690</xdr:rowOff>
    </xdr:from>
    <xdr:to>
      <xdr:col>98</xdr:col>
      <xdr:colOff>38100</xdr:colOff>
      <xdr:row>37</xdr:row>
      <xdr:rowOff>161290</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16388080" y="6262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102870</xdr:rowOff>
    </xdr:from>
    <xdr:to>
      <xdr:col>102</xdr:col>
      <xdr:colOff>114300</xdr:colOff>
      <xdr:row>37</xdr:row>
      <xdr:rowOff>110490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flipV="1">
          <a:off x="16431260" y="630555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606" name="n_1ave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85611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7" name="n_2ave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777626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608" name="n_3ave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700156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609" name="n_4ave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1622686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170197</xdr:rowOff>
    </xdr:from>
    <xdr:ext cx="469744" cy="259045"/>
    <xdr:sp macro="" textlink="">
      <xdr:nvSpPr>
        <xdr:cNvPr id="610" name="n_1main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18561127" y="603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13987</xdr:rowOff>
    </xdr:from>
    <xdr:ext cx="469744" cy="259045"/>
    <xdr:sp macro="" textlink="">
      <xdr:nvSpPr>
        <xdr:cNvPr id="611" name="n_2mainValue【認定こども園・幼稚園・保育所】&#10;一人当たり面積">
          <a:extLst>
            <a:ext uri="{FF2B5EF4-FFF2-40B4-BE49-F238E27FC236}">
              <a16:creationId xmlns:a16="http://schemas.microsoft.com/office/drawing/2014/main" id="{00000000-0008-0000-0E00-000063020000}"/>
            </a:ext>
          </a:extLst>
        </xdr:cNvPr>
        <xdr:cNvSpPr txBox="1"/>
      </xdr:nvSpPr>
      <xdr:spPr>
        <a:xfrm>
          <a:off x="1777626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170197</xdr:rowOff>
    </xdr:from>
    <xdr:ext cx="469744" cy="259045"/>
    <xdr:sp macro="" textlink="">
      <xdr:nvSpPr>
        <xdr:cNvPr id="612" name="n_3mainValue【認定こども園・幼稚園・保育所】&#10;一人当たり面積">
          <a:extLst>
            <a:ext uri="{FF2B5EF4-FFF2-40B4-BE49-F238E27FC236}">
              <a16:creationId xmlns:a16="http://schemas.microsoft.com/office/drawing/2014/main" id="{00000000-0008-0000-0E00-000064020000}"/>
            </a:ext>
          </a:extLst>
        </xdr:cNvPr>
        <xdr:cNvSpPr txBox="1"/>
      </xdr:nvSpPr>
      <xdr:spPr>
        <a:xfrm>
          <a:off x="17001567" y="603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6367</xdr:rowOff>
    </xdr:from>
    <xdr:ext cx="469744" cy="259045"/>
    <xdr:sp macro="" textlink="">
      <xdr:nvSpPr>
        <xdr:cNvPr id="613" name="n_4mainValue【認定こども園・幼稚園・保育所】&#10;一人当たり面積">
          <a:extLst>
            <a:ext uri="{FF2B5EF4-FFF2-40B4-BE49-F238E27FC236}">
              <a16:creationId xmlns:a16="http://schemas.microsoft.com/office/drawing/2014/main" id="{00000000-0008-0000-0E00-000065020000}"/>
            </a:ext>
          </a:extLst>
        </xdr:cNvPr>
        <xdr:cNvSpPr txBox="1"/>
      </xdr:nvSpPr>
      <xdr:spPr>
        <a:xfrm>
          <a:off x="1622686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a:extLst>
            <a:ext uri="{FF2B5EF4-FFF2-40B4-BE49-F238E27FC236}">
              <a16:creationId xmlns:a16="http://schemas.microsoft.com/office/drawing/2014/main" id="{00000000-0008-0000-0E00-00007F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flipV="1">
          <a:off x="14375764" y="9287147"/>
          <a:ext cx="0" cy="141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41" name="【学校施設】&#10;有形固定資産減価償却率最小値テキスト">
          <a:extLst>
            <a:ext uri="{FF2B5EF4-FFF2-40B4-BE49-F238E27FC236}">
              <a16:creationId xmlns:a16="http://schemas.microsoft.com/office/drawing/2014/main" id="{00000000-0008-0000-0E00-000081020000}"/>
            </a:ext>
          </a:extLst>
        </xdr:cNvPr>
        <xdr:cNvSpPr txBox="1"/>
      </xdr:nvSpPr>
      <xdr:spPr>
        <a:xfrm>
          <a:off x="14414500" y="1071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4287500" y="10706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43" name="【学校施設】&#10;有形固定資産減価償却率最大値テキスト">
          <a:extLst>
            <a:ext uri="{FF2B5EF4-FFF2-40B4-BE49-F238E27FC236}">
              <a16:creationId xmlns:a16="http://schemas.microsoft.com/office/drawing/2014/main" id="{00000000-0008-0000-0E00-000083020000}"/>
            </a:ext>
          </a:extLst>
        </xdr:cNvPr>
        <xdr:cNvSpPr txBox="1"/>
      </xdr:nvSpPr>
      <xdr:spPr>
        <a:xfrm>
          <a:off x="14414500" y="9066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4287500" y="9287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645" name="【学校施設】&#10;有形固定資産減価償却率平均値テキスト">
          <a:extLst>
            <a:ext uri="{FF2B5EF4-FFF2-40B4-BE49-F238E27FC236}">
              <a16:creationId xmlns:a16="http://schemas.microsoft.com/office/drawing/2014/main" id="{00000000-0008-0000-0E00-000085020000}"/>
            </a:ext>
          </a:extLst>
        </xdr:cNvPr>
        <xdr:cNvSpPr txBox="1"/>
      </xdr:nvSpPr>
      <xdr:spPr>
        <a:xfrm>
          <a:off x="14414500" y="98954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4325600" y="1004406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3578840" y="100212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2804140" y="999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2029440" y="9978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123188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164737</xdr:rowOff>
    </xdr:from>
    <xdr:to>
      <xdr:col>85</xdr:col>
      <xdr:colOff>177800</xdr:colOff>
      <xdr:row>61</xdr:row>
      <xdr:rowOff>94887</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4325600" y="1022313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143164</xdr:rowOff>
    </xdr:from>
    <xdr:ext cx="405111" cy="259045"/>
    <xdr:sp macro="" textlink="">
      <xdr:nvSpPr>
        <xdr:cNvPr id="657" name="【学校施設】&#10;有形固定資産減価償却率該当値テキスト">
          <a:extLst>
            <a:ext uri="{FF2B5EF4-FFF2-40B4-BE49-F238E27FC236}">
              <a16:creationId xmlns:a16="http://schemas.microsoft.com/office/drawing/2014/main" id="{00000000-0008-0000-0E00-000091020000}"/>
            </a:ext>
          </a:extLst>
        </xdr:cNvPr>
        <xdr:cNvSpPr txBox="1"/>
      </xdr:nvSpPr>
      <xdr:spPr>
        <a:xfrm>
          <a:off x="14414500"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171269</xdr:rowOff>
    </xdr:from>
    <xdr:to>
      <xdr:col>81</xdr:col>
      <xdr:colOff>101600</xdr:colOff>
      <xdr:row>61</xdr:row>
      <xdr:rowOff>101419</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13578840" y="102296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44087</xdr:rowOff>
    </xdr:from>
    <xdr:to>
      <xdr:col>85</xdr:col>
      <xdr:colOff>127000</xdr:colOff>
      <xdr:row>61</xdr:row>
      <xdr:rowOff>50619</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flipV="1">
          <a:off x="13629640" y="10270127"/>
          <a:ext cx="74676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84727</xdr:rowOff>
    </xdr:from>
    <xdr:to>
      <xdr:col>76</xdr:col>
      <xdr:colOff>165100</xdr:colOff>
      <xdr:row>62</xdr:row>
      <xdr:rowOff>14877</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12804140" y="103107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50619</xdr:rowOff>
    </xdr:from>
    <xdr:to>
      <xdr:col>81</xdr:col>
      <xdr:colOff>50800</xdr:colOff>
      <xdr:row>61</xdr:row>
      <xdr:rowOff>135527</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flipV="1">
          <a:off x="12854940" y="10276659"/>
          <a:ext cx="7747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91259</xdr:rowOff>
    </xdr:from>
    <xdr:to>
      <xdr:col>72</xdr:col>
      <xdr:colOff>38100</xdr:colOff>
      <xdr:row>62</xdr:row>
      <xdr:rowOff>21409</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2029440" y="103172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135527</xdr:rowOff>
    </xdr:from>
    <xdr:to>
      <xdr:col>76</xdr:col>
      <xdr:colOff>114300</xdr:colOff>
      <xdr:row>61</xdr:row>
      <xdr:rowOff>142059</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flipV="1">
          <a:off x="12072620" y="10361567"/>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94524</xdr:rowOff>
    </xdr:from>
    <xdr:to>
      <xdr:col>67</xdr:col>
      <xdr:colOff>101600</xdr:colOff>
      <xdr:row>62</xdr:row>
      <xdr:rowOff>24674</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1231880" y="10320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142059</xdr:rowOff>
    </xdr:from>
    <xdr:to>
      <xdr:col>71</xdr:col>
      <xdr:colOff>177800</xdr:colOff>
      <xdr:row>61</xdr:row>
      <xdr:rowOff>145324</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flipV="1">
          <a:off x="11282680" y="10368099"/>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666" name="n_1aveValue【学校施設】&#10;有形固定資産減価償却率">
          <a:extLst>
            <a:ext uri="{FF2B5EF4-FFF2-40B4-BE49-F238E27FC236}">
              <a16:creationId xmlns:a16="http://schemas.microsoft.com/office/drawing/2014/main" id="{00000000-0008-0000-0E00-00009A020000}"/>
            </a:ext>
          </a:extLst>
        </xdr:cNvPr>
        <xdr:cNvSpPr txBox="1"/>
      </xdr:nvSpPr>
      <xdr:spPr>
        <a:xfrm>
          <a:off x="13437244"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667" name="n_2aveValue【学校施設】&#10;有形固定資産減価償却率">
          <a:extLst>
            <a:ext uri="{FF2B5EF4-FFF2-40B4-BE49-F238E27FC236}">
              <a16:creationId xmlns:a16="http://schemas.microsoft.com/office/drawing/2014/main" id="{00000000-0008-0000-0E00-00009B020000}"/>
            </a:ext>
          </a:extLst>
        </xdr:cNvPr>
        <xdr:cNvSpPr txBox="1"/>
      </xdr:nvSpPr>
      <xdr:spPr>
        <a:xfrm>
          <a:off x="12675244" y="977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668" name="n_3aveValue【学校施設】&#10;有形固定資産減価償却率">
          <a:extLst>
            <a:ext uri="{FF2B5EF4-FFF2-40B4-BE49-F238E27FC236}">
              <a16:creationId xmlns:a16="http://schemas.microsoft.com/office/drawing/2014/main" id="{00000000-0008-0000-0E00-00009C020000}"/>
            </a:ext>
          </a:extLst>
        </xdr:cNvPr>
        <xdr:cNvSpPr txBox="1"/>
      </xdr:nvSpPr>
      <xdr:spPr>
        <a:xfrm>
          <a:off x="11900544"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669" name="n_4aveValue【学校施設】&#10;有形固定資産減価償却率">
          <a:extLst>
            <a:ext uri="{FF2B5EF4-FFF2-40B4-BE49-F238E27FC236}">
              <a16:creationId xmlns:a16="http://schemas.microsoft.com/office/drawing/2014/main" id="{00000000-0008-0000-0E00-00009D020000}"/>
            </a:ext>
          </a:extLst>
        </xdr:cNvPr>
        <xdr:cNvSpPr txBox="1"/>
      </xdr:nvSpPr>
      <xdr:spPr>
        <a:xfrm>
          <a:off x="11102984" y="976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92546</xdr:rowOff>
    </xdr:from>
    <xdr:ext cx="405111" cy="259045"/>
    <xdr:sp macro="" textlink="">
      <xdr:nvSpPr>
        <xdr:cNvPr id="670" name="n_1mainValue【学校施設】&#10;有形固定資産減価償却率">
          <a:extLst>
            <a:ext uri="{FF2B5EF4-FFF2-40B4-BE49-F238E27FC236}">
              <a16:creationId xmlns:a16="http://schemas.microsoft.com/office/drawing/2014/main" id="{00000000-0008-0000-0E00-00009E020000}"/>
            </a:ext>
          </a:extLst>
        </xdr:cNvPr>
        <xdr:cNvSpPr txBox="1"/>
      </xdr:nvSpPr>
      <xdr:spPr>
        <a:xfrm>
          <a:off x="13437244" y="1031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6004</xdr:rowOff>
    </xdr:from>
    <xdr:ext cx="405111" cy="259045"/>
    <xdr:sp macro="" textlink="">
      <xdr:nvSpPr>
        <xdr:cNvPr id="671" name="n_2mainValue【学校施設】&#10;有形固定資産減価償却率">
          <a:extLst>
            <a:ext uri="{FF2B5EF4-FFF2-40B4-BE49-F238E27FC236}">
              <a16:creationId xmlns:a16="http://schemas.microsoft.com/office/drawing/2014/main" id="{00000000-0008-0000-0E00-00009F020000}"/>
            </a:ext>
          </a:extLst>
        </xdr:cNvPr>
        <xdr:cNvSpPr txBox="1"/>
      </xdr:nvSpPr>
      <xdr:spPr>
        <a:xfrm>
          <a:off x="12675244" y="1039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12536</xdr:rowOff>
    </xdr:from>
    <xdr:ext cx="405111" cy="259045"/>
    <xdr:sp macro="" textlink="">
      <xdr:nvSpPr>
        <xdr:cNvPr id="672" name="n_3mainValue【学校施設】&#10;有形固定資産減価償却率">
          <a:extLst>
            <a:ext uri="{FF2B5EF4-FFF2-40B4-BE49-F238E27FC236}">
              <a16:creationId xmlns:a16="http://schemas.microsoft.com/office/drawing/2014/main" id="{00000000-0008-0000-0E00-0000A0020000}"/>
            </a:ext>
          </a:extLst>
        </xdr:cNvPr>
        <xdr:cNvSpPr txBox="1"/>
      </xdr:nvSpPr>
      <xdr:spPr>
        <a:xfrm>
          <a:off x="11900544" y="1040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15801</xdr:rowOff>
    </xdr:from>
    <xdr:ext cx="405111" cy="259045"/>
    <xdr:sp macro="" textlink="">
      <xdr:nvSpPr>
        <xdr:cNvPr id="673" name="n_4mainValue【学校施設】&#10;有形固定資産減価償却率">
          <a:extLst>
            <a:ext uri="{FF2B5EF4-FFF2-40B4-BE49-F238E27FC236}">
              <a16:creationId xmlns:a16="http://schemas.microsoft.com/office/drawing/2014/main" id="{00000000-0008-0000-0E00-0000A1020000}"/>
            </a:ext>
          </a:extLst>
        </xdr:cNvPr>
        <xdr:cNvSpPr txBox="1"/>
      </xdr:nvSpPr>
      <xdr:spPr>
        <a:xfrm>
          <a:off x="11102984" y="104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学校施設】&#10;一人当たり面積グラフ枠">
          <a:extLst>
            <a:ext uri="{FF2B5EF4-FFF2-40B4-BE49-F238E27FC236}">
              <a16:creationId xmlns:a16="http://schemas.microsoft.com/office/drawing/2014/main" id="{00000000-0008-0000-0E00-0000BB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19509104" y="929367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701" name="【学校施設】&#10;一人当たり面積最小値テキスト">
          <a:extLst>
            <a:ext uri="{FF2B5EF4-FFF2-40B4-BE49-F238E27FC236}">
              <a16:creationId xmlns:a16="http://schemas.microsoft.com/office/drawing/2014/main" id="{00000000-0008-0000-0E00-0000BD020000}"/>
            </a:ext>
          </a:extLst>
        </xdr:cNvPr>
        <xdr:cNvSpPr txBox="1"/>
      </xdr:nvSpPr>
      <xdr:spPr>
        <a:xfrm>
          <a:off x="19547840"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94437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703" name="【学校施設】&#10;一人当たり面積最大値テキスト">
          <a:extLst>
            <a:ext uri="{FF2B5EF4-FFF2-40B4-BE49-F238E27FC236}">
              <a16:creationId xmlns:a16="http://schemas.microsoft.com/office/drawing/2014/main" id="{00000000-0008-0000-0E00-0000BF020000}"/>
            </a:ext>
          </a:extLst>
        </xdr:cNvPr>
        <xdr:cNvSpPr txBox="1"/>
      </xdr:nvSpPr>
      <xdr:spPr>
        <a:xfrm>
          <a:off x="19547840" y="90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94437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705" name="【学校施設】&#10;一人当たり面積平均値テキスト">
          <a:extLst>
            <a:ext uri="{FF2B5EF4-FFF2-40B4-BE49-F238E27FC236}">
              <a16:creationId xmlns:a16="http://schemas.microsoft.com/office/drawing/2014/main" id="{00000000-0008-0000-0E00-0000C1020000}"/>
            </a:ext>
          </a:extLst>
        </xdr:cNvPr>
        <xdr:cNvSpPr txBox="1"/>
      </xdr:nvSpPr>
      <xdr:spPr>
        <a:xfrm>
          <a:off x="19547840" y="9960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94589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18735040" y="9978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17937480" y="9993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7162780" y="9887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6388080" y="99460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60234</xdr:rowOff>
    </xdr:from>
    <xdr:to>
      <xdr:col>116</xdr:col>
      <xdr:colOff>114300</xdr:colOff>
      <xdr:row>57</xdr:row>
      <xdr:rowOff>161834</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9458940" y="96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83111</xdr:rowOff>
    </xdr:from>
    <xdr:ext cx="469744" cy="259045"/>
    <xdr:sp macro="" textlink="">
      <xdr:nvSpPr>
        <xdr:cNvPr id="717" name="【学校施設】&#10;一人当たり面積該当値テキスト">
          <a:extLst>
            <a:ext uri="{FF2B5EF4-FFF2-40B4-BE49-F238E27FC236}">
              <a16:creationId xmlns:a16="http://schemas.microsoft.com/office/drawing/2014/main" id="{00000000-0008-0000-0E00-0000CD020000}"/>
            </a:ext>
          </a:extLst>
        </xdr:cNvPr>
        <xdr:cNvSpPr txBox="1"/>
      </xdr:nvSpPr>
      <xdr:spPr>
        <a:xfrm>
          <a:off x="19547840" y="947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74930</xdr:rowOff>
    </xdr:from>
    <xdr:to>
      <xdr:col>112</xdr:col>
      <xdr:colOff>38100</xdr:colOff>
      <xdr:row>58</xdr:row>
      <xdr:rowOff>5080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8735040" y="9630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111034</xdr:rowOff>
    </xdr:from>
    <xdr:to>
      <xdr:col>116</xdr:col>
      <xdr:colOff>63500</xdr:colOff>
      <xdr:row>57</xdr:row>
      <xdr:rowOff>125730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18778220" y="9666514"/>
          <a:ext cx="7315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84727</xdr:rowOff>
    </xdr:from>
    <xdr:to>
      <xdr:col>107</xdr:col>
      <xdr:colOff>101600</xdr:colOff>
      <xdr:row>58</xdr:row>
      <xdr:rowOff>14877</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7937480" y="9640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125730</xdr:rowOff>
    </xdr:from>
    <xdr:to>
      <xdr:col>111</xdr:col>
      <xdr:colOff>177800</xdr:colOff>
      <xdr:row>57</xdr:row>
      <xdr:rowOff>135527</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17988280" y="9681210"/>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84727</xdr:rowOff>
    </xdr:from>
    <xdr:to>
      <xdr:col>102</xdr:col>
      <xdr:colOff>165100</xdr:colOff>
      <xdr:row>58</xdr:row>
      <xdr:rowOff>14877</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7162780" y="9640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135527</xdr:rowOff>
    </xdr:from>
    <xdr:to>
      <xdr:col>107</xdr:col>
      <xdr:colOff>50800</xdr:colOff>
      <xdr:row>57</xdr:row>
      <xdr:rowOff>135527</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7213580" y="969100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92891</xdr:rowOff>
    </xdr:from>
    <xdr:to>
      <xdr:col>98</xdr:col>
      <xdr:colOff>38100</xdr:colOff>
      <xdr:row>58</xdr:row>
      <xdr:rowOff>23041</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6388080" y="96483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135527</xdr:rowOff>
    </xdr:from>
    <xdr:to>
      <xdr:col>102</xdr:col>
      <xdr:colOff>114300</xdr:colOff>
      <xdr:row>57</xdr:row>
      <xdr:rowOff>143691</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6431260" y="9691007"/>
          <a:ext cx="7823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726" name="n_1aveValue【学校施設】&#10;一人当たり面積">
          <a:extLst>
            <a:ext uri="{FF2B5EF4-FFF2-40B4-BE49-F238E27FC236}">
              <a16:creationId xmlns:a16="http://schemas.microsoft.com/office/drawing/2014/main" id="{00000000-0008-0000-0E00-0000D6020000}"/>
            </a:ext>
          </a:extLst>
        </xdr:cNvPr>
        <xdr:cNvSpPr txBox="1"/>
      </xdr:nvSpPr>
      <xdr:spPr>
        <a:xfrm>
          <a:off x="18561127" y="100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727" name="n_2aveValue【学校施設】&#10;一人当たり面積">
          <a:extLst>
            <a:ext uri="{FF2B5EF4-FFF2-40B4-BE49-F238E27FC236}">
              <a16:creationId xmlns:a16="http://schemas.microsoft.com/office/drawing/2014/main" id="{00000000-0008-0000-0E00-0000D7020000}"/>
            </a:ext>
          </a:extLst>
        </xdr:cNvPr>
        <xdr:cNvSpPr txBox="1"/>
      </xdr:nvSpPr>
      <xdr:spPr>
        <a:xfrm>
          <a:off x="17776267" y="1008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86014</xdr:rowOff>
    </xdr:from>
    <xdr:ext cx="469744" cy="259045"/>
    <xdr:sp macro="" textlink="">
      <xdr:nvSpPr>
        <xdr:cNvPr id="728" name="n_3aveValue【学校施設】&#10;一人当たり面積">
          <a:extLst>
            <a:ext uri="{FF2B5EF4-FFF2-40B4-BE49-F238E27FC236}">
              <a16:creationId xmlns:a16="http://schemas.microsoft.com/office/drawing/2014/main" id="{00000000-0008-0000-0E00-0000D8020000}"/>
            </a:ext>
          </a:extLst>
        </xdr:cNvPr>
        <xdr:cNvSpPr txBox="1"/>
      </xdr:nvSpPr>
      <xdr:spPr>
        <a:xfrm>
          <a:off x="17001567" y="997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729" name="n_4aveValue【学校施設】&#10;一人当たり面積">
          <a:extLst>
            <a:ext uri="{FF2B5EF4-FFF2-40B4-BE49-F238E27FC236}">
              <a16:creationId xmlns:a16="http://schemas.microsoft.com/office/drawing/2014/main" id="{00000000-0008-0000-0E00-0000D9020000}"/>
            </a:ext>
          </a:extLst>
        </xdr:cNvPr>
        <xdr:cNvSpPr txBox="1"/>
      </xdr:nvSpPr>
      <xdr:spPr>
        <a:xfrm>
          <a:off x="16226867" y="1003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21607</xdr:rowOff>
    </xdr:from>
    <xdr:ext cx="469744" cy="259045"/>
    <xdr:sp macro="" textlink="">
      <xdr:nvSpPr>
        <xdr:cNvPr id="730" name="n_1mainValue【学校施設】&#10;一人当たり面積">
          <a:extLst>
            <a:ext uri="{FF2B5EF4-FFF2-40B4-BE49-F238E27FC236}">
              <a16:creationId xmlns:a16="http://schemas.microsoft.com/office/drawing/2014/main" id="{00000000-0008-0000-0E00-0000DA020000}"/>
            </a:ext>
          </a:extLst>
        </xdr:cNvPr>
        <xdr:cNvSpPr txBox="1"/>
      </xdr:nvSpPr>
      <xdr:spPr>
        <a:xfrm>
          <a:off x="18561127" y="94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31404</xdr:rowOff>
    </xdr:from>
    <xdr:ext cx="469744" cy="259045"/>
    <xdr:sp macro="" textlink="">
      <xdr:nvSpPr>
        <xdr:cNvPr id="731" name="n_2mainValue【学校施設】&#10;一人当たり面積">
          <a:extLst>
            <a:ext uri="{FF2B5EF4-FFF2-40B4-BE49-F238E27FC236}">
              <a16:creationId xmlns:a16="http://schemas.microsoft.com/office/drawing/2014/main" id="{00000000-0008-0000-0E00-0000DB020000}"/>
            </a:ext>
          </a:extLst>
        </xdr:cNvPr>
        <xdr:cNvSpPr txBox="1"/>
      </xdr:nvSpPr>
      <xdr:spPr>
        <a:xfrm>
          <a:off x="17776267" y="94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31404</xdr:rowOff>
    </xdr:from>
    <xdr:ext cx="469744" cy="259045"/>
    <xdr:sp macro="" textlink="">
      <xdr:nvSpPr>
        <xdr:cNvPr id="732" name="n_3mainValue【学校施設】&#10;一人当たり面積">
          <a:extLst>
            <a:ext uri="{FF2B5EF4-FFF2-40B4-BE49-F238E27FC236}">
              <a16:creationId xmlns:a16="http://schemas.microsoft.com/office/drawing/2014/main" id="{00000000-0008-0000-0E00-0000DC020000}"/>
            </a:ext>
          </a:extLst>
        </xdr:cNvPr>
        <xdr:cNvSpPr txBox="1"/>
      </xdr:nvSpPr>
      <xdr:spPr>
        <a:xfrm>
          <a:off x="17001567" y="94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39568</xdr:rowOff>
    </xdr:from>
    <xdr:ext cx="469744" cy="259045"/>
    <xdr:sp macro="" textlink="">
      <xdr:nvSpPr>
        <xdr:cNvPr id="733" name="n_4mainValue【学校施設】&#10;一人当たり面積">
          <a:extLst>
            <a:ext uri="{FF2B5EF4-FFF2-40B4-BE49-F238E27FC236}">
              <a16:creationId xmlns:a16="http://schemas.microsoft.com/office/drawing/2014/main" id="{00000000-0008-0000-0E00-0000DD020000}"/>
            </a:ext>
          </a:extLst>
        </xdr:cNvPr>
        <xdr:cNvSpPr txBox="1"/>
      </xdr:nvSpPr>
      <xdr:spPr>
        <a:xfrm>
          <a:off x="16226867" y="942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a:extLst>
            <a:ext uri="{FF2B5EF4-FFF2-40B4-BE49-F238E27FC236}">
              <a16:creationId xmlns:a16="http://schemas.microsoft.com/office/drawing/2014/main" id="{00000000-0008-0000-0E00-0000F5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flipV="1">
          <a:off x="14375764" y="131140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9" name="【児童館】&#10;有形固定資産減価償却率最小値テキスト">
          <a:extLst>
            <a:ext uri="{FF2B5EF4-FFF2-40B4-BE49-F238E27FC236}">
              <a16:creationId xmlns:a16="http://schemas.microsoft.com/office/drawing/2014/main" id="{00000000-0008-0000-0E00-0000F7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61" name="【児童館】&#10;有形固定資産減価償却率最大値テキスト">
          <a:extLst>
            <a:ext uri="{FF2B5EF4-FFF2-40B4-BE49-F238E27FC236}">
              <a16:creationId xmlns:a16="http://schemas.microsoft.com/office/drawing/2014/main" id="{00000000-0008-0000-0E00-0000F9020000}"/>
            </a:ext>
          </a:extLst>
        </xdr:cNvPr>
        <xdr:cNvSpPr txBox="1"/>
      </xdr:nvSpPr>
      <xdr:spPr>
        <a:xfrm>
          <a:off x="14414500" y="1289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763" name="【児童館】&#10;有形固定資産減価償却率平均値テキスト">
          <a:extLst>
            <a:ext uri="{FF2B5EF4-FFF2-40B4-BE49-F238E27FC236}">
              <a16:creationId xmlns:a16="http://schemas.microsoft.com/office/drawing/2014/main" id="{00000000-0008-0000-0E00-0000FB020000}"/>
            </a:ext>
          </a:extLst>
        </xdr:cNvPr>
        <xdr:cNvSpPr txBox="1"/>
      </xdr:nvSpPr>
      <xdr:spPr>
        <a:xfrm>
          <a:off x="14414500" y="13742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4325600" y="137604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357884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280414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2029440" y="137033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1231880" y="13710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4325600" y="135489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160672</xdr:rowOff>
    </xdr:from>
    <xdr:ext cx="405111" cy="259045"/>
    <xdr:sp macro="" textlink="">
      <xdr:nvSpPr>
        <xdr:cNvPr id="775" name="【児童館】&#10;有形固定資産減価償却率該当値テキスト">
          <a:extLst>
            <a:ext uri="{FF2B5EF4-FFF2-40B4-BE49-F238E27FC236}">
              <a16:creationId xmlns:a16="http://schemas.microsoft.com/office/drawing/2014/main" id="{00000000-0008-0000-0E00-000007030000}"/>
            </a:ext>
          </a:extLst>
        </xdr:cNvPr>
        <xdr:cNvSpPr txBox="1"/>
      </xdr:nvSpPr>
      <xdr:spPr>
        <a:xfrm>
          <a:off x="14414500"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84455</xdr:rowOff>
    </xdr:from>
    <xdr:to>
      <xdr:col>81</xdr:col>
      <xdr:colOff>101600</xdr:colOff>
      <xdr:row>81</xdr:row>
      <xdr:rowOff>14605</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3578840" y="13495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135255</xdr:rowOff>
    </xdr:from>
    <xdr:to>
      <xdr:col>85</xdr:col>
      <xdr:colOff>127000</xdr:colOff>
      <xdr:row>81</xdr:row>
      <xdr:rowOff>17145</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3629640" y="13546455"/>
          <a:ext cx="7467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31114</xdr:rowOff>
    </xdr:from>
    <xdr:to>
      <xdr:col>76</xdr:col>
      <xdr:colOff>165100</xdr:colOff>
      <xdr:row>80</xdr:row>
      <xdr:rowOff>132714</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280414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81914</xdr:rowOff>
    </xdr:from>
    <xdr:to>
      <xdr:col>81</xdr:col>
      <xdr:colOff>50800</xdr:colOff>
      <xdr:row>80</xdr:row>
      <xdr:rowOff>135255</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2854940" y="13493114"/>
          <a:ext cx="7747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53975</xdr:rowOff>
    </xdr:from>
    <xdr:to>
      <xdr:col>72</xdr:col>
      <xdr:colOff>38100</xdr:colOff>
      <xdr:row>81</xdr:row>
      <xdr:rowOff>155575</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2029440" y="13632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81914</xdr:rowOff>
    </xdr:from>
    <xdr:to>
      <xdr:col>76</xdr:col>
      <xdr:colOff>114300</xdr:colOff>
      <xdr:row>81</xdr:row>
      <xdr:rowOff>104775</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flipV="1">
          <a:off x="12072620" y="13493114"/>
          <a:ext cx="782320" cy="19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42545</xdr:rowOff>
    </xdr:from>
    <xdr:to>
      <xdr:col>67</xdr:col>
      <xdr:colOff>101600</xdr:colOff>
      <xdr:row>81</xdr:row>
      <xdr:rowOff>144145</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1231880" y="136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93345</xdr:rowOff>
    </xdr:from>
    <xdr:to>
      <xdr:col>71</xdr:col>
      <xdr:colOff>177800</xdr:colOff>
      <xdr:row>81</xdr:row>
      <xdr:rowOff>104775</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1282680" y="13672185"/>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784" name="n_1aveValue【児童館】&#10;有形固定資産減価償却率">
          <a:extLst>
            <a:ext uri="{FF2B5EF4-FFF2-40B4-BE49-F238E27FC236}">
              <a16:creationId xmlns:a16="http://schemas.microsoft.com/office/drawing/2014/main" id="{00000000-0008-0000-0E00-000010030000}"/>
            </a:ext>
          </a:extLst>
        </xdr:cNvPr>
        <xdr:cNvSpPr txBox="1"/>
      </xdr:nvSpPr>
      <xdr:spPr>
        <a:xfrm>
          <a:off x="1343724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785" name="n_2aveValue【児童館】&#10;有形固定資産減価償却率">
          <a:extLst>
            <a:ext uri="{FF2B5EF4-FFF2-40B4-BE49-F238E27FC236}">
              <a16:creationId xmlns:a16="http://schemas.microsoft.com/office/drawing/2014/main" id="{00000000-0008-0000-0E00-000011030000}"/>
            </a:ext>
          </a:extLst>
        </xdr:cNvPr>
        <xdr:cNvSpPr txBox="1"/>
      </xdr:nvSpPr>
      <xdr:spPr>
        <a:xfrm>
          <a:off x="12675244" y="1381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786" name="n_3aveValue【児童館】&#10;有形固定資産減価償却率">
          <a:extLst>
            <a:ext uri="{FF2B5EF4-FFF2-40B4-BE49-F238E27FC236}">
              <a16:creationId xmlns:a16="http://schemas.microsoft.com/office/drawing/2014/main" id="{00000000-0008-0000-0E00-000012030000}"/>
            </a:ext>
          </a:extLst>
        </xdr:cNvPr>
        <xdr:cNvSpPr txBox="1"/>
      </xdr:nvSpPr>
      <xdr:spPr>
        <a:xfrm>
          <a:off x="11900544" y="1379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787" name="n_4aveValue【児童館】&#10;有形固定資産減価償却率">
          <a:extLst>
            <a:ext uri="{FF2B5EF4-FFF2-40B4-BE49-F238E27FC236}">
              <a16:creationId xmlns:a16="http://schemas.microsoft.com/office/drawing/2014/main" id="{00000000-0008-0000-0E00-000013030000}"/>
            </a:ext>
          </a:extLst>
        </xdr:cNvPr>
        <xdr:cNvSpPr txBox="1"/>
      </xdr:nvSpPr>
      <xdr:spPr>
        <a:xfrm>
          <a:off x="11102984" y="1379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31132</xdr:rowOff>
    </xdr:from>
    <xdr:ext cx="405111" cy="259045"/>
    <xdr:sp macro="" textlink="">
      <xdr:nvSpPr>
        <xdr:cNvPr id="788" name="n_1mainValue【児童館】&#10;有形固定資産減価償却率">
          <a:extLst>
            <a:ext uri="{FF2B5EF4-FFF2-40B4-BE49-F238E27FC236}">
              <a16:creationId xmlns:a16="http://schemas.microsoft.com/office/drawing/2014/main" id="{00000000-0008-0000-0E00-000014030000}"/>
            </a:ext>
          </a:extLst>
        </xdr:cNvPr>
        <xdr:cNvSpPr txBox="1"/>
      </xdr:nvSpPr>
      <xdr:spPr>
        <a:xfrm>
          <a:off x="13437244" y="1327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149241</xdr:rowOff>
    </xdr:from>
    <xdr:ext cx="405111" cy="259045"/>
    <xdr:sp macro="" textlink="">
      <xdr:nvSpPr>
        <xdr:cNvPr id="789" name="n_2mainValue【児童館】&#10;有形固定資産減価償却率">
          <a:extLst>
            <a:ext uri="{FF2B5EF4-FFF2-40B4-BE49-F238E27FC236}">
              <a16:creationId xmlns:a16="http://schemas.microsoft.com/office/drawing/2014/main" id="{00000000-0008-0000-0E00-000015030000}"/>
            </a:ext>
          </a:extLst>
        </xdr:cNvPr>
        <xdr:cNvSpPr txBox="1"/>
      </xdr:nvSpPr>
      <xdr:spPr>
        <a:xfrm>
          <a:off x="12675244" y="1322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652</xdr:rowOff>
    </xdr:from>
    <xdr:ext cx="405111" cy="259045"/>
    <xdr:sp macro="" textlink="">
      <xdr:nvSpPr>
        <xdr:cNvPr id="790" name="n_3mainValue【児童館】&#10;有形固定資産減価償却率">
          <a:extLst>
            <a:ext uri="{FF2B5EF4-FFF2-40B4-BE49-F238E27FC236}">
              <a16:creationId xmlns:a16="http://schemas.microsoft.com/office/drawing/2014/main" id="{00000000-0008-0000-0E00-000016030000}"/>
            </a:ext>
          </a:extLst>
        </xdr:cNvPr>
        <xdr:cNvSpPr txBox="1"/>
      </xdr:nvSpPr>
      <xdr:spPr>
        <a:xfrm>
          <a:off x="119005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160672</xdr:rowOff>
    </xdr:from>
    <xdr:ext cx="405111" cy="259045"/>
    <xdr:sp macro="" textlink="">
      <xdr:nvSpPr>
        <xdr:cNvPr id="791" name="n_4mainValue【児童館】&#10;有形固定資産減価償却率">
          <a:extLst>
            <a:ext uri="{FF2B5EF4-FFF2-40B4-BE49-F238E27FC236}">
              <a16:creationId xmlns:a16="http://schemas.microsoft.com/office/drawing/2014/main" id="{00000000-0008-0000-0E00-000017030000}"/>
            </a:ext>
          </a:extLst>
        </xdr:cNvPr>
        <xdr:cNvSpPr txBox="1"/>
      </xdr:nvSpPr>
      <xdr:spPr>
        <a:xfrm>
          <a:off x="1110298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2" name="【児童館】&#10;一人当たり面積グラフ枠">
          <a:extLst>
            <a:ext uri="{FF2B5EF4-FFF2-40B4-BE49-F238E27FC236}">
              <a16:creationId xmlns:a16="http://schemas.microsoft.com/office/drawing/2014/main" id="{00000000-0008-0000-0E00-00002C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flipV="1">
          <a:off x="19509104" y="13270230"/>
          <a:ext cx="0" cy="116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14" name="【児童館】&#10;一人当たり面積最小値テキスト">
          <a:extLst>
            <a:ext uri="{FF2B5EF4-FFF2-40B4-BE49-F238E27FC236}">
              <a16:creationId xmlns:a16="http://schemas.microsoft.com/office/drawing/2014/main" id="{00000000-0008-0000-0E00-00002E030000}"/>
            </a:ext>
          </a:extLst>
        </xdr:cNvPr>
        <xdr:cNvSpPr txBox="1"/>
      </xdr:nvSpPr>
      <xdr:spPr>
        <a:xfrm>
          <a:off x="19547840" y="14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944370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16" name="【児童館】&#10;一人当たり面積最大値テキスト">
          <a:extLst>
            <a:ext uri="{FF2B5EF4-FFF2-40B4-BE49-F238E27FC236}">
              <a16:creationId xmlns:a16="http://schemas.microsoft.com/office/drawing/2014/main" id="{00000000-0008-0000-0E00-000030030000}"/>
            </a:ext>
          </a:extLst>
        </xdr:cNvPr>
        <xdr:cNvSpPr txBox="1"/>
      </xdr:nvSpPr>
      <xdr:spPr>
        <a:xfrm>
          <a:off x="1954784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9443700" y="1327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18" name="【児童館】&#10;一人当たり面積平均値テキスト">
          <a:extLst>
            <a:ext uri="{FF2B5EF4-FFF2-40B4-BE49-F238E27FC236}">
              <a16:creationId xmlns:a16="http://schemas.microsoft.com/office/drawing/2014/main" id="{00000000-0008-0000-0E00-000032030000}"/>
            </a:ext>
          </a:extLst>
        </xdr:cNvPr>
        <xdr:cNvSpPr txBox="1"/>
      </xdr:nvSpPr>
      <xdr:spPr>
        <a:xfrm>
          <a:off x="19547840" y="13970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179374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716278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638808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1945894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830" name="【児童館】&#10;一人当たり面積該当値テキスト">
          <a:extLst>
            <a:ext uri="{FF2B5EF4-FFF2-40B4-BE49-F238E27FC236}">
              <a16:creationId xmlns:a16="http://schemas.microsoft.com/office/drawing/2014/main" id="{00000000-0008-0000-0E00-00003E030000}"/>
            </a:ext>
          </a:extLst>
        </xdr:cNvPr>
        <xdr:cNvSpPr txBox="1"/>
      </xdr:nvSpPr>
      <xdr:spPr>
        <a:xfrm>
          <a:off x="19547840"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18735040" y="141147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83820</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18778220" y="141655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793748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83820</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17988280" y="141655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7162780" y="140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83820</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7213580" y="14142721"/>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33020</xdr:rowOff>
    </xdr:from>
    <xdr:to>
      <xdr:col>98</xdr:col>
      <xdr:colOff>38100</xdr:colOff>
      <xdr:row>84</xdr:row>
      <xdr:rowOff>134620</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6388080" y="141147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60961</xdr:rowOff>
    </xdr:from>
    <xdr:to>
      <xdr:col>102</xdr:col>
      <xdr:colOff>114300</xdr:colOff>
      <xdr:row>84</xdr:row>
      <xdr:rowOff>83820</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16431260" y="14142721"/>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39" name="n_1aveValue【児童館】&#10;一人当たり面積">
          <a:extLst>
            <a:ext uri="{FF2B5EF4-FFF2-40B4-BE49-F238E27FC236}">
              <a16:creationId xmlns:a16="http://schemas.microsoft.com/office/drawing/2014/main" id="{00000000-0008-0000-0E00-000047030000}"/>
            </a:ext>
          </a:extLst>
        </xdr:cNvPr>
        <xdr:cNvSpPr txBox="1"/>
      </xdr:nvSpPr>
      <xdr:spPr>
        <a:xfrm>
          <a:off x="185611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840" name="n_2aveValue【児童館】&#10;一人当たり面積">
          <a:extLst>
            <a:ext uri="{FF2B5EF4-FFF2-40B4-BE49-F238E27FC236}">
              <a16:creationId xmlns:a16="http://schemas.microsoft.com/office/drawing/2014/main" id="{00000000-0008-0000-0E00-000048030000}"/>
            </a:ext>
          </a:extLst>
        </xdr:cNvPr>
        <xdr:cNvSpPr txBox="1"/>
      </xdr:nvSpPr>
      <xdr:spPr>
        <a:xfrm>
          <a:off x="1777626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841" name="n_3aveValue【児童館】&#10;一人当たり面積">
          <a:extLst>
            <a:ext uri="{FF2B5EF4-FFF2-40B4-BE49-F238E27FC236}">
              <a16:creationId xmlns:a16="http://schemas.microsoft.com/office/drawing/2014/main" id="{00000000-0008-0000-0E00-000049030000}"/>
            </a:ext>
          </a:extLst>
        </xdr:cNvPr>
        <xdr:cNvSpPr txBox="1"/>
      </xdr:nvSpPr>
      <xdr:spPr>
        <a:xfrm>
          <a:off x="17001567" y="141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842" name="n_4aveValue【児童館】&#10;一人当たり面積">
          <a:extLst>
            <a:ext uri="{FF2B5EF4-FFF2-40B4-BE49-F238E27FC236}">
              <a16:creationId xmlns:a16="http://schemas.microsoft.com/office/drawing/2014/main" id="{00000000-0008-0000-0E00-00004A030000}"/>
            </a:ext>
          </a:extLst>
        </xdr:cNvPr>
        <xdr:cNvSpPr txBox="1"/>
      </xdr:nvSpPr>
      <xdr:spPr>
        <a:xfrm>
          <a:off x="1622686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125747</xdr:rowOff>
    </xdr:from>
    <xdr:ext cx="469744" cy="259045"/>
    <xdr:sp macro="" textlink="">
      <xdr:nvSpPr>
        <xdr:cNvPr id="843" name="n_1mainValue【児童館】&#10;一人当たり面積">
          <a:extLst>
            <a:ext uri="{FF2B5EF4-FFF2-40B4-BE49-F238E27FC236}">
              <a16:creationId xmlns:a16="http://schemas.microsoft.com/office/drawing/2014/main" id="{00000000-0008-0000-0E00-00004B030000}"/>
            </a:ext>
          </a:extLst>
        </xdr:cNvPr>
        <xdr:cNvSpPr txBox="1"/>
      </xdr:nvSpPr>
      <xdr:spPr>
        <a:xfrm>
          <a:off x="185611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44" name="n_2mainValue【児童館】&#10;一人当たり面積">
          <a:extLst>
            <a:ext uri="{FF2B5EF4-FFF2-40B4-BE49-F238E27FC236}">
              <a16:creationId xmlns:a16="http://schemas.microsoft.com/office/drawing/2014/main" id="{00000000-0008-0000-0E00-00004C030000}"/>
            </a:ext>
          </a:extLst>
        </xdr:cNvPr>
        <xdr:cNvSpPr txBox="1"/>
      </xdr:nvSpPr>
      <xdr:spPr>
        <a:xfrm>
          <a:off x="1777626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845" name="n_3mainValue【児童館】&#10;一人当たり面積">
          <a:extLst>
            <a:ext uri="{FF2B5EF4-FFF2-40B4-BE49-F238E27FC236}">
              <a16:creationId xmlns:a16="http://schemas.microsoft.com/office/drawing/2014/main" id="{00000000-0008-0000-0E00-00004D030000}"/>
            </a:ext>
          </a:extLst>
        </xdr:cNvPr>
        <xdr:cNvSpPr txBox="1"/>
      </xdr:nvSpPr>
      <xdr:spPr>
        <a:xfrm>
          <a:off x="1700156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846" name="n_4mainValue【児童館】&#10;一人当たり面積">
          <a:extLst>
            <a:ext uri="{FF2B5EF4-FFF2-40B4-BE49-F238E27FC236}">
              <a16:creationId xmlns:a16="http://schemas.microsoft.com/office/drawing/2014/main" id="{00000000-0008-0000-0E00-00004E030000}"/>
            </a:ext>
          </a:extLst>
        </xdr:cNvPr>
        <xdr:cNvSpPr txBox="1"/>
      </xdr:nvSpPr>
      <xdr:spPr>
        <a:xfrm>
          <a:off x="1622686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5" name="テキスト ボックス 864">
          <a:extLst>
            <a:ext uri="{FF2B5EF4-FFF2-40B4-BE49-F238E27FC236}">
              <a16:creationId xmlns:a16="http://schemas.microsoft.com/office/drawing/2014/main" id="{00000000-0008-0000-0E00-00006103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6" name="直線コネクタ 865">
          <a:extLst>
            <a:ext uri="{FF2B5EF4-FFF2-40B4-BE49-F238E27FC236}">
              <a16:creationId xmlns:a16="http://schemas.microsoft.com/office/drawing/2014/main" id="{00000000-0008-0000-0E00-00006203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7" name="テキスト ボックス 866">
          <a:extLst>
            <a:ext uri="{FF2B5EF4-FFF2-40B4-BE49-F238E27FC236}">
              <a16:creationId xmlns:a16="http://schemas.microsoft.com/office/drawing/2014/main" id="{00000000-0008-0000-0E00-00006303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00000000-0008-0000-0E00-000064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9" name="テキスト ボックス 868">
          <a:extLst>
            <a:ext uri="{FF2B5EF4-FFF2-40B4-BE49-F238E27FC236}">
              <a16:creationId xmlns:a16="http://schemas.microsoft.com/office/drawing/2014/main" id="{00000000-0008-0000-0E00-00006503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a:extLst>
            <a:ext uri="{FF2B5EF4-FFF2-40B4-BE49-F238E27FC236}">
              <a16:creationId xmlns:a16="http://schemas.microsoft.com/office/drawing/2014/main" id="{00000000-0008-0000-0E00-000066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71" name="直線コネクタ 870">
          <a:extLst>
            <a:ext uri="{FF2B5EF4-FFF2-40B4-BE49-F238E27FC236}">
              <a16:creationId xmlns:a16="http://schemas.microsoft.com/office/drawing/2014/main" id="{00000000-0008-0000-0E00-000067030000}"/>
            </a:ext>
          </a:extLst>
        </xdr:cNvPr>
        <xdr:cNvCxnSpPr/>
      </xdr:nvCxnSpPr>
      <xdr:spPr>
        <a:xfrm flipV="1">
          <a:off x="14375764" y="169316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72" name="【公民館】&#10;有形固定資産減価償却率最小値テキスト">
          <a:extLst>
            <a:ext uri="{FF2B5EF4-FFF2-40B4-BE49-F238E27FC236}">
              <a16:creationId xmlns:a16="http://schemas.microsoft.com/office/drawing/2014/main" id="{00000000-0008-0000-0E00-000068030000}"/>
            </a:ext>
          </a:extLst>
        </xdr:cNvPr>
        <xdr:cNvSpPr txBox="1"/>
      </xdr:nvSpPr>
      <xdr:spPr>
        <a:xfrm>
          <a:off x="144145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73" name="直線コネクタ 872">
          <a:extLst>
            <a:ext uri="{FF2B5EF4-FFF2-40B4-BE49-F238E27FC236}">
              <a16:creationId xmlns:a16="http://schemas.microsoft.com/office/drawing/2014/main" id="{00000000-0008-0000-0E00-000069030000}"/>
            </a:ext>
          </a:extLst>
        </xdr:cNvPr>
        <xdr:cNvCxnSpPr/>
      </xdr:nvCxnSpPr>
      <xdr:spPr>
        <a:xfrm>
          <a:off x="142875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74" name="【公民館】&#10;有形固定資産減価償却率最大値テキスト">
          <a:extLst>
            <a:ext uri="{FF2B5EF4-FFF2-40B4-BE49-F238E27FC236}">
              <a16:creationId xmlns:a16="http://schemas.microsoft.com/office/drawing/2014/main" id="{00000000-0008-0000-0E00-00006A030000}"/>
            </a:ext>
          </a:extLst>
        </xdr:cNvPr>
        <xdr:cNvSpPr txBox="1"/>
      </xdr:nvSpPr>
      <xdr:spPr>
        <a:xfrm>
          <a:off x="14414500" y="1671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75" name="直線コネクタ 874">
          <a:extLst>
            <a:ext uri="{FF2B5EF4-FFF2-40B4-BE49-F238E27FC236}">
              <a16:creationId xmlns:a16="http://schemas.microsoft.com/office/drawing/2014/main" id="{00000000-0008-0000-0E00-00006B030000}"/>
            </a:ext>
          </a:extLst>
        </xdr:cNvPr>
        <xdr:cNvCxnSpPr/>
      </xdr:nvCxnSpPr>
      <xdr:spPr>
        <a:xfrm>
          <a:off x="14287500" y="1693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876" name="【公民館】&#10;有形固定資産減価償却率平均値テキスト">
          <a:extLst>
            <a:ext uri="{FF2B5EF4-FFF2-40B4-BE49-F238E27FC236}">
              <a16:creationId xmlns:a16="http://schemas.microsoft.com/office/drawing/2014/main" id="{00000000-0008-0000-0E00-00006C030000}"/>
            </a:ext>
          </a:extLst>
        </xdr:cNvPr>
        <xdr:cNvSpPr txBox="1"/>
      </xdr:nvSpPr>
      <xdr:spPr>
        <a:xfrm>
          <a:off x="14414500" y="173698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77" name="フローチャート: 判断 876">
          <a:extLst>
            <a:ext uri="{FF2B5EF4-FFF2-40B4-BE49-F238E27FC236}">
              <a16:creationId xmlns:a16="http://schemas.microsoft.com/office/drawing/2014/main" id="{00000000-0008-0000-0E00-00006D030000}"/>
            </a:ext>
          </a:extLst>
        </xdr:cNvPr>
        <xdr:cNvSpPr/>
      </xdr:nvSpPr>
      <xdr:spPr>
        <a:xfrm>
          <a:off x="14325600" y="1739138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78" name="フローチャート: 判断 877">
          <a:extLst>
            <a:ext uri="{FF2B5EF4-FFF2-40B4-BE49-F238E27FC236}">
              <a16:creationId xmlns:a16="http://schemas.microsoft.com/office/drawing/2014/main" id="{00000000-0008-0000-0E00-00006E030000}"/>
            </a:ext>
          </a:extLst>
        </xdr:cNvPr>
        <xdr:cNvSpPr/>
      </xdr:nvSpPr>
      <xdr:spPr>
        <a:xfrm>
          <a:off x="13578840" y="17381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9" name="フローチャート: 判断 878">
          <a:extLst>
            <a:ext uri="{FF2B5EF4-FFF2-40B4-BE49-F238E27FC236}">
              <a16:creationId xmlns:a16="http://schemas.microsoft.com/office/drawing/2014/main" id="{00000000-0008-0000-0E00-00006F030000}"/>
            </a:ext>
          </a:extLst>
        </xdr:cNvPr>
        <xdr:cNvSpPr/>
      </xdr:nvSpPr>
      <xdr:spPr>
        <a:xfrm>
          <a:off x="12804140" y="17370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80" name="フローチャート: 判断 879">
          <a:extLst>
            <a:ext uri="{FF2B5EF4-FFF2-40B4-BE49-F238E27FC236}">
              <a16:creationId xmlns:a16="http://schemas.microsoft.com/office/drawing/2014/main" id="{00000000-0008-0000-0E00-000070030000}"/>
            </a:ext>
          </a:extLst>
        </xdr:cNvPr>
        <xdr:cNvSpPr/>
      </xdr:nvSpPr>
      <xdr:spPr>
        <a:xfrm>
          <a:off x="12029440" y="17345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881" name="フローチャート: 判断 880">
          <a:extLst>
            <a:ext uri="{FF2B5EF4-FFF2-40B4-BE49-F238E27FC236}">
              <a16:creationId xmlns:a16="http://schemas.microsoft.com/office/drawing/2014/main" id="{00000000-0008-0000-0E00-000071030000}"/>
            </a:ext>
          </a:extLst>
        </xdr:cNvPr>
        <xdr:cNvSpPr/>
      </xdr:nvSpPr>
      <xdr:spPr>
        <a:xfrm>
          <a:off x="11231880" y="1733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E00-000072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E00-000073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E00-000074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E00-000075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E00-000076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103505</xdr:rowOff>
    </xdr:from>
    <xdr:to>
      <xdr:col>85</xdr:col>
      <xdr:colOff>177800</xdr:colOff>
      <xdr:row>103</xdr:row>
      <xdr:rowOff>33655</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14325600" y="172027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126382</xdr:rowOff>
    </xdr:from>
    <xdr:ext cx="405111" cy="259045"/>
    <xdr:sp macro="" textlink="">
      <xdr:nvSpPr>
        <xdr:cNvPr id="888" name="【公民館】&#10;有形固定資産減価償却率該当値テキスト">
          <a:extLst>
            <a:ext uri="{FF2B5EF4-FFF2-40B4-BE49-F238E27FC236}">
              <a16:creationId xmlns:a16="http://schemas.microsoft.com/office/drawing/2014/main" id="{00000000-0008-0000-0E00-000078030000}"/>
            </a:ext>
          </a:extLst>
        </xdr:cNvPr>
        <xdr:cNvSpPr txBox="1"/>
      </xdr:nvSpPr>
      <xdr:spPr>
        <a:xfrm>
          <a:off x="14414500" y="1705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95886</xdr:rowOff>
    </xdr:from>
    <xdr:to>
      <xdr:col>81</xdr:col>
      <xdr:colOff>101600</xdr:colOff>
      <xdr:row>103</xdr:row>
      <xdr:rowOff>26036</xdr:rowOff>
    </xdr:to>
    <xdr:sp macro="" textlink="">
      <xdr:nvSpPr>
        <xdr:cNvPr id="889" name="楕円 888">
          <a:extLst>
            <a:ext uri="{FF2B5EF4-FFF2-40B4-BE49-F238E27FC236}">
              <a16:creationId xmlns:a16="http://schemas.microsoft.com/office/drawing/2014/main" id="{00000000-0008-0000-0E00-000079030000}"/>
            </a:ext>
          </a:extLst>
        </xdr:cNvPr>
        <xdr:cNvSpPr/>
      </xdr:nvSpPr>
      <xdr:spPr>
        <a:xfrm>
          <a:off x="13578840" y="171951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146686</xdr:rowOff>
    </xdr:from>
    <xdr:to>
      <xdr:col>85</xdr:col>
      <xdr:colOff>127000</xdr:colOff>
      <xdr:row>102</xdr:row>
      <xdr:rowOff>154305</xdr:rowOff>
    </xdr:to>
    <xdr:cxnSp macro="">
      <xdr:nvCxnSpPr>
        <xdr:cNvPr id="890" name="直線コネクタ 889">
          <a:extLst>
            <a:ext uri="{FF2B5EF4-FFF2-40B4-BE49-F238E27FC236}">
              <a16:creationId xmlns:a16="http://schemas.microsoft.com/office/drawing/2014/main" id="{00000000-0008-0000-0E00-00007A030000}"/>
            </a:ext>
          </a:extLst>
        </xdr:cNvPr>
        <xdr:cNvCxnSpPr/>
      </xdr:nvCxnSpPr>
      <xdr:spPr>
        <a:xfrm>
          <a:off x="13629640" y="17245966"/>
          <a:ext cx="74676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69214</xdr:rowOff>
    </xdr:from>
    <xdr:to>
      <xdr:col>76</xdr:col>
      <xdr:colOff>165100</xdr:colOff>
      <xdr:row>102</xdr:row>
      <xdr:rowOff>170814</xdr:rowOff>
    </xdr:to>
    <xdr:sp macro="" textlink="">
      <xdr:nvSpPr>
        <xdr:cNvPr id="891" name="楕円 890">
          <a:extLst>
            <a:ext uri="{FF2B5EF4-FFF2-40B4-BE49-F238E27FC236}">
              <a16:creationId xmlns:a16="http://schemas.microsoft.com/office/drawing/2014/main" id="{00000000-0008-0000-0E00-00007B030000}"/>
            </a:ext>
          </a:extLst>
        </xdr:cNvPr>
        <xdr:cNvSpPr/>
      </xdr:nvSpPr>
      <xdr:spPr>
        <a:xfrm>
          <a:off x="12804140" y="171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120014</xdr:rowOff>
    </xdr:from>
    <xdr:to>
      <xdr:col>81</xdr:col>
      <xdr:colOff>50800</xdr:colOff>
      <xdr:row>102</xdr:row>
      <xdr:rowOff>146686</xdr:rowOff>
    </xdr:to>
    <xdr:cxnSp macro="">
      <xdr:nvCxnSpPr>
        <xdr:cNvPr id="892" name="直線コネクタ 891">
          <a:extLst>
            <a:ext uri="{FF2B5EF4-FFF2-40B4-BE49-F238E27FC236}">
              <a16:creationId xmlns:a16="http://schemas.microsoft.com/office/drawing/2014/main" id="{00000000-0008-0000-0E00-00007C030000}"/>
            </a:ext>
          </a:extLst>
        </xdr:cNvPr>
        <xdr:cNvCxnSpPr/>
      </xdr:nvCxnSpPr>
      <xdr:spPr>
        <a:xfrm>
          <a:off x="12854940" y="17219294"/>
          <a:ext cx="7747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50164</xdr:rowOff>
    </xdr:from>
    <xdr:to>
      <xdr:col>72</xdr:col>
      <xdr:colOff>38100</xdr:colOff>
      <xdr:row>102</xdr:row>
      <xdr:rowOff>151764</xdr:rowOff>
    </xdr:to>
    <xdr:sp macro="" textlink="">
      <xdr:nvSpPr>
        <xdr:cNvPr id="893" name="楕円 892">
          <a:extLst>
            <a:ext uri="{FF2B5EF4-FFF2-40B4-BE49-F238E27FC236}">
              <a16:creationId xmlns:a16="http://schemas.microsoft.com/office/drawing/2014/main" id="{00000000-0008-0000-0E00-00007D030000}"/>
            </a:ext>
          </a:extLst>
        </xdr:cNvPr>
        <xdr:cNvSpPr/>
      </xdr:nvSpPr>
      <xdr:spPr>
        <a:xfrm>
          <a:off x="12029440" y="171494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100964</xdr:rowOff>
    </xdr:from>
    <xdr:to>
      <xdr:col>76</xdr:col>
      <xdr:colOff>114300</xdr:colOff>
      <xdr:row>102</xdr:row>
      <xdr:rowOff>120014</xdr:rowOff>
    </xdr:to>
    <xdr:cxnSp macro="">
      <xdr:nvCxnSpPr>
        <xdr:cNvPr id="894" name="直線コネクタ 893">
          <a:extLst>
            <a:ext uri="{FF2B5EF4-FFF2-40B4-BE49-F238E27FC236}">
              <a16:creationId xmlns:a16="http://schemas.microsoft.com/office/drawing/2014/main" id="{00000000-0008-0000-0E00-00007E030000}"/>
            </a:ext>
          </a:extLst>
        </xdr:cNvPr>
        <xdr:cNvCxnSpPr/>
      </xdr:nvCxnSpPr>
      <xdr:spPr>
        <a:xfrm>
          <a:off x="12072620" y="17200244"/>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33020</xdr:rowOff>
    </xdr:from>
    <xdr:to>
      <xdr:col>67</xdr:col>
      <xdr:colOff>101600</xdr:colOff>
      <xdr:row>102</xdr:row>
      <xdr:rowOff>134620</xdr:rowOff>
    </xdr:to>
    <xdr:sp macro="" textlink="">
      <xdr:nvSpPr>
        <xdr:cNvPr id="895" name="楕円 894">
          <a:extLst>
            <a:ext uri="{FF2B5EF4-FFF2-40B4-BE49-F238E27FC236}">
              <a16:creationId xmlns:a16="http://schemas.microsoft.com/office/drawing/2014/main" id="{00000000-0008-0000-0E00-00007F030000}"/>
            </a:ext>
          </a:extLst>
        </xdr:cNvPr>
        <xdr:cNvSpPr/>
      </xdr:nvSpPr>
      <xdr:spPr>
        <a:xfrm>
          <a:off x="1123188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83820</xdr:rowOff>
    </xdr:from>
    <xdr:to>
      <xdr:col>71</xdr:col>
      <xdr:colOff>177800</xdr:colOff>
      <xdr:row>102</xdr:row>
      <xdr:rowOff>100964</xdr:rowOff>
    </xdr:to>
    <xdr:cxnSp macro="">
      <xdr:nvCxnSpPr>
        <xdr:cNvPr id="896" name="直線コネクタ 895">
          <a:extLst>
            <a:ext uri="{FF2B5EF4-FFF2-40B4-BE49-F238E27FC236}">
              <a16:creationId xmlns:a16="http://schemas.microsoft.com/office/drawing/2014/main" id="{00000000-0008-0000-0E00-000080030000}"/>
            </a:ext>
          </a:extLst>
        </xdr:cNvPr>
        <xdr:cNvCxnSpPr/>
      </xdr:nvCxnSpPr>
      <xdr:spPr>
        <a:xfrm>
          <a:off x="11282680" y="17183100"/>
          <a:ext cx="78994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897" name="n_1aveValue【公民館】&#10;有形固定資産減価償却率">
          <a:extLst>
            <a:ext uri="{FF2B5EF4-FFF2-40B4-BE49-F238E27FC236}">
              <a16:creationId xmlns:a16="http://schemas.microsoft.com/office/drawing/2014/main" id="{00000000-0008-0000-0E00-000081030000}"/>
            </a:ext>
          </a:extLst>
        </xdr:cNvPr>
        <xdr:cNvSpPr txBox="1"/>
      </xdr:nvSpPr>
      <xdr:spPr>
        <a:xfrm>
          <a:off x="13437244" y="1747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898" name="n_2aveValue【公民館】&#10;有形固定資産減価償却率">
          <a:extLst>
            <a:ext uri="{FF2B5EF4-FFF2-40B4-BE49-F238E27FC236}">
              <a16:creationId xmlns:a16="http://schemas.microsoft.com/office/drawing/2014/main" id="{00000000-0008-0000-0E00-000082030000}"/>
            </a:ext>
          </a:extLst>
        </xdr:cNvPr>
        <xdr:cNvSpPr txBox="1"/>
      </xdr:nvSpPr>
      <xdr:spPr>
        <a:xfrm>
          <a:off x="12675244" y="1745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899" name="n_3aveValue【公民館】&#10;有形固定資産減価償却率">
          <a:extLst>
            <a:ext uri="{FF2B5EF4-FFF2-40B4-BE49-F238E27FC236}">
              <a16:creationId xmlns:a16="http://schemas.microsoft.com/office/drawing/2014/main" id="{00000000-0008-0000-0E00-000083030000}"/>
            </a:ext>
          </a:extLst>
        </xdr:cNvPr>
        <xdr:cNvSpPr txBox="1"/>
      </xdr:nvSpPr>
      <xdr:spPr>
        <a:xfrm>
          <a:off x="11900544" y="17434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900" name="n_4aveValue【公民館】&#10;有形固定資産減価償却率">
          <a:extLst>
            <a:ext uri="{FF2B5EF4-FFF2-40B4-BE49-F238E27FC236}">
              <a16:creationId xmlns:a16="http://schemas.microsoft.com/office/drawing/2014/main" id="{00000000-0008-0000-0E00-000084030000}"/>
            </a:ext>
          </a:extLst>
        </xdr:cNvPr>
        <xdr:cNvSpPr txBox="1"/>
      </xdr:nvSpPr>
      <xdr:spPr>
        <a:xfrm>
          <a:off x="11102984" y="1742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42563</xdr:rowOff>
    </xdr:from>
    <xdr:ext cx="405111" cy="259045"/>
    <xdr:sp macro="" textlink="">
      <xdr:nvSpPr>
        <xdr:cNvPr id="901" name="n_1mainValue【公民館】&#10;有形固定資産減価償却率">
          <a:extLst>
            <a:ext uri="{FF2B5EF4-FFF2-40B4-BE49-F238E27FC236}">
              <a16:creationId xmlns:a16="http://schemas.microsoft.com/office/drawing/2014/main" id="{00000000-0008-0000-0E00-000085030000}"/>
            </a:ext>
          </a:extLst>
        </xdr:cNvPr>
        <xdr:cNvSpPr txBox="1"/>
      </xdr:nvSpPr>
      <xdr:spPr>
        <a:xfrm>
          <a:off x="13437244" y="1697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15891</xdr:rowOff>
    </xdr:from>
    <xdr:ext cx="405111" cy="259045"/>
    <xdr:sp macro="" textlink="">
      <xdr:nvSpPr>
        <xdr:cNvPr id="902" name="n_2mainValue【公民館】&#10;有形固定資産減価償却率">
          <a:extLst>
            <a:ext uri="{FF2B5EF4-FFF2-40B4-BE49-F238E27FC236}">
              <a16:creationId xmlns:a16="http://schemas.microsoft.com/office/drawing/2014/main" id="{00000000-0008-0000-0E00-000086030000}"/>
            </a:ext>
          </a:extLst>
        </xdr:cNvPr>
        <xdr:cNvSpPr txBox="1"/>
      </xdr:nvSpPr>
      <xdr:spPr>
        <a:xfrm>
          <a:off x="12675244" y="16947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168291</xdr:rowOff>
    </xdr:from>
    <xdr:ext cx="405111" cy="259045"/>
    <xdr:sp macro="" textlink="">
      <xdr:nvSpPr>
        <xdr:cNvPr id="903" name="n_3mainValue【公民館】&#10;有形固定資産減価償却率">
          <a:extLst>
            <a:ext uri="{FF2B5EF4-FFF2-40B4-BE49-F238E27FC236}">
              <a16:creationId xmlns:a16="http://schemas.microsoft.com/office/drawing/2014/main" id="{00000000-0008-0000-0E00-000087030000}"/>
            </a:ext>
          </a:extLst>
        </xdr:cNvPr>
        <xdr:cNvSpPr txBox="1"/>
      </xdr:nvSpPr>
      <xdr:spPr>
        <a:xfrm>
          <a:off x="11900544" y="1693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151147</xdr:rowOff>
    </xdr:from>
    <xdr:ext cx="405111" cy="259045"/>
    <xdr:sp macro="" textlink="">
      <xdr:nvSpPr>
        <xdr:cNvPr id="904" name="n_4mainValue【公民館】&#10;有形固定資産減価償却率">
          <a:extLst>
            <a:ext uri="{FF2B5EF4-FFF2-40B4-BE49-F238E27FC236}">
              <a16:creationId xmlns:a16="http://schemas.microsoft.com/office/drawing/2014/main" id="{00000000-0008-0000-0E00-000088030000}"/>
            </a:ext>
          </a:extLst>
        </xdr:cNvPr>
        <xdr:cNvSpPr txBox="1"/>
      </xdr:nvSpPr>
      <xdr:spPr>
        <a:xfrm>
          <a:off x="11102984" y="1691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a:extLst>
            <a:ext uri="{FF2B5EF4-FFF2-40B4-BE49-F238E27FC236}">
              <a16:creationId xmlns:a16="http://schemas.microsoft.com/office/drawing/2014/main" id="{00000000-0008-0000-0E00-000089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a:extLst>
            <a:ext uri="{FF2B5EF4-FFF2-40B4-BE49-F238E27FC236}">
              <a16:creationId xmlns:a16="http://schemas.microsoft.com/office/drawing/2014/main" id="{00000000-0008-0000-0E00-00008A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a:extLst>
            <a:ext uri="{FF2B5EF4-FFF2-40B4-BE49-F238E27FC236}">
              <a16:creationId xmlns:a16="http://schemas.microsoft.com/office/drawing/2014/main" id="{00000000-0008-0000-0E00-00008B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a:extLst>
            <a:ext uri="{FF2B5EF4-FFF2-40B4-BE49-F238E27FC236}">
              <a16:creationId xmlns:a16="http://schemas.microsoft.com/office/drawing/2014/main" id="{00000000-0008-0000-0E00-00008C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a:extLst>
            <a:ext uri="{FF2B5EF4-FFF2-40B4-BE49-F238E27FC236}">
              <a16:creationId xmlns:a16="http://schemas.microsoft.com/office/drawing/2014/main" id="{00000000-0008-0000-0E00-00008D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a:extLst>
            <a:ext uri="{FF2B5EF4-FFF2-40B4-BE49-F238E27FC236}">
              <a16:creationId xmlns:a16="http://schemas.microsoft.com/office/drawing/2014/main" id="{00000000-0008-0000-0E00-00008E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a:extLst>
            <a:ext uri="{FF2B5EF4-FFF2-40B4-BE49-F238E27FC236}">
              <a16:creationId xmlns:a16="http://schemas.microsoft.com/office/drawing/2014/main" id="{00000000-0008-0000-0E00-00008F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a:extLst>
            <a:ext uri="{FF2B5EF4-FFF2-40B4-BE49-F238E27FC236}">
              <a16:creationId xmlns:a16="http://schemas.microsoft.com/office/drawing/2014/main" id="{00000000-0008-0000-0E00-000090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a:extLst>
            <a:ext uri="{FF2B5EF4-FFF2-40B4-BE49-F238E27FC236}">
              <a16:creationId xmlns:a16="http://schemas.microsoft.com/office/drawing/2014/main" id="{00000000-0008-0000-0E00-000092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00000000-0008-0000-0E00-000096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a:extLst>
            <a:ext uri="{FF2B5EF4-FFF2-40B4-BE49-F238E27FC236}">
              <a16:creationId xmlns:a16="http://schemas.microsoft.com/office/drawing/2014/main" id="{00000000-0008-0000-0E00-000098030000}"/>
            </a:ext>
          </a:extLst>
        </xdr:cNvPr>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E00-000099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E00-00009A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a:extLst>
            <a:ext uri="{FF2B5EF4-FFF2-40B4-BE49-F238E27FC236}">
              <a16:creationId xmlns:a16="http://schemas.microsoft.com/office/drawing/2014/main" id="{00000000-0008-0000-0E00-00009B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924" name="直線コネクタ 923">
          <a:extLst>
            <a:ext uri="{FF2B5EF4-FFF2-40B4-BE49-F238E27FC236}">
              <a16:creationId xmlns:a16="http://schemas.microsoft.com/office/drawing/2014/main" id="{00000000-0008-0000-0E00-00009C030000}"/>
            </a:ext>
          </a:extLst>
        </xdr:cNvPr>
        <xdr:cNvCxnSpPr/>
      </xdr:nvCxnSpPr>
      <xdr:spPr>
        <a:xfrm flipV="1">
          <a:off x="19509104" y="16920211"/>
          <a:ext cx="0" cy="1122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25" name="【公民館】&#10;一人当たり面積最小値テキスト">
          <a:extLst>
            <a:ext uri="{FF2B5EF4-FFF2-40B4-BE49-F238E27FC236}">
              <a16:creationId xmlns:a16="http://schemas.microsoft.com/office/drawing/2014/main" id="{00000000-0008-0000-0E00-00009D030000}"/>
            </a:ext>
          </a:extLst>
        </xdr:cNvPr>
        <xdr:cNvSpPr txBox="1"/>
      </xdr:nvSpPr>
      <xdr:spPr>
        <a:xfrm>
          <a:off x="1954784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26" name="直線コネクタ 925">
          <a:extLst>
            <a:ext uri="{FF2B5EF4-FFF2-40B4-BE49-F238E27FC236}">
              <a16:creationId xmlns:a16="http://schemas.microsoft.com/office/drawing/2014/main" id="{00000000-0008-0000-0E00-00009E030000}"/>
            </a:ext>
          </a:extLst>
        </xdr:cNvPr>
        <xdr:cNvCxnSpPr/>
      </xdr:nvCxnSpPr>
      <xdr:spPr>
        <a:xfrm>
          <a:off x="1944370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927" name="【公民館】&#10;一人当たり面積最大値テキスト">
          <a:extLst>
            <a:ext uri="{FF2B5EF4-FFF2-40B4-BE49-F238E27FC236}">
              <a16:creationId xmlns:a16="http://schemas.microsoft.com/office/drawing/2014/main" id="{00000000-0008-0000-0E00-00009F030000}"/>
            </a:ext>
          </a:extLst>
        </xdr:cNvPr>
        <xdr:cNvSpPr txBox="1"/>
      </xdr:nvSpPr>
      <xdr:spPr>
        <a:xfrm>
          <a:off x="19547840" y="1669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928" name="直線コネクタ 927">
          <a:extLst>
            <a:ext uri="{FF2B5EF4-FFF2-40B4-BE49-F238E27FC236}">
              <a16:creationId xmlns:a16="http://schemas.microsoft.com/office/drawing/2014/main" id="{00000000-0008-0000-0E00-0000A0030000}"/>
            </a:ext>
          </a:extLst>
        </xdr:cNvPr>
        <xdr:cNvCxnSpPr/>
      </xdr:nvCxnSpPr>
      <xdr:spPr>
        <a:xfrm>
          <a:off x="19443700" y="1692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929" name="【公民館】&#10;一人当たり面積平均値テキスト">
          <a:extLst>
            <a:ext uri="{FF2B5EF4-FFF2-40B4-BE49-F238E27FC236}">
              <a16:creationId xmlns:a16="http://schemas.microsoft.com/office/drawing/2014/main" id="{00000000-0008-0000-0E00-0000A1030000}"/>
            </a:ext>
          </a:extLst>
        </xdr:cNvPr>
        <xdr:cNvSpPr txBox="1"/>
      </xdr:nvSpPr>
      <xdr:spPr>
        <a:xfrm>
          <a:off x="19547840" y="1747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30" name="フローチャート: 判断 929">
          <a:extLst>
            <a:ext uri="{FF2B5EF4-FFF2-40B4-BE49-F238E27FC236}">
              <a16:creationId xmlns:a16="http://schemas.microsoft.com/office/drawing/2014/main" id="{00000000-0008-0000-0E00-0000A2030000}"/>
            </a:ext>
          </a:extLst>
        </xdr:cNvPr>
        <xdr:cNvSpPr/>
      </xdr:nvSpPr>
      <xdr:spPr>
        <a:xfrm>
          <a:off x="1945894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31" name="フローチャート: 判断 930">
          <a:extLst>
            <a:ext uri="{FF2B5EF4-FFF2-40B4-BE49-F238E27FC236}">
              <a16:creationId xmlns:a16="http://schemas.microsoft.com/office/drawing/2014/main" id="{00000000-0008-0000-0E00-0000A3030000}"/>
            </a:ext>
          </a:extLst>
        </xdr:cNvPr>
        <xdr:cNvSpPr/>
      </xdr:nvSpPr>
      <xdr:spPr>
        <a:xfrm>
          <a:off x="187350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932" name="フローチャート: 判断 931">
          <a:extLst>
            <a:ext uri="{FF2B5EF4-FFF2-40B4-BE49-F238E27FC236}">
              <a16:creationId xmlns:a16="http://schemas.microsoft.com/office/drawing/2014/main" id="{00000000-0008-0000-0E00-0000A4030000}"/>
            </a:ext>
          </a:extLst>
        </xdr:cNvPr>
        <xdr:cNvSpPr/>
      </xdr:nvSpPr>
      <xdr:spPr>
        <a:xfrm>
          <a:off x="17937480" y="1763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933" name="フローチャート: 判断 932">
          <a:extLst>
            <a:ext uri="{FF2B5EF4-FFF2-40B4-BE49-F238E27FC236}">
              <a16:creationId xmlns:a16="http://schemas.microsoft.com/office/drawing/2014/main" id="{00000000-0008-0000-0E00-0000A5030000}"/>
            </a:ext>
          </a:extLst>
        </xdr:cNvPr>
        <xdr:cNvSpPr/>
      </xdr:nvSpPr>
      <xdr:spPr>
        <a:xfrm>
          <a:off x="1716278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34" name="フローチャート: 判断 933">
          <a:extLst>
            <a:ext uri="{FF2B5EF4-FFF2-40B4-BE49-F238E27FC236}">
              <a16:creationId xmlns:a16="http://schemas.microsoft.com/office/drawing/2014/main" id="{00000000-0008-0000-0E00-0000A6030000}"/>
            </a:ext>
          </a:extLst>
        </xdr:cNvPr>
        <xdr:cNvSpPr/>
      </xdr:nvSpPr>
      <xdr:spPr>
        <a:xfrm>
          <a:off x="16388080" y="176447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E00-0000A8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E00-0000A9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E00-0000AA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E00-0000AB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19458940" y="1784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941" name="【公民館】&#10;一人当たり面積該当値テキスト">
          <a:extLst>
            <a:ext uri="{FF2B5EF4-FFF2-40B4-BE49-F238E27FC236}">
              <a16:creationId xmlns:a16="http://schemas.microsoft.com/office/drawing/2014/main" id="{00000000-0008-0000-0E00-0000AD030000}"/>
            </a:ext>
          </a:extLst>
        </xdr:cNvPr>
        <xdr:cNvSpPr txBox="1"/>
      </xdr:nvSpPr>
      <xdr:spPr>
        <a:xfrm>
          <a:off x="19547840"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18735040" y="17840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121920</xdr:rowOff>
    </xdr:to>
    <xdr:cxnSp macro="">
      <xdr:nvCxnSpPr>
        <xdr:cNvPr id="943" name="直線コネクタ 942">
          <a:extLst>
            <a:ext uri="{FF2B5EF4-FFF2-40B4-BE49-F238E27FC236}">
              <a16:creationId xmlns:a16="http://schemas.microsoft.com/office/drawing/2014/main" id="{00000000-0008-0000-0E00-0000AF030000}"/>
            </a:ext>
          </a:extLst>
        </xdr:cNvPr>
        <xdr:cNvCxnSpPr/>
      </xdr:nvCxnSpPr>
      <xdr:spPr>
        <a:xfrm>
          <a:off x="18778220" y="178917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76836</xdr:rowOff>
    </xdr:from>
    <xdr:to>
      <xdr:col>107</xdr:col>
      <xdr:colOff>101600</xdr:colOff>
      <xdr:row>107</xdr:row>
      <xdr:rowOff>6986</xdr:rowOff>
    </xdr:to>
    <xdr:sp macro="" textlink="">
      <xdr:nvSpPr>
        <xdr:cNvPr id="944" name="楕円 943">
          <a:extLst>
            <a:ext uri="{FF2B5EF4-FFF2-40B4-BE49-F238E27FC236}">
              <a16:creationId xmlns:a16="http://schemas.microsoft.com/office/drawing/2014/main" id="{00000000-0008-0000-0E00-0000B0030000}"/>
            </a:ext>
          </a:extLst>
        </xdr:cNvPr>
        <xdr:cNvSpPr/>
      </xdr:nvSpPr>
      <xdr:spPr>
        <a:xfrm>
          <a:off x="17937480" y="17846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127636</xdr:rowOff>
    </xdr:to>
    <xdr:cxnSp macro="">
      <xdr:nvCxnSpPr>
        <xdr:cNvPr id="945" name="直線コネクタ 944">
          <a:extLst>
            <a:ext uri="{FF2B5EF4-FFF2-40B4-BE49-F238E27FC236}">
              <a16:creationId xmlns:a16="http://schemas.microsoft.com/office/drawing/2014/main" id="{00000000-0008-0000-0E00-0000B1030000}"/>
            </a:ext>
          </a:extLst>
        </xdr:cNvPr>
        <xdr:cNvCxnSpPr/>
      </xdr:nvCxnSpPr>
      <xdr:spPr>
        <a:xfrm flipV="1">
          <a:off x="17988280" y="17891760"/>
          <a:ext cx="78994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76836</xdr:rowOff>
    </xdr:from>
    <xdr:to>
      <xdr:col>102</xdr:col>
      <xdr:colOff>165100</xdr:colOff>
      <xdr:row>107</xdr:row>
      <xdr:rowOff>6986</xdr:rowOff>
    </xdr:to>
    <xdr:sp macro="" textlink="">
      <xdr:nvSpPr>
        <xdr:cNvPr id="946" name="楕円 945">
          <a:extLst>
            <a:ext uri="{FF2B5EF4-FFF2-40B4-BE49-F238E27FC236}">
              <a16:creationId xmlns:a16="http://schemas.microsoft.com/office/drawing/2014/main" id="{00000000-0008-0000-0E00-0000B2030000}"/>
            </a:ext>
          </a:extLst>
        </xdr:cNvPr>
        <xdr:cNvSpPr/>
      </xdr:nvSpPr>
      <xdr:spPr>
        <a:xfrm>
          <a:off x="17162780" y="17846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127636</xdr:rowOff>
    </xdr:from>
    <xdr:to>
      <xdr:col>107</xdr:col>
      <xdr:colOff>50800</xdr:colOff>
      <xdr:row>106</xdr:row>
      <xdr:rowOff>127636</xdr:rowOff>
    </xdr:to>
    <xdr:cxnSp macro="">
      <xdr:nvCxnSpPr>
        <xdr:cNvPr id="947" name="直線コネクタ 946">
          <a:extLst>
            <a:ext uri="{FF2B5EF4-FFF2-40B4-BE49-F238E27FC236}">
              <a16:creationId xmlns:a16="http://schemas.microsoft.com/office/drawing/2014/main" id="{00000000-0008-0000-0E00-0000B3030000}"/>
            </a:ext>
          </a:extLst>
        </xdr:cNvPr>
        <xdr:cNvCxnSpPr/>
      </xdr:nvCxnSpPr>
      <xdr:spPr>
        <a:xfrm>
          <a:off x="17213580" y="1789747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88264</xdr:rowOff>
    </xdr:from>
    <xdr:to>
      <xdr:col>98</xdr:col>
      <xdr:colOff>38100</xdr:colOff>
      <xdr:row>106</xdr:row>
      <xdr:rowOff>18414</xdr:rowOff>
    </xdr:to>
    <xdr:sp macro="" textlink="">
      <xdr:nvSpPr>
        <xdr:cNvPr id="948" name="楕円 947">
          <a:extLst>
            <a:ext uri="{FF2B5EF4-FFF2-40B4-BE49-F238E27FC236}">
              <a16:creationId xmlns:a16="http://schemas.microsoft.com/office/drawing/2014/main" id="{00000000-0008-0000-0E00-0000B4030000}"/>
            </a:ext>
          </a:extLst>
        </xdr:cNvPr>
        <xdr:cNvSpPr/>
      </xdr:nvSpPr>
      <xdr:spPr>
        <a:xfrm>
          <a:off x="16388080" y="176904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139064</xdr:rowOff>
    </xdr:from>
    <xdr:to>
      <xdr:col>102</xdr:col>
      <xdr:colOff>114300</xdr:colOff>
      <xdr:row>106</xdr:row>
      <xdr:rowOff>127636</xdr:rowOff>
    </xdr:to>
    <xdr:cxnSp macro="">
      <xdr:nvCxnSpPr>
        <xdr:cNvPr id="949" name="直線コネクタ 948">
          <a:extLst>
            <a:ext uri="{FF2B5EF4-FFF2-40B4-BE49-F238E27FC236}">
              <a16:creationId xmlns:a16="http://schemas.microsoft.com/office/drawing/2014/main" id="{00000000-0008-0000-0E00-0000B5030000}"/>
            </a:ext>
          </a:extLst>
        </xdr:cNvPr>
        <xdr:cNvCxnSpPr/>
      </xdr:nvCxnSpPr>
      <xdr:spPr>
        <a:xfrm>
          <a:off x="16431260" y="17741264"/>
          <a:ext cx="782320" cy="15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50" name="n_1aveValue【公民館】&#10;一人当たり面積">
          <a:extLst>
            <a:ext uri="{FF2B5EF4-FFF2-40B4-BE49-F238E27FC236}">
              <a16:creationId xmlns:a16="http://schemas.microsoft.com/office/drawing/2014/main" id="{00000000-0008-0000-0E00-0000B6030000}"/>
            </a:ext>
          </a:extLst>
        </xdr:cNvPr>
        <xdr:cNvSpPr txBox="1"/>
      </xdr:nvSpPr>
      <xdr:spPr>
        <a:xfrm>
          <a:off x="1856112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149241</xdr:rowOff>
    </xdr:from>
    <xdr:ext cx="469744" cy="259045"/>
    <xdr:sp macro="" textlink="">
      <xdr:nvSpPr>
        <xdr:cNvPr id="951" name="n_2aveValue【公民館】&#10;一人当たり面積">
          <a:extLst>
            <a:ext uri="{FF2B5EF4-FFF2-40B4-BE49-F238E27FC236}">
              <a16:creationId xmlns:a16="http://schemas.microsoft.com/office/drawing/2014/main" id="{00000000-0008-0000-0E00-0000B7030000}"/>
            </a:ext>
          </a:extLst>
        </xdr:cNvPr>
        <xdr:cNvSpPr txBox="1"/>
      </xdr:nvSpPr>
      <xdr:spPr>
        <a:xfrm>
          <a:off x="17776267" y="174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952" name="n_3aveValue【公民館】&#10;一人当たり面積">
          <a:extLst>
            <a:ext uri="{FF2B5EF4-FFF2-40B4-BE49-F238E27FC236}">
              <a16:creationId xmlns:a16="http://schemas.microsoft.com/office/drawing/2014/main" id="{00000000-0008-0000-0E00-0000B8030000}"/>
            </a:ext>
          </a:extLst>
        </xdr:cNvPr>
        <xdr:cNvSpPr txBox="1"/>
      </xdr:nvSpPr>
      <xdr:spPr>
        <a:xfrm>
          <a:off x="17001567" y="174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953" name="n_4aveValue【公民館】&#10;一人当たり面積">
          <a:extLst>
            <a:ext uri="{FF2B5EF4-FFF2-40B4-BE49-F238E27FC236}">
              <a16:creationId xmlns:a16="http://schemas.microsoft.com/office/drawing/2014/main" id="{00000000-0008-0000-0E00-0000B9030000}"/>
            </a:ext>
          </a:extLst>
        </xdr:cNvPr>
        <xdr:cNvSpPr txBox="1"/>
      </xdr:nvSpPr>
      <xdr:spPr>
        <a:xfrm>
          <a:off x="16226867" y="1742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954" name="n_1mainValue【公民館】&#10;一人当たり面積">
          <a:extLst>
            <a:ext uri="{FF2B5EF4-FFF2-40B4-BE49-F238E27FC236}">
              <a16:creationId xmlns:a16="http://schemas.microsoft.com/office/drawing/2014/main" id="{00000000-0008-0000-0E00-0000BA030000}"/>
            </a:ext>
          </a:extLst>
        </xdr:cNvPr>
        <xdr:cNvSpPr txBox="1"/>
      </xdr:nvSpPr>
      <xdr:spPr>
        <a:xfrm>
          <a:off x="18561127" y="179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169563</xdr:rowOff>
    </xdr:from>
    <xdr:ext cx="469744" cy="259045"/>
    <xdr:sp macro="" textlink="">
      <xdr:nvSpPr>
        <xdr:cNvPr id="955" name="n_2mainValue【公民館】&#10;一人当たり面積">
          <a:extLst>
            <a:ext uri="{FF2B5EF4-FFF2-40B4-BE49-F238E27FC236}">
              <a16:creationId xmlns:a16="http://schemas.microsoft.com/office/drawing/2014/main" id="{00000000-0008-0000-0E00-0000BB030000}"/>
            </a:ext>
          </a:extLst>
        </xdr:cNvPr>
        <xdr:cNvSpPr txBox="1"/>
      </xdr:nvSpPr>
      <xdr:spPr>
        <a:xfrm>
          <a:off x="17776267" y="179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169563</xdr:rowOff>
    </xdr:from>
    <xdr:ext cx="469744" cy="259045"/>
    <xdr:sp macro="" textlink="">
      <xdr:nvSpPr>
        <xdr:cNvPr id="956" name="n_3mainValue【公民館】&#10;一人当たり面積">
          <a:extLst>
            <a:ext uri="{FF2B5EF4-FFF2-40B4-BE49-F238E27FC236}">
              <a16:creationId xmlns:a16="http://schemas.microsoft.com/office/drawing/2014/main" id="{00000000-0008-0000-0E00-0000BC030000}"/>
            </a:ext>
          </a:extLst>
        </xdr:cNvPr>
        <xdr:cNvSpPr txBox="1"/>
      </xdr:nvSpPr>
      <xdr:spPr>
        <a:xfrm>
          <a:off x="17001567" y="179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9541</xdr:rowOff>
    </xdr:from>
    <xdr:ext cx="469744" cy="259045"/>
    <xdr:sp macro="" textlink="">
      <xdr:nvSpPr>
        <xdr:cNvPr id="957" name="n_4mainValue【公民館】&#10;一人当たり面積">
          <a:extLst>
            <a:ext uri="{FF2B5EF4-FFF2-40B4-BE49-F238E27FC236}">
              <a16:creationId xmlns:a16="http://schemas.microsoft.com/office/drawing/2014/main" id="{00000000-0008-0000-0E00-0000BD030000}"/>
            </a:ext>
          </a:extLst>
        </xdr:cNvPr>
        <xdr:cNvSpPr txBox="1"/>
      </xdr:nvSpPr>
      <xdr:spPr>
        <a:xfrm>
          <a:off x="16226867" y="177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E00-0000BE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E00-0000BF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E00-0000C0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本市においては、</a:t>
          </a:r>
          <a:r>
            <a:rPr kumimoji="1" lang="ja-JP" altLang="en-US" sz="1100">
              <a:solidFill>
                <a:schemeClr val="dk1"/>
              </a:solidFill>
              <a:effectLst/>
              <a:latin typeface="+mn-lt"/>
              <a:ea typeface="+mn-ea"/>
              <a:cs typeface="+mn-cs"/>
            </a:rPr>
            <a:t>公共建築物のうち、学校施設</a:t>
          </a:r>
          <a:r>
            <a:rPr kumimoji="1" lang="ja-JP" altLang="ja-JP" sz="1100">
              <a:solidFill>
                <a:schemeClr val="dk1"/>
              </a:solidFill>
              <a:effectLst/>
              <a:latin typeface="+mn-lt"/>
              <a:ea typeface="+mn-ea"/>
              <a:cs typeface="+mn-cs"/>
            </a:rPr>
            <a:t>の有形固定資産減価償却率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類似団体内平均、県平均のいずれも超過しており、数値の開きも大きい。現在老朽化対策として施設の大規模改修工事に取り組んでいるところであり、令和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度は前年度と比較して△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ポイントとなり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年連続で減少しているが、依然として類似団体内平均から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ポイント以上の開きがあるため、老朽化対策は継続して行っていく必要がある。また、</a:t>
          </a:r>
          <a:r>
            <a:rPr kumimoji="1" lang="ja-JP" altLang="en-US" sz="1100">
              <a:solidFill>
                <a:schemeClr val="dk1"/>
              </a:solidFill>
              <a:effectLst/>
              <a:latin typeface="+mn-lt"/>
              <a:ea typeface="+mn-ea"/>
              <a:cs typeface="+mn-cs"/>
            </a:rPr>
            <a:t>社会基盤施設では、</a:t>
          </a:r>
          <a:r>
            <a:rPr kumimoji="1" lang="ja-JP" altLang="ja-JP" sz="1100">
              <a:solidFill>
                <a:schemeClr val="dk1"/>
              </a:solidFill>
              <a:effectLst/>
              <a:latin typeface="+mn-lt"/>
              <a:ea typeface="+mn-ea"/>
              <a:cs typeface="+mn-cs"/>
            </a:rPr>
            <a:t>道路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橋りょう・トンネルの有形固定資産減価償却率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、類似団体内平均、県平均のいずれも超過しており、年々悪化する傾向にあるため、老朽化対策を行っていく必要がある。しかし、大規模改修による老朽化対策だけでは投資的経費の大幅な増大が伴うため、</a:t>
          </a:r>
          <a:r>
            <a:rPr kumimoji="1" lang="ja-JP" altLang="en-US" sz="1100">
              <a:solidFill>
                <a:schemeClr val="dk1"/>
              </a:solidFill>
              <a:effectLst/>
              <a:latin typeface="+mn-lt"/>
              <a:ea typeface="+mn-ea"/>
              <a:cs typeface="+mn-cs"/>
            </a:rPr>
            <a:t>学校施設を含めた公共建築物については、</a:t>
          </a:r>
          <a:r>
            <a:rPr kumimoji="1" lang="ja-JP" altLang="ja-JP" sz="1100">
              <a:solidFill>
                <a:schemeClr val="dk1"/>
              </a:solidFill>
              <a:effectLst/>
              <a:latin typeface="+mn-lt"/>
              <a:ea typeface="+mn-ea"/>
              <a:cs typeface="+mn-cs"/>
            </a:rPr>
            <a:t>姫路市公共施設等総合管理計画に基づき、</a:t>
          </a:r>
          <a:r>
            <a:rPr kumimoji="1" lang="ja-JP" altLang="en-US" sz="1100">
              <a:solidFill>
                <a:schemeClr val="dk1"/>
              </a:solidFill>
              <a:effectLst/>
              <a:latin typeface="+mn-lt"/>
              <a:ea typeface="+mn-ea"/>
              <a:cs typeface="+mn-cs"/>
            </a:rPr>
            <a:t>統廃合や転用、</a:t>
          </a:r>
          <a:r>
            <a:rPr kumimoji="1" lang="ja-JP" altLang="ja-JP" sz="1100">
              <a:solidFill>
                <a:schemeClr val="dk1"/>
              </a:solidFill>
              <a:effectLst/>
              <a:latin typeface="+mn-lt"/>
              <a:ea typeface="+mn-ea"/>
              <a:cs typeface="+mn-cs"/>
            </a:rPr>
            <a:t>ダウンサイジング等のストック量の最適化に取り組む必要がある。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534,127
522,597
534.56
295,466,337
285,146,061
4,855,841
122,770,647
208,406,943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086225" y="550926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12496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020820" y="7075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124960" y="52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020820" y="550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124960" y="601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03606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312160" y="6005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514600" y="597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739900" y="594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965200" y="5969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036060" y="6009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164482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124960"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92075</xdr:rowOff>
    </xdr:from>
    <xdr:to>
      <xdr:col>20</xdr:col>
      <xdr:colOff>38100</xdr:colOff>
      <xdr:row>36</xdr:row>
      <xdr:rowOff>22225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312160" y="5959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142875</xdr:rowOff>
    </xdr:from>
    <xdr:to>
      <xdr:col>24</xdr:col>
      <xdr:colOff>63500</xdr:colOff>
      <xdr:row>36</xdr:row>
      <xdr:rowOff>20955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355340" y="6010275"/>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44450</xdr:rowOff>
    </xdr:from>
    <xdr:to>
      <xdr:col>15</xdr:col>
      <xdr:colOff>101600</xdr:colOff>
      <xdr:row>35</xdr:row>
      <xdr:rowOff>146050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5146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95250</xdr:rowOff>
    </xdr:from>
    <xdr:to>
      <xdr:col>19</xdr:col>
      <xdr:colOff>177800</xdr:colOff>
      <xdr:row>35</xdr:row>
      <xdr:rowOff>142875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565400" y="5962650"/>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57785</xdr:rowOff>
    </xdr:from>
    <xdr:to>
      <xdr:col>10</xdr:col>
      <xdr:colOff>165100</xdr:colOff>
      <xdr:row>35</xdr:row>
      <xdr:rowOff>159385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7399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95250</xdr:rowOff>
    </xdr:from>
    <xdr:to>
      <xdr:col>15</xdr:col>
      <xdr:colOff>50800</xdr:colOff>
      <xdr:row>35</xdr:row>
      <xdr:rowOff>108585</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flipV="1">
          <a:off x="1790700" y="5962650"/>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128270</xdr:rowOff>
    </xdr:from>
    <xdr:to>
      <xdr:col>6</xdr:col>
      <xdr:colOff>38100</xdr:colOff>
      <xdr:row>36</xdr:row>
      <xdr:rowOff>58420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965200" y="5995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108585</xdr:rowOff>
    </xdr:from>
    <xdr:to>
      <xdr:col>10</xdr:col>
      <xdr:colOff>114300</xdr:colOff>
      <xdr:row>36</xdr:row>
      <xdr:rowOff>7620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flipV="1">
          <a:off x="1008380" y="5975985"/>
          <a:ext cx="78232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170564" y="609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385704" y="606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611004" y="6036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83630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38752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170564" y="573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162577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38570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4462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611004" y="57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49547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836304" y="608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9219565"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9258300" y="635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1922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44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6708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87324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0985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151130</xdr:rowOff>
    </xdr:from>
    <xdr:to>
      <xdr:col>55</xdr:col>
      <xdr:colOff>50800</xdr:colOff>
      <xdr:row>38</xdr:row>
      <xdr:rowOff>81280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192260" y="6353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2557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9258300"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44550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30480</xdr:rowOff>
    </xdr:from>
    <xdr:to>
      <xdr:col>55</xdr:col>
      <xdr:colOff>0</xdr:colOff>
      <xdr:row>38</xdr:row>
      <xdr:rowOff>30480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496300" y="64008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670800" y="639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76200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7713980" y="640080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48260</xdr:rowOff>
    </xdr:from>
    <xdr:to>
      <xdr:col>41</xdr:col>
      <xdr:colOff>101600</xdr:colOff>
      <xdr:row>38</xdr:row>
      <xdr:rowOff>149860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687324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99060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6924040" y="644652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098540" y="619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41910</xdr:rowOff>
    </xdr:from>
    <xdr:to>
      <xdr:col>41</xdr:col>
      <xdr:colOff>50800</xdr:colOff>
      <xdr:row>38</xdr:row>
      <xdr:rowOff>99060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149340" y="6244590"/>
          <a:ext cx="7747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8271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7509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67120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593732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97807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827158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7509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671202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109237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5937327"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086225" y="93992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12496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020820" y="1067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12496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02082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12496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036060" y="988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312160" y="986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51460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739900" y="9824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965200" y="98266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036060" y="10045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133367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124960"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126365</xdr:rowOff>
    </xdr:from>
    <xdr:to>
      <xdr:col>20</xdr:col>
      <xdr:colOff>38100</xdr:colOff>
      <xdr:row>60</xdr:row>
      <xdr:rowOff>56515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312160" y="100171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xdr:rowOff>
    </xdr:from>
    <xdr:to>
      <xdr:col>24</xdr:col>
      <xdr:colOff>63500</xdr:colOff>
      <xdr:row>60</xdr:row>
      <xdr:rowOff>34290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355340" y="1006411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93980</xdr:rowOff>
    </xdr:from>
    <xdr:to>
      <xdr:col>15</xdr:col>
      <xdr:colOff>101600</xdr:colOff>
      <xdr:row>60</xdr:row>
      <xdr:rowOff>24130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514600" y="998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60</xdr:row>
      <xdr:rowOff>5715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565400" y="1003554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78740</xdr:rowOff>
    </xdr:from>
    <xdr:to>
      <xdr:col>10</xdr:col>
      <xdr:colOff>165100</xdr:colOff>
      <xdr:row>60</xdr:row>
      <xdr:rowOff>8890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739900" y="9969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129540</xdr:rowOff>
    </xdr:from>
    <xdr:to>
      <xdr:col>15</xdr:col>
      <xdr:colOff>50800</xdr:colOff>
      <xdr:row>59</xdr:row>
      <xdr:rowOff>144780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1790700" y="1002030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61595</xdr:rowOff>
    </xdr:from>
    <xdr:to>
      <xdr:col>6</xdr:col>
      <xdr:colOff>38100</xdr:colOff>
      <xdr:row>59</xdr:row>
      <xdr:rowOff>163195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965200" y="99523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112395</xdr:rowOff>
    </xdr:from>
    <xdr:to>
      <xdr:col>10</xdr:col>
      <xdr:colOff>114300</xdr:colOff>
      <xdr:row>59</xdr:row>
      <xdr:rowOff>129540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008380" y="10003155"/>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17056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38570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61100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83630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47642</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17056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38570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17</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61100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154322</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836304" y="1004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9219565" y="953414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9258300" y="931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9154160" y="95341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9258300" y="10405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9192260" y="10427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8445500" y="104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7670800" y="10429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6873240" y="10396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098540" y="1045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31496</xdr:rowOff>
    </xdr:from>
    <xdr:to>
      <xdr:col>55</xdr:col>
      <xdr:colOff>50800</xdr:colOff>
      <xdr:row>62</xdr:row>
      <xdr:rowOff>133096</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9192260" y="104251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54373</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9258300" y="102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31496</xdr:rowOff>
    </xdr:from>
    <xdr:to>
      <xdr:col>50</xdr:col>
      <xdr:colOff>165100</xdr:colOff>
      <xdr:row>62</xdr:row>
      <xdr:rowOff>133096</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8445500" y="104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82296</xdr:rowOff>
    </xdr:from>
    <xdr:to>
      <xdr:col>55</xdr:col>
      <xdr:colOff>0</xdr:colOff>
      <xdr:row>62</xdr:row>
      <xdr:rowOff>82296</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8496300" y="1047597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31496</xdr:rowOff>
    </xdr:from>
    <xdr:to>
      <xdr:col>46</xdr:col>
      <xdr:colOff>38100</xdr:colOff>
      <xdr:row>62</xdr:row>
      <xdr:rowOff>133096</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7670800" y="104251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82296</xdr:rowOff>
    </xdr:from>
    <xdr:to>
      <xdr:col>50</xdr:col>
      <xdr:colOff>114300</xdr:colOff>
      <xdr:row>62</xdr:row>
      <xdr:rowOff>82296</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7713980" y="1047597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38354</xdr:rowOff>
    </xdr:from>
    <xdr:to>
      <xdr:col>41</xdr:col>
      <xdr:colOff>101600</xdr:colOff>
      <xdr:row>62</xdr:row>
      <xdr:rowOff>139954</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6873240" y="104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82296</xdr:rowOff>
    </xdr:from>
    <xdr:to>
      <xdr:col>45</xdr:col>
      <xdr:colOff>177800</xdr:colOff>
      <xdr:row>62</xdr:row>
      <xdr:rowOff>89154</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6924040" y="10475976"/>
          <a:ext cx="78994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38354</xdr:rowOff>
    </xdr:from>
    <xdr:to>
      <xdr:col>36</xdr:col>
      <xdr:colOff>165100</xdr:colOff>
      <xdr:row>62</xdr:row>
      <xdr:rowOff>139954</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098540" y="104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89154</xdr:rowOff>
    </xdr:from>
    <xdr:to>
      <xdr:col>41</xdr:col>
      <xdr:colOff>50800</xdr:colOff>
      <xdr:row>62</xdr:row>
      <xdr:rowOff>89154</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149340" y="1048283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827158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750958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67120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153941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5937327" y="1054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149623</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827158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149623</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750958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131081</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6712027" y="1052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156481</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5937327" y="102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00000000-0008-0000-0F00-00001A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140970</xdr:rowOff>
    </xdr:from>
    <xdr:to>
      <xdr:col>24</xdr:col>
      <xdr:colOff>62865</xdr:colOff>
      <xdr:row>85</xdr:row>
      <xdr:rowOff>85725</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4086225" y="13384530"/>
          <a:ext cx="0" cy="95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89552</xdr:rowOff>
    </xdr:from>
    <xdr:ext cx="405111" cy="259045"/>
    <xdr:sp macro="" textlink="">
      <xdr:nvSpPr>
        <xdr:cNvPr id="284" name="【福祉施設】&#10;有形固定資産減価償却率最小値テキスト">
          <a:extLst>
            <a:ext uri="{FF2B5EF4-FFF2-40B4-BE49-F238E27FC236}">
              <a16:creationId xmlns:a16="http://schemas.microsoft.com/office/drawing/2014/main" id="{00000000-0008-0000-0F00-00001C010000}"/>
            </a:ext>
          </a:extLst>
        </xdr:cNvPr>
        <xdr:cNvSpPr txBox="1"/>
      </xdr:nvSpPr>
      <xdr:spPr>
        <a:xfrm>
          <a:off x="4124960"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85725</xdr:rowOff>
    </xdr:from>
    <xdr:to>
      <xdr:col>24</xdr:col>
      <xdr:colOff>152400</xdr:colOff>
      <xdr:row>85</xdr:row>
      <xdr:rowOff>85725</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020820" y="14335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87647</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00000000-0008-0000-0F00-00001E010000}"/>
            </a:ext>
          </a:extLst>
        </xdr:cNvPr>
        <xdr:cNvSpPr txBox="1"/>
      </xdr:nvSpPr>
      <xdr:spPr>
        <a:xfrm>
          <a:off x="4124960" y="1316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140970</xdr:rowOff>
    </xdr:from>
    <xdr:to>
      <xdr:col>24</xdr:col>
      <xdr:colOff>152400</xdr:colOff>
      <xdr:row>79</xdr:row>
      <xdr:rowOff>140970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4020820" y="13384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32402</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00000000-0008-0000-0F00-000020010000}"/>
            </a:ext>
          </a:extLst>
        </xdr:cNvPr>
        <xdr:cNvSpPr txBox="1"/>
      </xdr:nvSpPr>
      <xdr:spPr>
        <a:xfrm>
          <a:off x="4124960" y="13611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53975</xdr:rowOff>
    </xdr:from>
    <xdr:to>
      <xdr:col>24</xdr:col>
      <xdr:colOff>114300</xdr:colOff>
      <xdr:row>81</xdr:row>
      <xdr:rowOff>155575</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4036060" y="136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23495</xdr:rowOff>
    </xdr:from>
    <xdr:to>
      <xdr:col>20</xdr:col>
      <xdr:colOff>38100</xdr:colOff>
      <xdr:row>81</xdr:row>
      <xdr:rowOff>125095</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3312160" y="136023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xdr:rowOff>
    </xdr:from>
    <xdr:to>
      <xdr:col>15</xdr:col>
      <xdr:colOff>101600</xdr:colOff>
      <xdr:row>81</xdr:row>
      <xdr:rowOff>107950</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2514600" y="1358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145414</xdr:rowOff>
    </xdr:from>
    <xdr:to>
      <xdr:col>10</xdr:col>
      <xdr:colOff>165100</xdr:colOff>
      <xdr:row>81</xdr:row>
      <xdr:rowOff>75564</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739900" y="135566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143511</xdr:rowOff>
    </xdr:from>
    <xdr:to>
      <xdr:col>6</xdr:col>
      <xdr:colOff>38100</xdr:colOff>
      <xdr:row>81</xdr:row>
      <xdr:rowOff>73661</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965200" y="135547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90170</xdr:rowOff>
    </xdr:from>
    <xdr:to>
      <xdr:col>24</xdr:col>
      <xdr:colOff>114300</xdr:colOff>
      <xdr:row>80</xdr:row>
      <xdr:rowOff>20320</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4036060" y="13333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43197</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00000000-0008-0000-0F00-00002C010000}"/>
            </a:ext>
          </a:extLst>
        </xdr:cNvPr>
        <xdr:cNvSpPr txBox="1"/>
      </xdr:nvSpPr>
      <xdr:spPr>
        <a:xfrm>
          <a:off x="4124960" y="1328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42545</xdr:rowOff>
    </xdr:from>
    <xdr:to>
      <xdr:col>20</xdr:col>
      <xdr:colOff>38100</xdr:colOff>
      <xdr:row>79</xdr:row>
      <xdr:rowOff>144145</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3312160" y="13286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93345</xdr:rowOff>
    </xdr:from>
    <xdr:to>
      <xdr:col>24</xdr:col>
      <xdr:colOff>63500</xdr:colOff>
      <xdr:row>79</xdr:row>
      <xdr:rowOff>140970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3355340" y="13336905"/>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2539</xdr:rowOff>
    </xdr:from>
    <xdr:to>
      <xdr:col>15</xdr:col>
      <xdr:colOff>101600</xdr:colOff>
      <xdr:row>79</xdr:row>
      <xdr:rowOff>104139</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2514600" y="132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53339</xdr:rowOff>
    </xdr:from>
    <xdr:to>
      <xdr:col>19</xdr:col>
      <xdr:colOff>177800</xdr:colOff>
      <xdr:row>79</xdr:row>
      <xdr:rowOff>93345</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565400" y="13296899"/>
          <a:ext cx="78994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46355</xdr:rowOff>
    </xdr:from>
    <xdr:to>
      <xdr:col>10</xdr:col>
      <xdr:colOff>165100</xdr:colOff>
      <xdr:row>79</xdr:row>
      <xdr:rowOff>147955</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739900" y="132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53339</xdr:rowOff>
    </xdr:from>
    <xdr:to>
      <xdr:col>15</xdr:col>
      <xdr:colOff>50800</xdr:colOff>
      <xdr:row>79</xdr:row>
      <xdr:rowOff>97155</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1790700" y="13296899"/>
          <a:ext cx="7747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120650</xdr:rowOff>
    </xdr:from>
    <xdr:to>
      <xdr:col>6</xdr:col>
      <xdr:colOff>38100</xdr:colOff>
      <xdr:row>80</xdr:row>
      <xdr:rowOff>50800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965200" y="13364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97155</xdr:rowOff>
    </xdr:from>
    <xdr:to>
      <xdr:col>10</xdr:col>
      <xdr:colOff>114300</xdr:colOff>
      <xdr:row>80</xdr:row>
      <xdr:rowOff>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flipV="1">
          <a:off x="1008380" y="13340715"/>
          <a:ext cx="78232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116222</xdr:rowOff>
    </xdr:from>
    <xdr:ext cx="405111" cy="259045"/>
    <xdr:sp macro="" textlink="">
      <xdr:nvSpPr>
        <xdr:cNvPr id="309" name="n_1aveValue【福祉施設】&#10;有形固定資産減価償却率">
          <a:extLst>
            <a:ext uri="{FF2B5EF4-FFF2-40B4-BE49-F238E27FC236}">
              <a16:creationId xmlns:a16="http://schemas.microsoft.com/office/drawing/2014/main" id="{00000000-0008-0000-0F00-000035010000}"/>
            </a:ext>
          </a:extLst>
        </xdr:cNvPr>
        <xdr:cNvSpPr txBox="1"/>
      </xdr:nvSpPr>
      <xdr:spPr>
        <a:xfrm>
          <a:off x="3170564" y="136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99077</xdr:rowOff>
    </xdr:from>
    <xdr:ext cx="405111" cy="259045"/>
    <xdr:sp macro="" textlink="">
      <xdr:nvSpPr>
        <xdr:cNvPr id="310" name="n_2aveValue【福祉施設】&#10;有形固定資産減価償却率">
          <a:extLst>
            <a:ext uri="{FF2B5EF4-FFF2-40B4-BE49-F238E27FC236}">
              <a16:creationId xmlns:a16="http://schemas.microsoft.com/office/drawing/2014/main" id="{00000000-0008-0000-0F00-000036010000}"/>
            </a:ext>
          </a:extLst>
        </xdr:cNvPr>
        <xdr:cNvSpPr txBox="1"/>
      </xdr:nvSpPr>
      <xdr:spPr>
        <a:xfrm>
          <a:off x="2385704" y="1367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66691</xdr:rowOff>
    </xdr:from>
    <xdr:ext cx="405111" cy="259045"/>
    <xdr:sp macro="" textlink="">
      <xdr:nvSpPr>
        <xdr:cNvPr id="311" name="n_3aveValue【福祉施設】&#10;有形固定資産減価償却率">
          <a:extLst>
            <a:ext uri="{FF2B5EF4-FFF2-40B4-BE49-F238E27FC236}">
              <a16:creationId xmlns:a16="http://schemas.microsoft.com/office/drawing/2014/main" id="{00000000-0008-0000-0F00-000037010000}"/>
            </a:ext>
          </a:extLst>
        </xdr:cNvPr>
        <xdr:cNvSpPr txBox="1"/>
      </xdr:nvSpPr>
      <xdr:spPr>
        <a:xfrm>
          <a:off x="1611004" y="1364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64788</xdr:rowOff>
    </xdr:from>
    <xdr:ext cx="405111" cy="259045"/>
    <xdr:sp macro="" textlink="">
      <xdr:nvSpPr>
        <xdr:cNvPr id="312" name="n_4aveValue【福祉施設】&#10;有形固定資産減価償却率">
          <a:extLst>
            <a:ext uri="{FF2B5EF4-FFF2-40B4-BE49-F238E27FC236}">
              <a16:creationId xmlns:a16="http://schemas.microsoft.com/office/drawing/2014/main" id="{00000000-0008-0000-0F00-000038010000}"/>
            </a:ext>
          </a:extLst>
        </xdr:cNvPr>
        <xdr:cNvSpPr txBox="1"/>
      </xdr:nvSpPr>
      <xdr:spPr>
        <a:xfrm>
          <a:off x="836304" y="1364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160672</xdr:rowOff>
    </xdr:from>
    <xdr:ext cx="405111" cy="259045"/>
    <xdr:sp macro="" textlink="">
      <xdr:nvSpPr>
        <xdr:cNvPr id="313" name="n_1mainValue【福祉施設】&#10;有形固定資産減価償却率">
          <a:extLst>
            <a:ext uri="{FF2B5EF4-FFF2-40B4-BE49-F238E27FC236}">
              <a16:creationId xmlns:a16="http://schemas.microsoft.com/office/drawing/2014/main" id="{00000000-0008-0000-0F00-000039010000}"/>
            </a:ext>
          </a:extLst>
        </xdr:cNvPr>
        <xdr:cNvSpPr txBox="1"/>
      </xdr:nvSpPr>
      <xdr:spPr>
        <a:xfrm>
          <a:off x="3170564" y="1306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120666</xdr:rowOff>
    </xdr:from>
    <xdr:ext cx="405111" cy="259045"/>
    <xdr:sp macro="" textlink="">
      <xdr:nvSpPr>
        <xdr:cNvPr id="314" name="n_2mainValue【福祉施設】&#10;有形固定資産減価償却率">
          <a:extLst>
            <a:ext uri="{FF2B5EF4-FFF2-40B4-BE49-F238E27FC236}">
              <a16:creationId xmlns:a16="http://schemas.microsoft.com/office/drawing/2014/main" id="{00000000-0008-0000-0F00-00003A010000}"/>
            </a:ext>
          </a:extLst>
        </xdr:cNvPr>
        <xdr:cNvSpPr txBox="1"/>
      </xdr:nvSpPr>
      <xdr:spPr>
        <a:xfrm>
          <a:off x="2385704" y="13028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164482</xdr:rowOff>
    </xdr:from>
    <xdr:ext cx="405111" cy="259045"/>
    <xdr:sp macro="" textlink="">
      <xdr:nvSpPr>
        <xdr:cNvPr id="315" name="n_3mainValue【福祉施設】&#10;有形固定資産減価償却率">
          <a:extLst>
            <a:ext uri="{FF2B5EF4-FFF2-40B4-BE49-F238E27FC236}">
              <a16:creationId xmlns:a16="http://schemas.microsoft.com/office/drawing/2014/main" id="{00000000-0008-0000-0F00-00003B010000}"/>
            </a:ext>
          </a:extLst>
        </xdr:cNvPr>
        <xdr:cNvSpPr txBox="1"/>
      </xdr:nvSpPr>
      <xdr:spPr>
        <a:xfrm>
          <a:off x="1611004" y="1307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67327</xdr:rowOff>
    </xdr:from>
    <xdr:ext cx="405111" cy="259045"/>
    <xdr:sp macro="" textlink="">
      <xdr:nvSpPr>
        <xdr:cNvPr id="316" name="n_4mainValue【福祉施設】&#10;有形固定資産減価償却率">
          <a:extLst>
            <a:ext uri="{FF2B5EF4-FFF2-40B4-BE49-F238E27FC236}">
              <a16:creationId xmlns:a16="http://schemas.microsoft.com/office/drawing/2014/main" id="{00000000-0008-0000-0F00-00003C010000}"/>
            </a:ext>
          </a:extLst>
        </xdr:cNvPr>
        <xdr:cNvSpPr txBox="1"/>
      </xdr:nvSpPr>
      <xdr:spPr>
        <a:xfrm>
          <a:off x="83630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a:extLst>
            <a:ext uri="{FF2B5EF4-FFF2-40B4-BE49-F238E27FC236}">
              <a16:creationId xmlns:a16="http://schemas.microsoft.com/office/drawing/2014/main" id="{00000000-0008-0000-0F00-000055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9219565" y="13052516"/>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3" name="【福祉施設】&#10;一人当たり面積最小値テキスト">
          <a:extLst>
            <a:ext uri="{FF2B5EF4-FFF2-40B4-BE49-F238E27FC236}">
              <a16:creationId xmlns:a16="http://schemas.microsoft.com/office/drawing/2014/main" id="{00000000-0008-0000-0F00-000057010000}"/>
            </a:ext>
          </a:extLst>
        </xdr:cNvPr>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5" name="【福祉施設】&#10;一人当たり面積最大値テキスト">
          <a:extLst>
            <a:ext uri="{FF2B5EF4-FFF2-40B4-BE49-F238E27FC236}">
              <a16:creationId xmlns:a16="http://schemas.microsoft.com/office/drawing/2014/main" id="{00000000-0008-0000-0F00-000059010000}"/>
            </a:ext>
          </a:extLst>
        </xdr:cNvPr>
        <xdr:cNvSpPr txBox="1"/>
      </xdr:nvSpPr>
      <xdr:spPr>
        <a:xfrm>
          <a:off x="9258300" y="1283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9154160" y="1305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7" name="【福祉施設】&#10;一人当たり面積平均値テキスト">
          <a:extLst>
            <a:ext uri="{FF2B5EF4-FFF2-40B4-BE49-F238E27FC236}">
              <a16:creationId xmlns:a16="http://schemas.microsoft.com/office/drawing/2014/main" id="{00000000-0008-0000-0F00-00005B010000}"/>
            </a:ext>
          </a:extLst>
        </xdr:cNvPr>
        <xdr:cNvSpPr txBox="1"/>
      </xdr:nvSpPr>
      <xdr:spPr>
        <a:xfrm>
          <a:off x="9258300" y="1398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19226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44550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67080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8732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6098540" y="140129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123371</xdr:rowOff>
    </xdr:from>
    <xdr:to>
      <xdr:col>55</xdr:col>
      <xdr:colOff>50800</xdr:colOff>
      <xdr:row>81</xdr:row>
      <xdr:rowOff>53521</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192260" y="135345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146248</xdr:rowOff>
    </xdr:from>
    <xdr:ext cx="469744" cy="259045"/>
    <xdr:sp macro="" textlink="">
      <xdr:nvSpPr>
        <xdr:cNvPr id="359" name="【福祉施設】&#10;一人当たり面積該当値テキスト">
          <a:extLst>
            <a:ext uri="{FF2B5EF4-FFF2-40B4-BE49-F238E27FC236}">
              <a16:creationId xmlns:a16="http://schemas.microsoft.com/office/drawing/2014/main" id="{00000000-0008-0000-0F00-000067010000}"/>
            </a:ext>
          </a:extLst>
        </xdr:cNvPr>
        <xdr:cNvSpPr txBox="1"/>
      </xdr:nvSpPr>
      <xdr:spPr>
        <a:xfrm>
          <a:off x="9258300" y="1338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134257</xdr:rowOff>
    </xdr:from>
    <xdr:to>
      <xdr:col>50</xdr:col>
      <xdr:colOff>165100</xdr:colOff>
      <xdr:row>81</xdr:row>
      <xdr:rowOff>64407</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445500" y="13545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2721</xdr:rowOff>
    </xdr:from>
    <xdr:to>
      <xdr:col>55</xdr:col>
      <xdr:colOff>0</xdr:colOff>
      <xdr:row>81</xdr:row>
      <xdr:rowOff>13607</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8496300" y="13581561"/>
          <a:ext cx="7239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134257</xdr:rowOff>
    </xdr:from>
    <xdr:to>
      <xdr:col>46</xdr:col>
      <xdr:colOff>38100</xdr:colOff>
      <xdr:row>81</xdr:row>
      <xdr:rowOff>64407</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670800" y="135454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13607</xdr:rowOff>
    </xdr:from>
    <xdr:to>
      <xdr:col>50</xdr:col>
      <xdr:colOff>114300</xdr:colOff>
      <xdr:row>81</xdr:row>
      <xdr:rowOff>13607</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713980" y="1359244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49893</xdr:rowOff>
    </xdr:from>
    <xdr:to>
      <xdr:col>41</xdr:col>
      <xdr:colOff>101600</xdr:colOff>
      <xdr:row>81</xdr:row>
      <xdr:rowOff>151493</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873240" y="136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13607</xdr:rowOff>
    </xdr:from>
    <xdr:to>
      <xdr:col>45</xdr:col>
      <xdr:colOff>177800</xdr:colOff>
      <xdr:row>81</xdr:row>
      <xdr:rowOff>100693</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6924040" y="13592447"/>
          <a:ext cx="78994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60779</xdr:rowOff>
    </xdr:from>
    <xdr:to>
      <xdr:col>36</xdr:col>
      <xdr:colOff>165100</xdr:colOff>
      <xdr:row>81</xdr:row>
      <xdr:rowOff>162379</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609854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100693</xdr:rowOff>
    </xdr:from>
    <xdr:to>
      <xdr:col>41</xdr:col>
      <xdr:colOff>50800</xdr:colOff>
      <xdr:row>81</xdr:row>
      <xdr:rowOff>111579</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6149340" y="13679533"/>
          <a:ext cx="7747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8" name="n_1aveValue【福祉施設】&#10;一人当たり面積">
          <a:extLst>
            <a:ext uri="{FF2B5EF4-FFF2-40B4-BE49-F238E27FC236}">
              <a16:creationId xmlns:a16="http://schemas.microsoft.com/office/drawing/2014/main" id="{00000000-0008-0000-0F00-000070010000}"/>
            </a:ext>
          </a:extLst>
        </xdr:cNvPr>
        <xdr:cNvSpPr txBox="1"/>
      </xdr:nvSpPr>
      <xdr:spPr>
        <a:xfrm>
          <a:off x="827158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9" name="n_2aveValue【福祉施設】&#10;一人当たり面積">
          <a:extLst>
            <a:ext uri="{FF2B5EF4-FFF2-40B4-BE49-F238E27FC236}">
              <a16:creationId xmlns:a16="http://schemas.microsoft.com/office/drawing/2014/main" id="{00000000-0008-0000-0F00-000071010000}"/>
            </a:ext>
          </a:extLst>
        </xdr:cNvPr>
        <xdr:cNvSpPr txBox="1"/>
      </xdr:nvSpPr>
      <xdr:spPr>
        <a:xfrm>
          <a:off x="750958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70" name="n_3aveValue【福祉施設】&#10;一人当たり面積">
          <a:extLst>
            <a:ext uri="{FF2B5EF4-FFF2-40B4-BE49-F238E27FC236}">
              <a16:creationId xmlns:a16="http://schemas.microsoft.com/office/drawing/2014/main" id="{00000000-0008-0000-0F00-000072010000}"/>
            </a:ext>
          </a:extLst>
        </xdr:cNvPr>
        <xdr:cNvSpPr txBox="1"/>
      </xdr:nvSpPr>
      <xdr:spPr>
        <a:xfrm>
          <a:off x="67120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20156</xdr:rowOff>
    </xdr:from>
    <xdr:ext cx="469744" cy="259045"/>
    <xdr:sp macro="" textlink="">
      <xdr:nvSpPr>
        <xdr:cNvPr id="371" name="n_4aveValue【福祉施設】&#10;一人当たり面積">
          <a:extLst>
            <a:ext uri="{FF2B5EF4-FFF2-40B4-BE49-F238E27FC236}">
              <a16:creationId xmlns:a16="http://schemas.microsoft.com/office/drawing/2014/main" id="{00000000-0008-0000-0F00-000073010000}"/>
            </a:ext>
          </a:extLst>
        </xdr:cNvPr>
        <xdr:cNvSpPr txBox="1"/>
      </xdr:nvSpPr>
      <xdr:spPr>
        <a:xfrm>
          <a:off x="5937327" y="1410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80934</xdr:rowOff>
    </xdr:from>
    <xdr:ext cx="469744" cy="259045"/>
    <xdr:sp macro="" textlink="">
      <xdr:nvSpPr>
        <xdr:cNvPr id="372" name="n_1mainValue【福祉施設】&#10;一人当たり面積">
          <a:extLst>
            <a:ext uri="{FF2B5EF4-FFF2-40B4-BE49-F238E27FC236}">
              <a16:creationId xmlns:a16="http://schemas.microsoft.com/office/drawing/2014/main" id="{00000000-0008-0000-0F00-000074010000}"/>
            </a:ext>
          </a:extLst>
        </xdr:cNvPr>
        <xdr:cNvSpPr txBox="1"/>
      </xdr:nvSpPr>
      <xdr:spPr>
        <a:xfrm>
          <a:off x="8271587" y="1332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80934</xdr:rowOff>
    </xdr:from>
    <xdr:ext cx="469744" cy="259045"/>
    <xdr:sp macro="" textlink="">
      <xdr:nvSpPr>
        <xdr:cNvPr id="373" name="n_2mainValue【福祉施設】&#10;一人当たり面積">
          <a:extLst>
            <a:ext uri="{FF2B5EF4-FFF2-40B4-BE49-F238E27FC236}">
              <a16:creationId xmlns:a16="http://schemas.microsoft.com/office/drawing/2014/main" id="{00000000-0008-0000-0F00-000075010000}"/>
            </a:ext>
          </a:extLst>
        </xdr:cNvPr>
        <xdr:cNvSpPr txBox="1"/>
      </xdr:nvSpPr>
      <xdr:spPr>
        <a:xfrm>
          <a:off x="7509587" y="1332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168020</xdr:rowOff>
    </xdr:from>
    <xdr:ext cx="469744" cy="259045"/>
    <xdr:sp macro="" textlink="">
      <xdr:nvSpPr>
        <xdr:cNvPr id="374" name="n_3mainValue【福祉施設】&#10;一人当たり面積">
          <a:extLst>
            <a:ext uri="{FF2B5EF4-FFF2-40B4-BE49-F238E27FC236}">
              <a16:creationId xmlns:a16="http://schemas.microsoft.com/office/drawing/2014/main" id="{00000000-0008-0000-0F00-000076010000}"/>
            </a:ext>
          </a:extLst>
        </xdr:cNvPr>
        <xdr:cNvSpPr txBox="1"/>
      </xdr:nvSpPr>
      <xdr:spPr>
        <a:xfrm>
          <a:off x="6712027" y="1341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7456</xdr:rowOff>
    </xdr:from>
    <xdr:ext cx="469744" cy="259045"/>
    <xdr:sp macro="" textlink="">
      <xdr:nvSpPr>
        <xdr:cNvPr id="375" name="n_4mainValue【福祉施設】&#10;一人当たり面積">
          <a:extLst>
            <a:ext uri="{FF2B5EF4-FFF2-40B4-BE49-F238E27FC236}">
              <a16:creationId xmlns:a16="http://schemas.microsoft.com/office/drawing/2014/main" id="{00000000-0008-0000-0F00-000077010000}"/>
            </a:ext>
          </a:extLst>
        </xdr:cNvPr>
        <xdr:cNvSpPr txBox="1"/>
      </xdr:nvSpPr>
      <xdr:spPr>
        <a:xfrm>
          <a:off x="5937327" y="1341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086225" y="1669161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12496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02082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169563</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124960" y="17268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036060" y="172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312160" y="17269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51460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739900" y="172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965200" y="17242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103505</xdr:rowOff>
    </xdr:from>
    <xdr:to>
      <xdr:col>24</xdr:col>
      <xdr:colOff>114300</xdr:colOff>
      <xdr:row>101</xdr:row>
      <xdr:rowOff>33655</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036060" y="16867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126382</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124960" y="1672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59689</xdr:rowOff>
    </xdr:from>
    <xdr:to>
      <xdr:col>20</xdr:col>
      <xdr:colOff>38100</xdr:colOff>
      <xdr:row>106</xdr:row>
      <xdr:rowOff>161289</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312160" y="178295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154305</xdr:rowOff>
    </xdr:from>
    <xdr:to>
      <xdr:col>24</xdr:col>
      <xdr:colOff>63500</xdr:colOff>
      <xdr:row>106</xdr:row>
      <xdr:rowOff>110489</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3355340" y="16918305"/>
          <a:ext cx="731520" cy="96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23495</xdr:rowOff>
    </xdr:from>
    <xdr:to>
      <xdr:col>15</xdr:col>
      <xdr:colOff>101600</xdr:colOff>
      <xdr:row>106</xdr:row>
      <xdr:rowOff>125095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514600" y="177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74295</xdr:rowOff>
    </xdr:from>
    <xdr:to>
      <xdr:col>19</xdr:col>
      <xdr:colOff>177800</xdr:colOff>
      <xdr:row>106</xdr:row>
      <xdr:rowOff>110489</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565400" y="17844135"/>
          <a:ext cx="78994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101600</xdr:rowOff>
    </xdr:from>
    <xdr:to>
      <xdr:col>10</xdr:col>
      <xdr:colOff>165100</xdr:colOff>
      <xdr:row>106</xdr:row>
      <xdr:rowOff>31750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739900" y="1770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152400</xdr:rowOff>
    </xdr:from>
    <xdr:to>
      <xdr:col>15</xdr:col>
      <xdr:colOff>50800</xdr:colOff>
      <xdr:row>106</xdr:row>
      <xdr:rowOff>74295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790700" y="17754600"/>
          <a:ext cx="7747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76836</xdr:rowOff>
    </xdr:from>
    <xdr:to>
      <xdr:col>6</xdr:col>
      <xdr:colOff>38100</xdr:colOff>
      <xdr:row>106</xdr:row>
      <xdr:rowOff>6986</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965200" y="176790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127636</xdr:rowOff>
    </xdr:from>
    <xdr:to>
      <xdr:col>10</xdr:col>
      <xdr:colOff>114300</xdr:colOff>
      <xdr:row>105</xdr:row>
      <xdr:rowOff>152400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008380" y="17729836"/>
          <a:ext cx="78232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17056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38570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611004" y="1705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836304" y="1702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152416</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170564" y="179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116222</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385704" y="1788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22877</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611004" y="1779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169563</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836304" y="1777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a:extLst>
            <a:ext uri="{FF2B5EF4-FFF2-40B4-BE49-F238E27FC236}">
              <a16:creationId xmlns:a16="http://schemas.microsoft.com/office/drawing/2014/main" id="{00000000-0008-0000-0F00-0000C4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flipV="1">
          <a:off x="9219565" y="1688592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a:extLst>
            <a:ext uri="{FF2B5EF4-FFF2-40B4-BE49-F238E27FC236}">
              <a16:creationId xmlns:a16="http://schemas.microsoft.com/office/drawing/2014/main" id="{00000000-0008-0000-0F00-0000C6010000}"/>
            </a:ext>
          </a:extLst>
        </xdr:cNvPr>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a:extLst>
            <a:ext uri="{FF2B5EF4-FFF2-40B4-BE49-F238E27FC236}">
              <a16:creationId xmlns:a16="http://schemas.microsoft.com/office/drawing/2014/main" id="{00000000-0008-0000-0F00-0000C8010000}"/>
            </a:ext>
          </a:extLst>
        </xdr:cNvPr>
        <xdr:cNvSpPr txBox="1"/>
      </xdr:nvSpPr>
      <xdr:spPr>
        <a:xfrm>
          <a:off x="925830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915416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8" name="【市民会館】&#10;一人当たり面積平均値テキスト">
          <a:extLst>
            <a:ext uri="{FF2B5EF4-FFF2-40B4-BE49-F238E27FC236}">
              <a16:creationId xmlns:a16="http://schemas.microsoft.com/office/drawing/2014/main" id="{00000000-0008-0000-0F00-0000CA010000}"/>
            </a:ext>
          </a:extLst>
        </xdr:cNvPr>
        <xdr:cNvSpPr txBox="1"/>
      </xdr:nvSpPr>
      <xdr:spPr>
        <a:xfrm>
          <a:off x="9258300" y="1759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919226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7670800" y="176218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68732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60985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116839</xdr:rowOff>
    </xdr:from>
    <xdr:to>
      <xdr:col>55</xdr:col>
      <xdr:colOff>50800</xdr:colOff>
      <xdr:row>104</xdr:row>
      <xdr:rowOff>46989</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9192260" y="173837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139716</xdr:rowOff>
    </xdr:from>
    <xdr:ext cx="469744" cy="259045"/>
    <xdr:sp macro="" textlink="">
      <xdr:nvSpPr>
        <xdr:cNvPr id="470" name="【市民会館】&#10;一人当たり面積該当値テキスト">
          <a:extLst>
            <a:ext uri="{FF2B5EF4-FFF2-40B4-BE49-F238E27FC236}">
              <a16:creationId xmlns:a16="http://schemas.microsoft.com/office/drawing/2014/main" id="{00000000-0008-0000-0F00-0000D6010000}"/>
            </a:ext>
          </a:extLst>
        </xdr:cNvPr>
        <xdr:cNvSpPr txBox="1"/>
      </xdr:nvSpPr>
      <xdr:spPr>
        <a:xfrm>
          <a:off x="9258300" y="1723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116839</xdr:rowOff>
    </xdr:from>
    <xdr:to>
      <xdr:col>50</xdr:col>
      <xdr:colOff>165100</xdr:colOff>
      <xdr:row>104</xdr:row>
      <xdr:rowOff>46989</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8445500" y="173837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167639</xdr:rowOff>
    </xdr:from>
    <xdr:to>
      <xdr:col>55</xdr:col>
      <xdr:colOff>0</xdr:colOff>
      <xdr:row>103</xdr:row>
      <xdr:rowOff>167639</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8496300" y="1743455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116839</xdr:rowOff>
    </xdr:from>
    <xdr:to>
      <xdr:col>46</xdr:col>
      <xdr:colOff>38100</xdr:colOff>
      <xdr:row>104</xdr:row>
      <xdr:rowOff>46989</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7670800" y="173837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167639</xdr:rowOff>
    </xdr:from>
    <xdr:to>
      <xdr:col>50</xdr:col>
      <xdr:colOff>114300</xdr:colOff>
      <xdr:row>103</xdr:row>
      <xdr:rowOff>167639</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7713980" y="1743455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116839</xdr:rowOff>
    </xdr:from>
    <xdr:to>
      <xdr:col>41</xdr:col>
      <xdr:colOff>101600</xdr:colOff>
      <xdr:row>104</xdr:row>
      <xdr:rowOff>46989</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873240" y="173837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167639</xdr:rowOff>
    </xdr:from>
    <xdr:to>
      <xdr:col>45</xdr:col>
      <xdr:colOff>177800</xdr:colOff>
      <xdr:row>103</xdr:row>
      <xdr:rowOff>167639</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6924040" y="1743455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6098540" y="17585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167639</xdr:rowOff>
    </xdr:from>
    <xdr:to>
      <xdr:col>41</xdr:col>
      <xdr:colOff>50800</xdr:colOff>
      <xdr:row>105</xdr:row>
      <xdr:rowOff>30480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6149340" y="17434559"/>
          <a:ext cx="774700" cy="19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9" name="n_1aveValue【市民会館】&#10;一人当たり面積">
          <a:extLst>
            <a:ext uri="{FF2B5EF4-FFF2-40B4-BE49-F238E27FC236}">
              <a16:creationId xmlns:a16="http://schemas.microsoft.com/office/drawing/2014/main" id="{00000000-0008-0000-0F00-0000DF010000}"/>
            </a:ext>
          </a:extLst>
        </xdr:cNvPr>
        <xdr:cNvSpPr txBox="1"/>
      </xdr:nvSpPr>
      <xdr:spPr>
        <a:xfrm>
          <a:off x="8271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80" name="n_2aveValue【市民会館】&#10;一人当たり面積">
          <a:extLst>
            <a:ext uri="{FF2B5EF4-FFF2-40B4-BE49-F238E27FC236}">
              <a16:creationId xmlns:a16="http://schemas.microsoft.com/office/drawing/2014/main" id="{00000000-0008-0000-0F00-0000E0010000}"/>
            </a:ext>
          </a:extLst>
        </xdr:cNvPr>
        <xdr:cNvSpPr txBox="1"/>
      </xdr:nvSpPr>
      <xdr:spPr>
        <a:xfrm>
          <a:off x="7509587" y="177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81" name="n_3aveValue【市民会館】&#10;一人当たり面積">
          <a:extLst>
            <a:ext uri="{FF2B5EF4-FFF2-40B4-BE49-F238E27FC236}">
              <a16:creationId xmlns:a16="http://schemas.microsoft.com/office/drawing/2014/main" id="{00000000-0008-0000-0F00-0000E1010000}"/>
            </a:ext>
          </a:extLst>
        </xdr:cNvPr>
        <xdr:cNvSpPr txBox="1"/>
      </xdr:nvSpPr>
      <xdr:spPr>
        <a:xfrm>
          <a:off x="67120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2" name="n_4aveValue【市民会館】&#10;一人当たり面積">
          <a:extLst>
            <a:ext uri="{FF2B5EF4-FFF2-40B4-BE49-F238E27FC236}">
              <a16:creationId xmlns:a16="http://schemas.microsoft.com/office/drawing/2014/main" id="{00000000-0008-0000-0F00-0000E2010000}"/>
            </a:ext>
          </a:extLst>
        </xdr:cNvPr>
        <xdr:cNvSpPr txBox="1"/>
      </xdr:nvSpPr>
      <xdr:spPr>
        <a:xfrm>
          <a:off x="59373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63516</xdr:rowOff>
    </xdr:from>
    <xdr:ext cx="469744" cy="259045"/>
    <xdr:sp macro="" textlink="">
      <xdr:nvSpPr>
        <xdr:cNvPr id="483" name="n_1mainValue【市民会館】&#10;一人当たり面積">
          <a:extLst>
            <a:ext uri="{FF2B5EF4-FFF2-40B4-BE49-F238E27FC236}">
              <a16:creationId xmlns:a16="http://schemas.microsoft.com/office/drawing/2014/main" id="{00000000-0008-0000-0F00-0000E3010000}"/>
            </a:ext>
          </a:extLst>
        </xdr:cNvPr>
        <xdr:cNvSpPr txBox="1"/>
      </xdr:nvSpPr>
      <xdr:spPr>
        <a:xfrm>
          <a:off x="8271587" y="1716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63516</xdr:rowOff>
    </xdr:from>
    <xdr:ext cx="469744" cy="259045"/>
    <xdr:sp macro="" textlink="">
      <xdr:nvSpPr>
        <xdr:cNvPr id="484" name="n_2mainValue【市民会館】&#10;一人当たり面積">
          <a:extLst>
            <a:ext uri="{FF2B5EF4-FFF2-40B4-BE49-F238E27FC236}">
              <a16:creationId xmlns:a16="http://schemas.microsoft.com/office/drawing/2014/main" id="{00000000-0008-0000-0F00-0000E4010000}"/>
            </a:ext>
          </a:extLst>
        </xdr:cNvPr>
        <xdr:cNvSpPr txBox="1"/>
      </xdr:nvSpPr>
      <xdr:spPr>
        <a:xfrm>
          <a:off x="7509587" y="1716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63516</xdr:rowOff>
    </xdr:from>
    <xdr:ext cx="469744" cy="259045"/>
    <xdr:sp macro="" textlink="">
      <xdr:nvSpPr>
        <xdr:cNvPr id="485" name="n_3mainValue【市民会館】&#10;一人当たり面積">
          <a:extLst>
            <a:ext uri="{FF2B5EF4-FFF2-40B4-BE49-F238E27FC236}">
              <a16:creationId xmlns:a16="http://schemas.microsoft.com/office/drawing/2014/main" id="{00000000-0008-0000-0F00-0000E5010000}"/>
            </a:ext>
          </a:extLst>
        </xdr:cNvPr>
        <xdr:cNvSpPr txBox="1"/>
      </xdr:nvSpPr>
      <xdr:spPr>
        <a:xfrm>
          <a:off x="6712027" y="1716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97807</xdr:rowOff>
    </xdr:from>
    <xdr:ext cx="469744" cy="259045"/>
    <xdr:sp macro="" textlink="">
      <xdr:nvSpPr>
        <xdr:cNvPr id="486" name="n_4mainValue【市民会館】&#10;一人当たり面積">
          <a:extLst>
            <a:ext uri="{FF2B5EF4-FFF2-40B4-BE49-F238E27FC236}">
              <a16:creationId xmlns:a16="http://schemas.microsoft.com/office/drawing/2014/main" id="{00000000-0008-0000-0F00-0000E6010000}"/>
            </a:ext>
          </a:extLst>
        </xdr:cNvPr>
        <xdr:cNvSpPr txBox="1"/>
      </xdr:nvSpPr>
      <xdr:spPr>
        <a:xfrm>
          <a:off x="59373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a:extLst>
            <a:ext uri="{FF2B5EF4-FFF2-40B4-BE49-F238E27FC236}">
              <a16:creationId xmlns:a16="http://schemas.microsoft.com/office/drawing/2014/main" id="{00000000-0008-0000-0F00-0000FE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flipV="1">
          <a:off x="14375764" y="552640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2" name="【一般廃棄物処理施設】&#10;有形固定資産減価償却率最小値テキスト">
          <a:extLst>
            <a:ext uri="{FF2B5EF4-FFF2-40B4-BE49-F238E27FC236}">
              <a16:creationId xmlns:a16="http://schemas.microsoft.com/office/drawing/2014/main" id="{00000000-0008-0000-0F00-000000020000}"/>
            </a:ext>
          </a:extLst>
        </xdr:cNvPr>
        <xdr:cNvSpPr txBox="1"/>
      </xdr:nvSpPr>
      <xdr:spPr>
        <a:xfrm>
          <a:off x="144145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428750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4" name="【一般廃棄物処理施設】&#10;有形固定資産減価償却率最大値テキスト">
          <a:extLst>
            <a:ext uri="{FF2B5EF4-FFF2-40B4-BE49-F238E27FC236}">
              <a16:creationId xmlns:a16="http://schemas.microsoft.com/office/drawing/2014/main" id="{00000000-0008-0000-0F00-000002020000}"/>
            </a:ext>
          </a:extLst>
        </xdr:cNvPr>
        <xdr:cNvSpPr txBox="1"/>
      </xdr:nvSpPr>
      <xdr:spPr>
        <a:xfrm>
          <a:off x="14414500" y="530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4287500" y="5526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6" name="【一般廃棄物処理施設】&#10;有形固定資産減価償却率平均値テキスト">
          <a:extLst>
            <a:ext uri="{FF2B5EF4-FFF2-40B4-BE49-F238E27FC236}">
              <a16:creationId xmlns:a16="http://schemas.microsoft.com/office/drawing/2014/main" id="{00000000-0008-0000-0F00-000004020000}"/>
            </a:ext>
          </a:extLst>
        </xdr:cNvPr>
        <xdr:cNvSpPr txBox="1"/>
      </xdr:nvSpPr>
      <xdr:spPr>
        <a:xfrm>
          <a:off x="144145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4325600" y="62509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357884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280414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2029440" y="6283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123188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4325600" y="62566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32402</xdr:rowOff>
    </xdr:from>
    <xdr:ext cx="405111" cy="259045"/>
    <xdr:sp macro="" textlink="">
      <xdr:nvSpPr>
        <xdr:cNvPr id="528" name="【一般廃棄物処理施設】&#10;有形固定資産減価償却率該当値テキスト">
          <a:extLst>
            <a:ext uri="{FF2B5EF4-FFF2-40B4-BE49-F238E27FC236}">
              <a16:creationId xmlns:a16="http://schemas.microsoft.com/office/drawing/2014/main" id="{00000000-0008-0000-0F00-000010020000}"/>
            </a:ext>
          </a:extLst>
        </xdr:cNvPr>
        <xdr:cNvSpPr txBox="1"/>
      </xdr:nvSpPr>
      <xdr:spPr>
        <a:xfrm>
          <a:off x="14414500" y="623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137795</xdr:rowOff>
    </xdr:from>
    <xdr:to>
      <xdr:col>81</xdr:col>
      <xdr:colOff>101600</xdr:colOff>
      <xdr:row>37</xdr:row>
      <xdr:rowOff>67945</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3578840" y="617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17145</xdr:rowOff>
    </xdr:from>
    <xdr:to>
      <xdr:col>85</xdr:col>
      <xdr:colOff>127000</xdr:colOff>
      <xdr:row>37</xdr:row>
      <xdr:rowOff>104775</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3629640" y="6219825"/>
          <a:ext cx="74676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280414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17145</xdr:rowOff>
    </xdr:from>
    <xdr:to>
      <xdr:col>81</xdr:col>
      <xdr:colOff>50800</xdr:colOff>
      <xdr:row>37</xdr:row>
      <xdr:rowOff>110490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flipV="1">
          <a:off x="12854940" y="6219825"/>
          <a:ext cx="7747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158750</xdr:rowOff>
    </xdr:from>
    <xdr:to>
      <xdr:col>72</xdr:col>
      <xdr:colOff>38100</xdr:colOff>
      <xdr:row>37</xdr:row>
      <xdr:rowOff>88900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2029440" y="6193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38100</xdr:rowOff>
    </xdr:from>
    <xdr:to>
      <xdr:col>76</xdr:col>
      <xdr:colOff>114300</xdr:colOff>
      <xdr:row>37</xdr:row>
      <xdr:rowOff>110490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072620" y="6240780"/>
          <a:ext cx="7823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90170</xdr:rowOff>
    </xdr:from>
    <xdr:to>
      <xdr:col>67</xdr:col>
      <xdr:colOff>101600</xdr:colOff>
      <xdr:row>37</xdr:row>
      <xdr:rowOff>20320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1231880" y="612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140970</xdr:rowOff>
    </xdr:from>
    <xdr:to>
      <xdr:col>71</xdr:col>
      <xdr:colOff>177800</xdr:colOff>
      <xdr:row>37</xdr:row>
      <xdr:rowOff>38100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1282680" y="6176010"/>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37" name="n_1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34372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8" name="n_2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26752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9" name="n_3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19005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40" name="n_4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110298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84472</xdr:rowOff>
    </xdr:from>
    <xdr:ext cx="405111" cy="259045"/>
    <xdr:sp macro="" textlink="">
      <xdr:nvSpPr>
        <xdr:cNvPr id="541" name="n_1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4372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152417</xdr:rowOff>
    </xdr:from>
    <xdr:ext cx="405111" cy="259045"/>
    <xdr:sp macro="" textlink="">
      <xdr:nvSpPr>
        <xdr:cNvPr id="542" name="n_2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752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543" name="n_3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19005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36847</xdr:rowOff>
    </xdr:from>
    <xdr:ext cx="405111" cy="259045"/>
    <xdr:sp macro="" textlink="">
      <xdr:nvSpPr>
        <xdr:cNvPr id="544" name="n_4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110298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a:extLst>
            <a:ext uri="{FF2B5EF4-FFF2-40B4-BE49-F238E27FC236}">
              <a16:creationId xmlns:a16="http://schemas.microsoft.com/office/drawing/2014/main" id="{00000000-0008-0000-0F00-000037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flipV="1">
          <a:off x="19509104" y="5635775"/>
          <a:ext cx="0" cy="142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9" name="【一般廃棄物処理施設】&#10;一人当たり有形固定資産（償却資産）額最小値テキスト">
          <a:extLst>
            <a:ext uri="{FF2B5EF4-FFF2-40B4-BE49-F238E27FC236}">
              <a16:creationId xmlns:a16="http://schemas.microsoft.com/office/drawing/2014/main" id="{00000000-0008-0000-0F00-000039020000}"/>
            </a:ext>
          </a:extLst>
        </xdr:cNvPr>
        <xdr:cNvSpPr txBox="1"/>
      </xdr:nvSpPr>
      <xdr:spPr>
        <a:xfrm>
          <a:off x="19547840" y="706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9443700" y="7058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71" name="【一般廃棄物処理施設】&#10;一人当たり有形固定資産（償却資産）額最大値テキスト">
          <a:extLst>
            <a:ext uri="{FF2B5EF4-FFF2-40B4-BE49-F238E27FC236}">
              <a16:creationId xmlns:a16="http://schemas.microsoft.com/office/drawing/2014/main" id="{00000000-0008-0000-0F00-00003B020000}"/>
            </a:ext>
          </a:extLst>
        </xdr:cNvPr>
        <xdr:cNvSpPr txBox="1"/>
      </xdr:nvSpPr>
      <xdr:spPr>
        <a:xfrm>
          <a:off x="19547840" y="541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9443700" y="5635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3" name="【一般廃棄物処理施設】&#10;一人当たり有形固定資産（償却資産）額平均値テキスト">
          <a:extLst>
            <a:ext uri="{FF2B5EF4-FFF2-40B4-BE49-F238E27FC236}">
              <a16:creationId xmlns:a16="http://schemas.microsoft.com/office/drawing/2014/main" id="{00000000-0008-0000-0F00-00003D020000}"/>
            </a:ext>
          </a:extLst>
        </xdr:cNvPr>
        <xdr:cNvSpPr txBox="1"/>
      </xdr:nvSpPr>
      <xdr:spPr>
        <a:xfrm>
          <a:off x="19547840" y="649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9458940" y="6519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8735040" y="6522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7937480" y="654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7162780" y="654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6388080" y="65810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111857</xdr:rowOff>
    </xdr:from>
    <xdr:to>
      <xdr:col>116</xdr:col>
      <xdr:colOff>114300</xdr:colOff>
      <xdr:row>39</xdr:row>
      <xdr:rowOff>42007</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19458940" y="6482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134734</xdr:rowOff>
    </xdr:from>
    <xdr:ext cx="534377" cy="259045"/>
    <xdr:sp macro="" textlink="">
      <xdr:nvSpPr>
        <xdr:cNvPr id="585" name="【一般廃棄物処理施設】&#10;一人当たり有形固定資産（償却資産）額該当値テキスト">
          <a:extLst>
            <a:ext uri="{FF2B5EF4-FFF2-40B4-BE49-F238E27FC236}">
              <a16:creationId xmlns:a16="http://schemas.microsoft.com/office/drawing/2014/main" id="{00000000-0008-0000-0F00-000049020000}"/>
            </a:ext>
          </a:extLst>
        </xdr:cNvPr>
        <xdr:cNvSpPr txBox="1"/>
      </xdr:nvSpPr>
      <xdr:spPr>
        <a:xfrm>
          <a:off x="19547840" y="633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113799</xdr:rowOff>
    </xdr:from>
    <xdr:to>
      <xdr:col>112</xdr:col>
      <xdr:colOff>38100</xdr:colOff>
      <xdr:row>39</xdr:row>
      <xdr:rowOff>43949</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18735040" y="64841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162657</xdr:rowOff>
    </xdr:from>
    <xdr:to>
      <xdr:col>116</xdr:col>
      <xdr:colOff>63500</xdr:colOff>
      <xdr:row>38</xdr:row>
      <xdr:rowOff>164599</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18778220" y="6532977"/>
          <a:ext cx="73152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60818</xdr:rowOff>
    </xdr:from>
    <xdr:to>
      <xdr:col>107</xdr:col>
      <xdr:colOff>101600</xdr:colOff>
      <xdr:row>38</xdr:row>
      <xdr:rowOff>162418</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7937480" y="64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111618</xdr:rowOff>
    </xdr:from>
    <xdr:to>
      <xdr:col>111</xdr:col>
      <xdr:colOff>177800</xdr:colOff>
      <xdr:row>38</xdr:row>
      <xdr:rowOff>164599</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7988280" y="6481938"/>
          <a:ext cx="789940" cy="5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56193</xdr:rowOff>
    </xdr:from>
    <xdr:to>
      <xdr:col>102</xdr:col>
      <xdr:colOff>165100</xdr:colOff>
      <xdr:row>38</xdr:row>
      <xdr:rowOff>157793</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7162780" y="642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106993</xdr:rowOff>
    </xdr:from>
    <xdr:to>
      <xdr:col>107</xdr:col>
      <xdr:colOff>50800</xdr:colOff>
      <xdr:row>38</xdr:row>
      <xdr:rowOff>111618</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7213580" y="6477313"/>
          <a:ext cx="7747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50485</xdr:rowOff>
    </xdr:from>
    <xdr:to>
      <xdr:col>98</xdr:col>
      <xdr:colOff>38100</xdr:colOff>
      <xdr:row>38</xdr:row>
      <xdr:rowOff>152085</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6388080" y="64208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101285</xdr:rowOff>
    </xdr:from>
    <xdr:to>
      <xdr:col>102</xdr:col>
      <xdr:colOff>114300</xdr:colOff>
      <xdr:row>38</xdr:row>
      <xdr:rowOff>106993</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6431260" y="6471605"/>
          <a:ext cx="782320" cy="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4" name="n_1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8528811" y="66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5" name="n_2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7766811" y="663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6" name="n_3ave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16969251" y="663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7" name="n_4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16194551" y="66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60477</xdr:rowOff>
    </xdr:from>
    <xdr:ext cx="534377" cy="259045"/>
    <xdr:sp macro="" textlink="">
      <xdr:nvSpPr>
        <xdr:cNvPr id="598" name="n_1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8528811" y="626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7495</xdr:rowOff>
    </xdr:from>
    <xdr:ext cx="534377" cy="259045"/>
    <xdr:sp macro="" textlink="">
      <xdr:nvSpPr>
        <xdr:cNvPr id="599" name="n_2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77668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2869</xdr:rowOff>
    </xdr:from>
    <xdr:ext cx="534377" cy="259045"/>
    <xdr:sp macro="" textlink="">
      <xdr:nvSpPr>
        <xdr:cNvPr id="600" name="n_3main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6969251" y="62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168612</xdr:rowOff>
    </xdr:from>
    <xdr:ext cx="534377" cy="259045"/>
    <xdr:sp macro="" textlink="">
      <xdr:nvSpPr>
        <xdr:cNvPr id="601" name="n_4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6194551" y="620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a:extLst>
            <a:ext uri="{FF2B5EF4-FFF2-40B4-BE49-F238E27FC236}">
              <a16:creationId xmlns:a16="http://schemas.microsoft.com/office/drawing/2014/main" id="{00000000-0008-0000-0F00-000070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14375764" y="9315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6" name="【保健センター・保健所】&#10;有形固定資産減価償却率最小値テキスト">
          <a:extLst>
            <a:ext uri="{FF2B5EF4-FFF2-40B4-BE49-F238E27FC236}">
              <a16:creationId xmlns:a16="http://schemas.microsoft.com/office/drawing/2014/main" id="{00000000-0008-0000-0F00-000072020000}"/>
            </a:ext>
          </a:extLst>
        </xdr:cNvPr>
        <xdr:cNvSpPr txBox="1"/>
      </xdr:nvSpPr>
      <xdr:spPr>
        <a:xfrm>
          <a:off x="14414500"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4287500" y="10647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8" name="【保健センター・保健所】&#10;有形固定資産減価償却率最大値テキスト">
          <a:extLst>
            <a:ext uri="{FF2B5EF4-FFF2-40B4-BE49-F238E27FC236}">
              <a16:creationId xmlns:a16="http://schemas.microsoft.com/office/drawing/2014/main" id="{00000000-0008-0000-0F00-000074020000}"/>
            </a:ext>
          </a:extLst>
        </xdr:cNvPr>
        <xdr:cNvSpPr txBox="1"/>
      </xdr:nvSpPr>
      <xdr:spPr>
        <a:xfrm>
          <a:off x="14414500" y="9094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428750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30" name="【保健センター・保健所】&#10;有形固定資産減価償却率平均値テキスト">
          <a:extLst>
            <a:ext uri="{FF2B5EF4-FFF2-40B4-BE49-F238E27FC236}">
              <a16:creationId xmlns:a16="http://schemas.microsoft.com/office/drawing/2014/main" id="{00000000-0008-0000-0F00-000076020000}"/>
            </a:ext>
          </a:extLst>
        </xdr:cNvPr>
        <xdr:cNvSpPr txBox="1"/>
      </xdr:nvSpPr>
      <xdr:spPr>
        <a:xfrm>
          <a:off x="14414500" y="9885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4325600" y="10030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280414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2029440" y="99637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123188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4325600" y="102228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142892</xdr:rowOff>
    </xdr:from>
    <xdr:ext cx="405111" cy="259045"/>
    <xdr:sp macro="" textlink="">
      <xdr:nvSpPr>
        <xdr:cNvPr id="642" name="【保健センター・保健所】&#10;有形固定資産減価償却率該当値テキスト">
          <a:extLst>
            <a:ext uri="{FF2B5EF4-FFF2-40B4-BE49-F238E27FC236}">
              <a16:creationId xmlns:a16="http://schemas.microsoft.com/office/drawing/2014/main" id="{00000000-0008-0000-0F00-000082020000}"/>
            </a:ext>
          </a:extLst>
        </xdr:cNvPr>
        <xdr:cNvSpPr txBox="1"/>
      </xdr:nvSpPr>
      <xdr:spPr>
        <a:xfrm>
          <a:off x="14414500"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3578840" y="10184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43815</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3629640" y="1023175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88265</xdr:rowOff>
    </xdr:from>
    <xdr:to>
      <xdr:col>76</xdr:col>
      <xdr:colOff>165100</xdr:colOff>
      <xdr:row>61</xdr:row>
      <xdr:rowOff>18415</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2804140" y="10146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139065</xdr:rowOff>
    </xdr:from>
    <xdr:to>
      <xdr:col>81</xdr:col>
      <xdr:colOff>50800</xdr:colOff>
      <xdr:row>61</xdr:row>
      <xdr:rowOff>5715</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854940" y="1019746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50165</xdr:rowOff>
    </xdr:from>
    <xdr:to>
      <xdr:col>72</xdr:col>
      <xdr:colOff>38100</xdr:colOff>
      <xdr:row>60</xdr:row>
      <xdr:rowOff>151765</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2029440" y="101085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100965</xdr:rowOff>
    </xdr:from>
    <xdr:to>
      <xdr:col>76</xdr:col>
      <xdr:colOff>114300</xdr:colOff>
      <xdr:row>60</xdr:row>
      <xdr:rowOff>139065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072620" y="1015936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19685</xdr:rowOff>
    </xdr:from>
    <xdr:to>
      <xdr:col>67</xdr:col>
      <xdr:colOff>101600</xdr:colOff>
      <xdr:row>60</xdr:row>
      <xdr:rowOff>121285</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123188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70485</xdr:rowOff>
    </xdr:from>
    <xdr:to>
      <xdr:col>71</xdr:col>
      <xdr:colOff>177800</xdr:colOff>
      <xdr:row>60</xdr:row>
      <xdr:rowOff>100965</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1282680" y="1012888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51" name="n_1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34372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26752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53" name="n_3ave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19005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4" name="n_4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110298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47642</xdr:rowOff>
    </xdr:from>
    <xdr:ext cx="405111" cy="259045"/>
    <xdr:sp macro="" textlink="">
      <xdr:nvSpPr>
        <xdr:cNvPr id="655" name="n_1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34372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9542</xdr:rowOff>
    </xdr:from>
    <xdr:ext cx="405111" cy="259045"/>
    <xdr:sp macro="" textlink="">
      <xdr:nvSpPr>
        <xdr:cNvPr id="656" name="n_2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26752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142892</xdr:rowOff>
    </xdr:from>
    <xdr:ext cx="405111" cy="259045"/>
    <xdr:sp macro="" textlink="">
      <xdr:nvSpPr>
        <xdr:cNvPr id="657" name="n_3main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1900544"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112412</xdr:rowOff>
    </xdr:from>
    <xdr:ext cx="405111" cy="259045"/>
    <xdr:sp macro="" textlink="">
      <xdr:nvSpPr>
        <xdr:cNvPr id="658" name="n_4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1102984" y="1017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保健センター・保健所】&#10;一人当たり面積グラフ枠">
          <a:extLst>
            <a:ext uri="{FF2B5EF4-FFF2-40B4-BE49-F238E27FC236}">
              <a16:creationId xmlns:a16="http://schemas.microsoft.com/office/drawing/2014/main" id="{00000000-0008-0000-0F00-0000A7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flipV="1">
          <a:off x="19509104" y="9309354"/>
          <a:ext cx="0" cy="140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1" name="【保健センター・保健所】&#10;一人当たり面積最小値テキスト">
          <a:extLst>
            <a:ext uri="{FF2B5EF4-FFF2-40B4-BE49-F238E27FC236}">
              <a16:creationId xmlns:a16="http://schemas.microsoft.com/office/drawing/2014/main" id="{00000000-0008-0000-0F00-0000A9020000}"/>
            </a:ext>
          </a:extLst>
        </xdr:cNvPr>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3" name="【保健センター・保健所】&#10;一人当たり面積最大値テキスト">
          <a:extLst>
            <a:ext uri="{FF2B5EF4-FFF2-40B4-BE49-F238E27FC236}">
              <a16:creationId xmlns:a16="http://schemas.microsoft.com/office/drawing/2014/main" id="{00000000-0008-0000-0F00-0000AB020000}"/>
            </a:ext>
          </a:extLst>
        </xdr:cNvPr>
        <xdr:cNvSpPr txBox="1"/>
      </xdr:nvSpPr>
      <xdr:spPr>
        <a:xfrm>
          <a:off x="19547840" y="908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9443700" y="9309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5" name="【保健センター・保健所】&#10;一人当たり面積平均値テキスト">
          <a:extLst>
            <a:ext uri="{FF2B5EF4-FFF2-40B4-BE49-F238E27FC236}">
              <a16:creationId xmlns:a16="http://schemas.microsoft.com/office/drawing/2014/main" id="{00000000-0008-0000-0F00-0000AD020000}"/>
            </a:ext>
          </a:extLst>
        </xdr:cNvPr>
        <xdr:cNvSpPr txBox="1"/>
      </xdr:nvSpPr>
      <xdr:spPr>
        <a:xfrm>
          <a:off x="19547840" y="10426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1945894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8735040" y="10457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793748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7162780" y="1043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6388080" y="10466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125222</xdr:rowOff>
    </xdr:from>
    <xdr:to>
      <xdr:col>116</xdr:col>
      <xdr:colOff>114300</xdr:colOff>
      <xdr:row>62</xdr:row>
      <xdr:rowOff>55372</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19458940" y="10351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148099</xdr:rowOff>
    </xdr:from>
    <xdr:ext cx="469744" cy="259045"/>
    <xdr:sp macro="" textlink="">
      <xdr:nvSpPr>
        <xdr:cNvPr id="697" name="【保健センター・保健所】&#10;一人当たり面積該当値テキスト">
          <a:extLst>
            <a:ext uri="{FF2B5EF4-FFF2-40B4-BE49-F238E27FC236}">
              <a16:creationId xmlns:a16="http://schemas.microsoft.com/office/drawing/2014/main" id="{00000000-0008-0000-0F00-0000B9020000}"/>
            </a:ext>
          </a:extLst>
        </xdr:cNvPr>
        <xdr:cNvSpPr txBox="1"/>
      </xdr:nvSpPr>
      <xdr:spPr>
        <a:xfrm>
          <a:off x="19547840" y="1020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125222</xdr:rowOff>
    </xdr:from>
    <xdr:to>
      <xdr:col>112</xdr:col>
      <xdr:colOff>38100</xdr:colOff>
      <xdr:row>62</xdr:row>
      <xdr:rowOff>55372</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8735040" y="103512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xdr:rowOff>
    </xdr:from>
    <xdr:to>
      <xdr:col>116</xdr:col>
      <xdr:colOff>63500</xdr:colOff>
      <xdr:row>62</xdr:row>
      <xdr:rowOff>4572</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778220" y="1039825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125222</xdr:rowOff>
    </xdr:from>
    <xdr:to>
      <xdr:col>107</xdr:col>
      <xdr:colOff>101600</xdr:colOff>
      <xdr:row>62</xdr:row>
      <xdr:rowOff>55372</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7937480" y="10351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xdr:rowOff>
    </xdr:from>
    <xdr:to>
      <xdr:col>111</xdr:col>
      <xdr:colOff>177800</xdr:colOff>
      <xdr:row>62</xdr:row>
      <xdr:rowOff>4572</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7988280" y="1039825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7162780" y="10351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xdr:rowOff>
    </xdr:from>
    <xdr:to>
      <xdr:col>107</xdr:col>
      <xdr:colOff>50800</xdr:colOff>
      <xdr:row>62</xdr:row>
      <xdr:rowOff>4572</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7213580" y="1039825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125222</xdr:rowOff>
    </xdr:from>
    <xdr:to>
      <xdr:col>98</xdr:col>
      <xdr:colOff>38100</xdr:colOff>
      <xdr:row>62</xdr:row>
      <xdr:rowOff>55372</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6388080" y="103512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xdr:rowOff>
    </xdr:from>
    <xdr:to>
      <xdr:col>102</xdr:col>
      <xdr:colOff>114300</xdr:colOff>
      <xdr:row>62</xdr:row>
      <xdr:rowOff>4572</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6431260" y="1039825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06" name="n_1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185611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707" name="n_2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777626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708" name="n_3aveValue【保健センター・保健所】&#10;一人当たり面積">
          <a:extLst>
            <a:ext uri="{FF2B5EF4-FFF2-40B4-BE49-F238E27FC236}">
              <a16:creationId xmlns:a16="http://schemas.microsoft.com/office/drawing/2014/main" id="{00000000-0008-0000-0F00-0000C4020000}"/>
            </a:ext>
          </a:extLst>
        </xdr:cNvPr>
        <xdr:cNvSpPr txBox="1"/>
      </xdr:nvSpPr>
      <xdr:spPr>
        <a:xfrm>
          <a:off x="17001567" y="1053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709" name="n_4aveValue【保健センター・保健所】&#10;一人当たり面積">
          <a:extLst>
            <a:ext uri="{FF2B5EF4-FFF2-40B4-BE49-F238E27FC236}">
              <a16:creationId xmlns:a16="http://schemas.microsoft.com/office/drawing/2014/main" id="{00000000-0008-0000-0F00-0000C5020000}"/>
            </a:ext>
          </a:extLst>
        </xdr:cNvPr>
        <xdr:cNvSpPr txBox="1"/>
      </xdr:nvSpPr>
      <xdr:spPr>
        <a:xfrm>
          <a:off x="1622686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71899</xdr:rowOff>
    </xdr:from>
    <xdr:ext cx="469744" cy="259045"/>
    <xdr:sp macro="" textlink="">
      <xdr:nvSpPr>
        <xdr:cNvPr id="710" name="n_1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1856112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711" name="n_2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777626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712" name="n_3mainValue【保健センター・保健所】&#10;一人当たり面積">
          <a:extLst>
            <a:ext uri="{FF2B5EF4-FFF2-40B4-BE49-F238E27FC236}">
              <a16:creationId xmlns:a16="http://schemas.microsoft.com/office/drawing/2014/main" id="{00000000-0008-0000-0F00-0000C8020000}"/>
            </a:ext>
          </a:extLst>
        </xdr:cNvPr>
        <xdr:cNvSpPr txBox="1"/>
      </xdr:nvSpPr>
      <xdr:spPr>
        <a:xfrm>
          <a:off x="1700156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713" name="n_4mainValue【保健センター・保健所】&#10;一人当たり面積">
          <a:extLst>
            <a:ext uri="{FF2B5EF4-FFF2-40B4-BE49-F238E27FC236}">
              <a16:creationId xmlns:a16="http://schemas.microsoft.com/office/drawing/2014/main" id="{00000000-0008-0000-0F00-0000C9020000}"/>
            </a:ext>
          </a:extLst>
        </xdr:cNvPr>
        <xdr:cNvSpPr txBox="1"/>
      </xdr:nvSpPr>
      <xdr:spPr>
        <a:xfrm>
          <a:off x="1622686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00000000-0008-0000-0F00-0000E1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flipV="1">
          <a:off x="14375764" y="13237845"/>
          <a:ext cx="0" cy="1150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9" name="【消防施設】&#10;有形固定資産減価償却率最小値テキスト">
          <a:extLst>
            <a:ext uri="{FF2B5EF4-FFF2-40B4-BE49-F238E27FC236}">
              <a16:creationId xmlns:a16="http://schemas.microsoft.com/office/drawing/2014/main" id="{00000000-0008-0000-0F00-0000E3020000}"/>
            </a:ext>
          </a:extLst>
        </xdr:cNvPr>
        <xdr:cNvSpPr txBox="1"/>
      </xdr:nvSpPr>
      <xdr:spPr>
        <a:xfrm>
          <a:off x="14414500"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4287500" y="143884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41" name="【消防施設】&#10;有形固定資産減価償却率最大値テキスト">
          <a:extLst>
            <a:ext uri="{FF2B5EF4-FFF2-40B4-BE49-F238E27FC236}">
              <a16:creationId xmlns:a16="http://schemas.microsoft.com/office/drawing/2014/main" id="{00000000-0008-0000-0F00-0000E5020000}"/>
            </a:ext>
          </a:extLst>
        </xdr:cNvPr>
        <xdr:cNvSpPr txBox="1"/>
      </xdr:nvSpPr>
      <xdr:spPr>
        <a:xfrm>
          <a:off x="144145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4287500" y="13237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00000000-0008-0000-0F00-0000E7020000}"/>
            </a:ext>
          </a:extLst>
        </xdr:cNvPr>
        <xdr:cNvSpPr txBox="1"/>
      </xdr:nvSpPr>
      <xdr:spPr>
        <a:xfrm>
          <a:off x="14414500" y="1364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4325600" y="136690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3578840" y="1364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280414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2029440" y="136023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1231880" y="1358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52070</xdr:rowOff>
    </xdr:from>
    <xdr:to>
      <xdr:col>85</xdr:col>
      <xdr:colOff>177800</xdr:colOff>
      <xdr:row>80</xdr:row>
      <xdr:rowOff>153670</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4325600" y="134632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74947</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00000000-0008-0000-0F00-0000F3020000}"/>
            </a:ext>
          </a:extLst>
        </xdr:cNvPr>
        <xdr:cNvSpPr txBox="1"/>
      </xdr:nvSpPr>
      <xdr:spPr>
        <a:xfrm>
          <a:off x="14414500"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31114</xdr:rowOff>
    </xdr:from>
    <xdr:to>
      <xdr:col>81</xdr:col>
      <xdr:colOff>101600</xdr:colOff>
      <xdr:row>80</xdr:row>
      <xdr:rowOff>132714</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357884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81914</xdr:rowOff>
    </xdr:from>
    <xdr:to>
      <xdr:col>85</xdr:col>
      <xdr:colOff>127000</xdr:colOff>
      <xdr:row>80</xdr:row>
      <xdr:rowOff>102870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3629640" y="13493114"/>
          <a:ext cx="74676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19686</xdr:rowOff>
    </xdr:from>
    <xdr:to>
      <xdr:col>76</xdr:col>
      <xdr:colOff>165100</xdr:colOff>
      <xdr:row>80</xdr:row>
      <xdr:rowOff>121286</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280414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70486</xdr:rowOff>
    </xdr:from>
    <xdr:to>
      <xdr:col>81</xdr:col>
      <xdr:colOff>50800</xdr:colOff>
      <xdr:row>80</xdr:row>
      <xdr:rowOff>81914</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854940" y="13481686"/>
          <a:ext cx="7747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162561</xdr:rowOff>
    </xdr:from>
    <xdr:to>
      <xdr:col>72</xdr:col>
      <xdr:colOff>38100</xdr:colOff>
      <xdr:row>80</xdr:row>
      <xdr:rowOff>92711</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2029440" y="13406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41911</xdr:rowOff>
    </xdr:from>
    <xdr:to>
      <xdr:col>76</xdr:col>
      <xdr:colOff>114300</xdr:colOff>
      <xdr:row>80</xdr:row>
      <xdr:rowOff>70486</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072620" y="13453111"/>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162561</xdr:rowOff>
    </xdr:from>
    <xdr:to>
      <xdr:col>67</xdr:col>
      <xdr:colOff>101600</xdr:colOff>
      <xdr:row>80</xdr:row>
      <xdr:rowOff>92711</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1231880" y="13406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41911</xdr:rowOff>
    </xdr:from>
    <xdr:to>
      <xdr:col>71</xdr:col>
      <xdr:colOff>177800</xdr:colOff>
      <xdr:row>80</xdr:row>
      <xdr:rowOff>41911</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1282680" y="1345311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4" name="n_1aveValue【消防施設】&#10;有形固定資産減価償却率">
          <a:extLst>
            <a:ext uri="{FF2B5EF4-FFF2-40B4-BE49-F238E27FC236}">
              <a16:creationId xmlns:a16="http://schemas.microsoft.com/office/drawing/2014/main" id="{00000000-0008-0000-0F00-0000FC020000}"/>
            </a:ext>
          </a:extLst>
        </xdr:cNvPr>
        <xdr:cNvSpPr txBox="1"/>
      </xdr:nvSpPr>
      <xdr:spPr>
        <a:xfrm>
          <a:off x="13437244" y="137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5" name="n_2aveValue【消防施設】&#10;有形固定資産減価償却率">
          <a:extLst>
            <a:ext uri="{FF2B5EF4-FFF2-40B4-BE49-F238E27FC236}">
              <a16:creationId xmlns:a16="http://schemas.microsoft.com/office/drawing/2014/main" id="{00000000-0008-0000-0F00-0000FD020000}"/>
            </a:ext>
          </a:extLst>
        </xdr:cNvPr>
        <xdr:cNvSpPr txBox="1"/>
      </xdr:nvSpPr>
      <xdr:spPr>
        <a:xfrm>
          <a:off x="12675244" y="1371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766" name="n_3aveValue【消防施設】&#10;有形固定資産減価償却率">
          <a:extLst>
            <a:ext uri="{FF2B5EF4-FFF2-40B4-BE49-F238E27FC236}">
              <a16:creationId xmlns:a16="http://schemas.microsoft.com/office/drawing/2014/main" id="{00000000-0008-0000-0F00-0000FE020000}"/>
            </a:ext>
          </a:extLst>
        </xdr:cNvPr>
        <xdr:cNvSpPr txBox="1"/>
      </xdr:nvSpPr>
      <xdr:spPr>
        <a:xfrm>
          <a:off x="11900544" y="136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67" name="n_4aveValue【消防施設】&#10;有形固定資産減価償却率">
          <a:extLst>
            <a:ext uri="{FF2B5EF4-FFF2-40B4-BE49-F238E27FC236}">
              <a16:creationId xmlns:a16="http://schemas.microsoft.com/office/drawing/2014/main" id="{00000000-0008-0000-0F00-0000FF020000}"/>
            </a:ext>
          </a:extLst>
        </xdr:cNvPr>
        <xdr:cNvSpPr txBox="1"/>
      </xdr:nvSpPr>
      <xdr:spPr>
        <a:xfrm>
          <a:off x="11102984" y="1367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149241</xdr:rowOff>
    </xdr:from>
    <xdr:ext cx="405111" cy="259045"/>
    <xdr:sp macro="" textlink="">
      <xdr:nvSpPr>
        <xdr:cNvPr id="768" name="n_1mainValue【消防施設】&#10;有形固定資産減価償却率">
          <a:extLst>
            <a:ext uri="{FF2B5EF4-FFF2-40B4-BE49-F238E27FC236}">
              <a16:creationId xmlns:a16="http://schemas.microsoft.com/office/drawing/2014/main" id="{00000000-0008-0000-0F00-000000030000}"/>
            </a:ext>
          </a:extLst>
        </xdr:cNvPr>
        <xdr:cNvSpPr txBox="1"/>
      </xdr:nvSpPr>
      <xdr:spPr>
        <a:xfrm>
          <a:off x="13437244" y="1322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137813</xdr:rowOff>
    </xdr:from>
    <xdr:ext cx="405111" cy="259045"/>
    <xdr:sp macro="" textlink="">
      <xdr:nvSpPr>
        <xdr:cNvPr id="769" name="n_2mainValue【消防施設】&#10;有形固定資産減価償却率">
          <a:extLst>
            <a:ext uri="{FF2B5EF4-FFF2-40B4-BE49-F238E27FC236}">
              <a16:creationId xmlns:a16="http://schemas.microsoft.com/office/drawing/2014/main" id="{00000000-0008-0000-0F00-000001030000}"/>
            </a:ext>
          </a:extLst>
        </xdr:cNvPr>
        <xdr:cNvSpPr txBox="1"/>
      </xdr:nvSpPr>
      <xdr:spPr>
        <a:xfrm>
          <a:off x="12675244" y="1321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109238</xdr:rowOff>
    </xdr:from>
    <xdr:ext cx="405111" cy="259045"/>
    <xdr:sp macro="" textlink="">
      <xdr:nvSpPr>
        <xdr:cNvPr id="770" name="n_3mainValue【消防施設】&#10;有形固定資産減価償却率">
          <a:extLst>
            <a:ext uri="{FF2B5EF4-FFF2-40B4-BE49-F238E27FC236}">
              <a16:creationId xmlns:a16="http://schemas.microsoft.com/office/drawing/2014/main" id="{00000000-0008-0000-0F00-000002030000}"/>
            </a:ext>
          </a:extLst>
        </xdr:cNvPr>
        <xdr:cNvSpPr txBox="1"/>
      </xdr:nvSpPr>
      <xdr:spPr>
        <a:xfrm>
          <a:off x="11900544" y="1318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109238</xdr:rowOff>
    </xdr:from>
    <xdr:ext cx="405111" cy="259045"/>
    <xdr:sp macro="" textlink="">
      <xdr:nvSpPr>
        <xdr:cNvPr id="771" name="n_4mainValue【消防施設】&#10;有形固定資産減価償却率">
          <a:extLst>
            <a:ext uri="{FF2B5EF4-FFF2-40B4-BE49-F238E27FC236}">
              <a16:creationId xmlns:a16="http://schemas.microsoft.com/office/drawing/2014/main" id="{00000000-0008-0000-0F00-000003030000}"/>
            </a:ext>
          </a:extLst>
        </xdr:cNvPr>
        <xdr:cNvSpPr txBox="1"/>
      </xdr:nvSpPr>
      <xdr:spPr>
        <a:xfrm>
          <a:off x="11102984" y="1318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id="{00000000-0008-0000-0F00-00001A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flipV="1">
          <a:off x="19509104" y="13054330"/>
          <a:ext cx="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6" name="【消防施設】&#10;一人当たり面積最小値テキスト">
          <a:extLst>
            <a:ext uri="{FF2B5EF4-FFF2-40B4-BE49-F238E27FC236}">
              <a16:creationId xmlns:a16="http://schemas.microsoft.com/office/drawing/2014/main" id="{00000000-0008-0000-0F00-00001C030000}"/>
            </a:ext>
          </a:extLst>
        </xdr:cNvPr>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8" name="【消防施設】&#10;一人当たり面積最大値テキスト">
          <a:extLst>
            <a:ext uri="{FF2B5EF4-FFF2-40B4-BE49-F238E27FC236}">
              <a16:creationId xmlns:a16="http://schemas.microsoft.com/office/drawing/2014/main" id="{00000000-0008-0000-0F00-00001E030000}"/>
            </a:ext>
          </a:extLst>
        </xdr:cNvPr>
        <xdr:cNvSpPr txBox="1"/>
      </xdr:nvSpPr>
      <xdr:spPr>
        <a:xfrm>
          <a:off x="19547840" y="1283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9443700" y="13054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800" name="【消防施設】&#10;一人当たり面積平均値テキスト">
          <a:extLst>
            <a:ext uri="{FF2B5EF4-FFF2-40B4-BE49-F238E27FC236}">
              <a16:creationId xmlns:a16="http://schemas.microsoft.com/office/drawing/2014/main" id="{00000000-0008-0000-0F00-000020030000}"/>
            </a:ext>
          </a:extLst>
        </xdr:cNvPr>
        <xdr:cNvSpPr txBox="1"/>
      </xdr:nvSpPr>
      <xdr:spPr>
        <a:xfrm>
          <a:off x="19547840" y="13728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1945894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8735040" y="13873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793748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1716278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1638808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1945894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35577</xdr:rowOff>
    </xdr:from>
    <xdr:ext cx="469744" cy="259045"/>
    <xdr:sp macro="" textlink="">
      <xdr:nvSpPr>
        <xdr:cNvPr id="812" name="【消防施設】&#10;一人当たり面積該当値テキスト">
          <a:extLst>
            <a:ext uri="{FF2B5EF4-FFF2-40B4-BE49-F238E27FC236}">
              <a16:creationId xmlns:a16="http://schemas.microsoft.com/office/drawing/2014/main" id="{00000000-0008-0000-0F00-00002C030000}"/>
            </a:ext>
          </a:extLst>
        </xdr:cNvPr>
        <xdr:cNvSpPr txBox="1"/>
      </xdr:nvSpPr>
      <xdr:spPr>
        <a:xfrm>
          <a:off x="19547840"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57150</xdr:rowOff>
    </xdr:from>
    <xdr:to>
      <xdr:col>112</xdr:col>
      <xdr:colOff>38100</xdr:colOff>
      <xdr:row>83</xdr:row>
      <xdr:rowOff>158750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18735040" y="13971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107950</xdr:rowOff>
    </xdr:from>
    <xdr:to>
      <xdr:col>116</xdr:col>
      <xdr:colOff>63500</xdr:colOff>
      <xdr:row>83</xdr:row>
      <xdr:rowOff>107950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778220" y="140220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793748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107950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7988280" y="1400937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716278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82550</xdr:rowOff>
    </xdr:from>
    <xdr:to>
      <xdr:col>107</xdr:col>
      <xdr:colOff>50800</xdr:colOff>
      <xdr:row>83</xdr:row>
      <xdr:rowOff>95250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7213580" y="1399667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57150</xdr:rowOff>
    </xdr:from>
    <xdr:to>
      <xdr:col>98</xdr:col>
      <xdr:colOff>38100</xdr:colOff>
      <xdr:row>83</xdr:row>
      <xdr:rowOff>158750</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16388080" y="13971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82550</xdr:rowOff>
    </xdr:from>
    <xdr:to>
      <xdr:col>102</xdr:col>
      <xdr:colOff>114300</xdr:colOff>
      <xdr:row>83</xdr:row>
      <xdr:rowOff>107950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flipV="1">
          <a:off x="16431260" y="1399667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21" name="n_1aveValue【消防施設】&#10;一人当たり面積">
          <a:extLst>
            <a:ext uri="{FF2B5EF4-FFF2-40B4-BE49-F238E27FC236}">
              <a16:creationId xmlns:a16="http://schemas.microsoft.com/office/drawing/2014/main" id="{00000000-0008-0000-0F00-000035030000}"/>
            </a:ext>
          </a:extLst>
        </xdr:cNvPr>
        <xdr:cNvSpPr txBox="1"/>
      </xdr:nvSpPr>
      <xdr:spPr>
        <a:xfrm>
          <a:off x="18561127" y="1365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2" name="n_2aveValue【消防施設】&#10;一人当たり面積">
          <a:extLst>
            <a:ext uri="{FF2B5EF4-FFF2-40B4-BE49-F238E27FC236}">
              <a16:creationId xmlns:a16="http://schemas.microsoft.com/office/drawing/2014/main" id="{00000000-0008-0000-0F00-000036030000}"/>
            </a:ext>
          </a:extLst>
        </xdr:cNvPr>
        <xdr:cNvSpPr txBox="1"/>
      </xdr:nvSpPr>
      <xdr:spPr>
        <a:xfrm>
          <a:off x="17776267"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3" name="n_3aveValue【消防施設】&#10;一人当たり面積">
          <a:extLst>
            <a:ext uri="{FF2B5EF4-FFF2-40B4-BE49-F238E27FC236}">
              <a16:creationId xmlns:a16="http://schemas.microsoft.com/office/drawing/2014/main" id="{00000000-0008-0000-0F00-000037030000}"/>
            </a:ext>
          </a:extLst>
        </xdr:cNvPr>
        <xdr:cNvSpPr txBox="1"/>
      </xdr:nvSpPr>
      <xdr:spPr>
        <a:xfrm>
          <a:off x="1700156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4" name="n_4aveValue【消防施設】&#10;一人当たり面積">
          <a:extLst>
            <a:ext uri="{FF2B5EF4-FFF2-40B4-BE49-F238E27FC236}">
              <a16:creationId xmlns:a16="http://schemas.microsoft.com/office/drawing/2014/main" id="{00000000-0008-0000-0F00-000038030000}"/>
            </a:ext>
          </a:extLst>
        </xdr:cNvPr>
        <xdr:cNvSpPr txBox="1"/>
      </xdr:nvSpPr>
      <xdr:spPr>
        <a:xfrm>
          <a:off x="1622686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149877</xdr:rowOff>
    </xdr:from>
    <xdr:ext cx="469744" cy="259045"/>
    <xdr:sp macro="" textlink="">
      <xdr:nvSpPr>
        <xdr:cNvPr id="825" name="n_1mainValue【消防施設】&#10;一人当たり面積">
          <a:extLst>
            <a:ext uri="{FF2B5EF4-FFF2-40B4-BE49-F238E27FC236}">
              <a16:creationId xmlns:a16="http://schemas.microsoft.com/office/drawing/2014/main" id="{00000000-0008-0000-0F00-000039030000}"/>
            </a:ext>
          </a:extLst>
        </xdr:cNvPr>
        <xdr:cNvSpPr txBox="1"/>
      </xdr:nvSpPr>
      <xdr:spPr>
        <a:xfrm>
          <a:off x="18561127" y="140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26" name="n_2mainValue【消防施設】&#10;一人当たり面積">
          <a:extLst>
            <a:ext uri="{FF2B5EF4-FFF2-40B4-BE49-F238E27FC236}">
              <a16:creationId xmlns:a16="http://schemas.microsoft.com/office/drawing/2014/main" id="{00000000-0008-0000-0F00-00003A030000}"/>
            </a:ext>
          </a:extLst>
        </xdr:cNvPr>
        <xdr:cNvSpPr txBox="1"/>
      </xdr:nvSpPr>
      <xdr:spPr>
        <a:xfrm>
          <a:off x="1777626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27" name="n_3mainValue【消防施設】&#10;一人当たり面積">
          <a:extLst>
            <a:ext uri="{FF2B5EF4-FFF2-40B4-BE49-F238E27FC236}">
              <a16:creationId xmlns:a16="http://schemas.microsoft.com/office/drawing/2014/main" id="{00000000-0008-0000-0F00-00003B030000}"/>
            </a:ext>
          </a:extLst>
        </xdr:cNvPr>
        <xdr:cNvSpPr txBox="1"/>
      </xdr:nvSpPr>
      <xdr:spPr>
        <a:xfrm>
          <a:off x="1700156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149877</xdr:rowOff>
    </xdr:from>
    <xdr:ext cx="469744" cy="259045"/>
    <xdr:sp macro="" textlink="">
      <xdr:nvSpPr>
        <xdr:cNvPr id="828" name="n_4mainValue【消防施設】&#10;一人当たり面積">
          <a:extLst>
            <a:ext uri="{FF2B5EF4-FFF2-40B4-BE49-F238E27FC236}">
              <a16:creationId xmlns:a16="http://schemas.microsoft.com/office/drawing/2014/main" id="{00000000-0008-0000-0F00-00003C030000}"/>
            </a:ext>
          </a:extLst>
        </xdr:cNvPr>
        <xdr:cNvSpPr txBox="1"/>
      </xdr:nvSpPr>
      <xdr:spPr>
        <a:xfrm>
          <a:off x="16226867" y="140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00000000-0008-0000-0F00-000053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flipV="1">
          <a:off x="14375764" y="17007840"/>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3" name="【庁舎】&#10;有形固定資産減価償却率最小値テキスト">
          <a:extLst>
            <a:ext uri="{FF2B5EF4-FFF2-40B4-BE49-F238E27FC236}">
              <a16:creationId xmlns:a16="http://schemas.microsoft.com/office/drawing/2014/main" id="{00000000-0008-0000-0F00-000055030000}"/>
            </a:ext>
          </a:extLst>
        </xdr:cNvPr>
        <xdr:cNvSpPr txBox="1"/>
      </xdr:nvSpPr>
      <xdr:spPr>
        <a:xfrm>
          <a:off x="14414500" y="18310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4287500" y="1830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5" name="【庁舎】&#10;有形固定資産減価償却率最大値テキスト">
          <a:extLst>
            <a:ext uri="{FF2B5EF4-FFF2-40B4-BE49-F238E27FC236}">
              <a16:creationId xmlns:a16="http://schemas.microsoft.com/office/drawing/2014/main" id="{00000000-0008-0000-0F00-000057030000}"/>
            </a:ext>
          </a:extLst>
        </xdr:cNvPr>
        <xdr:cNvSpPr txBox="1"/>
      </xdr:nvSpPr>
      <xdr:spPr>
        <a:xfrm>
          <a:off x="14414500" y="1678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4287500" y="1700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7" name="【庁舎】&#10;有形固定資産減価償却率平均値テキスト">
          <a:extLst>
            <a:ext uri="{FF2B5EF4-FFF2-40B4-BE49-F238E27FC236}">
              <a16:creationId xmlns:a16="http://schemas.microsoft.com/office/drawing/2014/main" id="{00000000-0008-0000-0F00-000059030000}"/>
            </a:ext>
          </a:extLst>
        </xdr:cNvPr>
        <xdr:cNvSpPr txBox="1"/>
      </xdr:nvSpPr>
      <xdr:spPr>
        <a:xfrm>
          <a:off x="14414500" y="1753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4325600" y="176828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3578840" y="17701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2804140" y="17732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12029440" y="176999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2" name="フローチャート: 判断 861">
          <a:extLst>
            <a:ext uri="{FF2B5EF4-FFF2-40B4-BE49-F238E27FC236}">
              <a16:creationId xmlns:a16="http://schemas.microsoft.com/office/drawing/2014/main" id="{00000000-0008-0000-0F00-00005E030000}"/>
            </a:ext>
          </a:extLst>
        </xdr:cNvPr>
        <xdr:cNvSpPr/>
      </xdr:nvSpPr>
      <xdr:spPr>
        <a:xfrm>
          <a:off x="11231880" y="1770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69214</xdr:rowOff>
    </xdr:from>
    <xdr:to>
      <xdr:col>85</xdr:col>
      <xdr:colOff>177800</xdr:colOff>
      <xdr:row>107</xdr:row>
      <xdr:rowOff>170814</xdr:rowOff>
    </xdr:to>
    <xdr:sp macro="" textlink="">
      <xdr:nvSpPr>
        <xdr:cNvPr id="868" name="楕円 867">
          <a:extLst>
            <a:ext uri="{FF2B5EF4-FFF2-40B4-BE49-F238E27FC236}">
              <a16:creationId xmlns:a16="http://schemas.microsoft.com/office/drawing/2014/main" id="{00000000-0008-0000-0F00-000064030000}"/>
            </a:ext>
          </a:extLst>
        </xdr:cNvPr>
        <xdr:cNvSpPr/>
      </xdr:nvSpPr>
      <xdr:spPr>
        <a:xfrm>
          <a:off x="14325600" y="1800669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47641</xdr:rowOff>
    </xdr:from>
    <xdr:ext cx="405111" cy="259045"/>
    <xdr:sp macro="" textlink="">
      <xdr:nvSpPr>
        <xdr:cNvPr id="869" name="【庁舎】&#10;有形固定資産減価償却率該当値テキスト">
          <a:extLst>
            <a:ext uri="{FF2B5EF4-FFF2-40B4-BE49-F238E27FC236}">
              <a16:creationId xmlns:a16="http://schemas.microsoft.com/office/drawing/2014/main" id="{00000000-0008-0000-0F00-000065030000}"/>
            </a:ext>
          </a:extLst>
        </xdr:cNvPr>
        <xdr:cNvSpPr txBox="1"/>
      </xdr:nvSpPr>
      <xdr:spPr>
        <a:xfrm>
          <a:off x="14414500" y="179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36830</xdr:rowOff>
    </xdr:from>
    <xdr:to>
      <xdr:col>81</xdr:col>
      <xdr:colOff>101600</xdr:colOff>
      <xdr:row>107</xdr:row>
      <xdr:rowOff>138430</xdr:rowOff>
    </xdr:to>
    <xdr:sp macro="" textlink="">
      <xdr:nvSpPr>
        <xdr:cNvPr id="870" name="楕円 869">
          <a:extLst>
            <a:ext uri="{FF2B5EF4-FFF2-40B4-BE49-F238E27FC236}">
              <a16:creationId xmlns:a16="http://schemas.microsoft.com/office/drawing/2014/main" id="{00000000-0008-0000-0F00-000066030000}"/>
            </a:ext>
          </a:extLst>
        </xdr:cNvPr>
        <xdr:cNvSpPr/>
      </xdr:nvSpPr>
      <xdr:spPr>
        <a:xfrm>
          <a:off x="1357884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87630</xdr:rowOff>
    </xdr:from>
    <xdr:to>
      <xdr:col>85</xdr:col>
      <xdr:colOff>127000</xdr:colOff>
      <xdr:row>107</xdr:row>
      <xdr:rowOff>120014</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3629640" y="18025110"/>
          <a:ext cx="74676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166370</xdr:rowOff>
    </xdr:from>
    <xdr:to>
      <xdr:col>76</xdr:col>
      <xdr:colOff>165100</xdr:colOff>
      <xdr:row>107</xdr:row>
      <xdr:rowOff>96520</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2804140" y="17936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45720</xdr:rowOff>
    </xdr:from>
    <xdr:to>
      <xdr:col>81</xdr:col>
      <xdr:colOff>50800</xdr:colOff>
      <xdr:row>107</xdr:row>
      <xdr:rowOff>87630</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2854940" y="1798320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120650</xdr:rowOff>
    </xdr:from>
    <xdr:to>
      <xdr:col>72</xdr:col>
      <xdr:colOff>38100</xdr:colOff>
      <xdr:row>107</xdr:row>
      <xdr:rowOff>50800</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2029440" y="17890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0</xdr:rowOff>
    </xdr:from>
    <xdr:to>
      <xdr:col>76</xdr:col>
      <xdr:colOff>114300</xdr:colOff>
      <xdr:row>107</xdr:row>
      <xdr:rowOff>45720</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2072620" y="1793748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86361</xdr:rowOff>
    </xdr:from>
    <xdr:to>
      <xdr:col>67</xdr:col>
      <xdr:colOff>101600</xdr:colOff>
      <xdr:row>107</xdr:row>
      <xdr:rowOff>16511</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1231880" y="17856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137161</xdr:rowOff>
    </xdr:from>
    <xdr:to>
      <xdr:col>71</xdr:col>
      <xdr:colOff>177800</xdr:colOff>
      <xdr:row>107</xdr:row>
      <xdr:rowOff>0</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1282680" y="17907001"/>
          <a:ext cx="78994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8" name="n_1aveValue【庁舎】&#10;有形固定資産減価償却率">
          <a:extLst>
            <a:ext uri="{FF2B5EF4-FFF2-40B4-BE49-F238E27FC236}">
              <a16:creationId xmlns:a16="http://schemas.microsoft.com/office/drawing/2014/main" id="{00000000-0008-0000-0F00-00006E030000}"/>
            </a:ext>
          </a:extLst>
        </xdr:cNvPr>
        <xdr:cNvSpPr txBox="1"/>
      </xdr:nvSpPr>
      <xdr:spPr>
        <a:xfrm>
          <a:off x="134372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9" name="n_2aveValue【庁舎】&#10;有形固定資産減価償却率">
          <a:extLst>
            <a:ext uri="{FF2B5EF4-FFF2-40B4-BE49-F238E27FC236}">
              <a16:creationId xmlns:a16="http://schemas.microsoft.com/office/drawing/2014/main" id="{00000000-0008-0000-0F00-00006F030000}"/>
            </a:ext>
          </a:extLst>
        </xdr:cNvPr>
        <xdr:cNvSpPr txBox="1"/>
      </xdr:nvSpPr>
      <xdr:spPr>
        <a:xfrm>
          <a:off x="12675244" y="1751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80" name="n_3aveValue【庁舎】&#10;有形固定資産減価償却率">
          <a:extLst>
            <a:ext uri="{FF2B5EF4-FFF2-40B4-BE49-F238E27FC236}">
              <a16:creationId xmlns:a16="http://schemas.microsoft.com/office/drawing/2014/main" id="{00000000-0008-0000-0F00-000070030000}"/>
            </a:ext>
          </a:extLst>
        </xdr:cNvPr>
        <xdr:cNvSpPr txBox="1"/>
      </xdr:nvSpPr>
      <xdr:spPr>
        <a:xfrm>
          <a:off x="11900544" y="17479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81" name="n_4aveValue【庁舎】&#10;有形固定資産減価償却率">
          <a:extLst>
            <a:ext uri="{FF2B5EF4-FFF2-40B4-BE49-F238E27FC236}">
              <a16:creationId xmlns:a16="http://schemas.microsoft.com/office/drawing/2014/main" id="{00000000-0008-0000-0F00-000071030000}"/>
            </a:ext>
          </a:extLst>
        </xdr:cNvPr>
        <xdr:cNvSpPr txBox="1"/>
      </xdr:nvSpPr>
      <xdr:spPr>
        <a:xfrm>
          <a:off x="11102984" y="1748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129557</xdr:rowOff>
    </xdr:from>
    <xdr:ext cx="405111" cy="259045"/>
    <xdr:sp macro="" textlink="">
      <xdr:nvSpPr>
        <xdr:cNvPr id="882" name="n_1mainValue【庁舎】&#10;有形固定資産減価償却率">
          <a:extLst>
            <a:ext uri="{FF2B5EF4-FFF2-40B4-BE49-F238E27FC236}">
              <a16:creationId xmlns:a16="http://schemas.microsoft.com/office/drawing/2014/main" id="{00000000-0008-0000-0F00-000072030000}"/>
            </a:ext>
          </a:extLst>
        </xdr:cNvPr>
        <xdr:cNvSpPr txBox="1"/>
      </xdr:nvSpPr>
      <xdr:spPr>
        <a:xfrm>
          <a:off x="13437244" y="1806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87647</xdr:rowOff>
    </xdr:from>
    <xdr:ext cx="405111" cy="259045"/>
    <xdr:sp macro="" textlink="">
      <xdr:nvSpPr>
        <xdr:cNvPr id="883" name="n_2mainValue【庁舎】&#10;有形固定資産減価償却率">
          <a:extLst>
            <a:ext uri="{FF2B5EF4-FFF2-40B4-BE49-F238E27FC236}">
              <a16:creationId xmlns:a16="http://schemas.microsoft.com/office/drawing/2014/main" id="{00000000-0008-0000-0F00-000073030000}"/>
            </a:ext>
          </a:extLst>
        </xdr:cNvPr>
        <xdr:cNvSpPr txBox="1"/>
      </xdr:nvSpPr>
      <xdr:spPr>
        <a:xfrm>
          <a:off x="126752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41927</xdr:rowOff>
    </xdr:from>
    <xdr:ext cx="405111" cy="259045"/>
    <xdr:sp macro="" textlink="">
      <xdr:nvSpPr>
        <xdr:cNvPr id="884" name="n_3mainValue【庁舎】&#10;有形固定資産減価償却率">
          <a:extLst>
            <a:ext uri="{FF2B5EF4-FFF2-40B4-BE49-F238E27FC236}">
              <a16:creationId xmlns:a16="http://schemas.microsoft.com/office/drawing/2014/main" id="{00000000-0008-0000-0F00-000074030000}"/>
            </a:ext>
          </a:extLst>
        </xdr:cNvPr>
        <xdr:cNvSpPr txBox="1"/>
      </xdr:nvSpPr>
      <xdr:spPr>
        <a:xfrm>
          <a:off x="119005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7638</xdr:rowOff>
    </xdr:from>
    <xdr:ext cx="405111" cy="259045"/>
    <xdr:sp macro="" textlink="">
      <xdr:nvSpPr>
        <xdr:cNvPr id="885" name="n_4mainValue【庁舎】&#10;有形固定資産減価償却率">
          <a:extLst>
            <a:ext uri="{FF2B5EF4-FFF2-40B4-BE49-F238E27FC236}">
              <a16:creationId xmlns:a16="http://schemas.microsoft.com/office/drawing/2014/main" id="{00000000-0008-0000-0F00-000075030000}"/>
            </a:ext>
          </a:extLst>
        </xdr:cNvPr>
        <xdr:cNvSpPr txBox="1"/>
      </xdr:nvSpPr>
      <xdr:spPr>
        <a:xfrm>
          <a:off x="11102984" y="1794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00000000-0008-0000-0F00-00007E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a:extLst>
            <a:ext uri="{FF2B5EF4-FFF2-40B4-BE49-F238E27FC236}">
              <a16:creationId xmlns:a16="http://schemas.microsoft.com/office/drawing/2014/main" id="{00000000-0008-0000-0F00-00008C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flipV="1">
          <a:off x="19509104" y="1701927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10" name="【庁舎】&#10;一人当たり面積最小値テキスト">
          <a:extLst>
            <a:ext uri="{FF2B5EF4-FFF2-40B4-BE49-F238E27FC236}">
              <a16:creationId xmlns:a16="http://schemas.microsoft.com/office/drawing/2014/main" id="{00000000-0008-0000-0F00-00008E030000}"/>
            </a:ext>
          </a:extLst>
        </xdr:cNvPr>
        <xdr:cNvSpPr txBox="1"/>
      </xdr:nvSpPr>
      <xdr:spPr>
        <a:xfrm>
          <a:off x="1954784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944370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2" name="【庁舎】&#10;一人当たり面積最大値テキスト">
          <a:extLst>
            <a:ext uri="{FF2B5EF4-FFF2-40B4-BE49-F238E27FC236}">
              <a16:creationId xmlns:a16="http://schemas.microsoft.com/office/drawing/2014/main" id="{00000000-0008-0000-0F00-000090030000}"/>
            </a:ext>
          </a:extLst>
        </xdr:cNvPr>
        <xdr:cNvSpPr txBox="1"/>
      </xdr:nvSpPr>
      <xdr:spPr>
        <a:xfrm>
          <a:off x="19547840" y="167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944370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4" name="【庁舎】&#10;一人当たり面積平均値テキスト">
          <a:extLst>
            <a:ext uri="{FF2B5EF4-FFF2-40B4-BE49-F238E27FC236}">
              <a16:creationId xmlns:a16="http://schemas.microsoft.com/office/drawing/2014/main" id="{00000000-0008-0000-0F00-000092030000}"/>
            </a:ext>
          </a:extLst>
        </xdr:cNvPr>
        <xdr:cNvSpPr txBox="1"/>
      </xdr:nvSpPr>
      <xdr:spPr>
        <a:xfrm>
          <a:off x="19547840" y="17655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194589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1873504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7937480" y="17688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1716278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16388080" y="1769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25" name="楕円 924">
          <a:extLst>
            <a:ext uri="{FF2B5EF4-FFF2-40B4-BE49-F238E27FC236}">
              <a16:creationId xmlns:a16="http://schemas.microsoft.com/office/drawing/2014/main" id="{00000000-0008-0000-0F00-00009D030000}"/>
            </a:ext>
          </a:extLst>
        </xdr:cNvPr>
        <xdr:cNvSpPr/>
      </xdr:nvSpPr>
      <xdr:spPr>
        <a:xfrm>
          <a:off x="1945894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48277</xdr:rowOff>
    </xdr:from>
    <xdr:ext cx="469744" cy="259045"/>
    <xdr:sp macro="" textlink="">
      <xdr:nvSpPr>
        <xdr:cNvPr id="926" name="【庁舎】&#10;一人当たり面積該当値テキスト">
          <a:extLst>
            <a:ext uri="{FF2B5EF4-FFF2-40B4-BE49-F238E27FC236}">
              <a16:creationId xmlns:a16="http://schemas.microsoft.com/office/drawing/2014/main" id="{00000000-0008-0000-0F00-00009E030000}"/>
            </a:ext>
          </a:extLst>
        </xdr:cNvPr>
        <xdr:cNvSpPr txBox="1"/>
      </xdr:nvSpPr>
      <xdr:spPr>
        <a:xfrm>
          <a:off x="19547840" y="1748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29211</xdr:rowOff>
    </xdr:from>
    <xdr:to>
      <xdr:col>112</xdr:col>
      <xdr:colOff>38100</xdr:colOff>
      <xdr:row>105</xdr:row>
      <xdr:rowOff>130811</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18735040" y="17631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80011</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flipV="1">
          <a:off x="18778220" y="17678400"/>
          <a:ext cx="7315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25400</xdr:rowOff>
    </xdr:from>
    <xdr:to>
      <xdr:col>107</xdr:col>
      <xdr:colOff>101600</xdr:colOff>
      <xdr:row>105</xdr:row>
      <xdr:rowOff>127000</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1793748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105</xdr:row>
      <xdr:rowOff>80011</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a:off x="17988280" y="17678400"/>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1716278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76200</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a:off x="17213580" y="176784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21589</xdr:rowOff>
    </xdr:from>
    <xdr:to>
      <xdr:col>98</xdr:col>
      <xdr:colOff>38100</xdr:colOff>
      <xdr:row>105</xdr:row>
      <xdr:rowOff>123189</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16388080" y="176237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72389</xdr:rowOff>
    </xdr:from>
    <xdr:to>
      <xdr:col>102</xdr:col>
      <xdr:colOff>114300</xdr:colOff>
      <xdr:row>105</xdr:row>
      <xdr:rowOff>76200</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a:off x="16431260" y="17674589"/>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5" name="n_1aveValue【庁舎】&#10;一人当たり面積">
          <a:extLst>
            <a:ext uri="{FF2B5EF4-FFF2-40B4-BE49-F238E27FC236}">
              <a16:creationId xmlns:a16="http://schemas.microsoft.com/office/drawing/2014/main" id="{00000000-0008-0000-0F00-0000A7030000}"/>
            </a:ext>
          </a:extLst>
        </xdr:cNvPr>
        <xdr:cNvSpPr txBox="1"/>
      </xdr:nvSpPr>
      <xdr:spPr>
        <a:xfrm>
          <a:off x="185611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36" name="n_2aveValue【庁舎】&#10;一人当たり面積">
          <a:extLst>
            <a:ext uri="{FF2B5EF4-FFF2-40B4-BE49-F238E27FC236}">
              <a16:creationId xmlns:a16="http://schemas.microsoft.com/office/drawing/2014/main" id="{00000000-0008-0000-0F00-0000A8030000}"/>
            </a:ext>
          </a:extLst>
        </xdr:cNvPr>
        <xdr:cNvSpPr txBox="1"/>
      </xdr:nvSpPr>
      <xdr:spPr>
        <a:xfrm>
          <a:off x="17776267" y="177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37" name="n_3aveValue【庁舎】&#10;一人当たり面積">
          <a:extLst>
            <a:ext uri="{FF2B5EF4-FFF2-40B4-BE49-F238E27FC236}">
              <a16:creationId xmlns:a16="http://schemas.microsoft.com/office/drawing/2014/main" id="{00000000-0008-0000-0F00-0000A9030000}"/>
            </a:ext>
          </a:extLst>
        </xdr:cNvPr>
        <xdr:cNvSpPr txBox="1"/>
      </xdr:nvSpPr>
      <xdr:spPr>
        <a:xfrm>
          <a:off x="1700156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38" name="n_4aveValue【庁舎】&#10;一人当たり面積">
          <a:extLst>
            <a:ext uri="{FF2B5EF4-FFF2-40B4-BE49-F238E27FC236}">
              <a16:creationId xmlns:a16="http://schemas.microsoft.com/office/drawing/2014/main" id="{00000000-0008-0000-0F00-0000AA030000}"/>
            </a:ext>
          </a:extLst>
        </xdr:cNvPr>
        <xdr:cNvSpPr txBox="1"/>
      </xdr:nvSpPr>
      <xdr:spPr>
        <a:xfrm>
          <a:off x="1622686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147338</xdr:rowOff>
    </xdr:from>
    <xdr:ext cx="469744" cy="259045"/>
    <xdr:sp macro="" textlink="">
      <xdr:nvSpPr>
        <xdr:cNvPr id="939" name="n_1mainValue【庁舎】&#10;一人当たり面積">
          <a:extLst>
            <a:ext uri="{FF2B5EF4-FFF2-40B4-BE49-F238E27FC236}">
              <a16:creationId xmlns:a16="http://schemas.microsoft.com/office/drawing/2014/main" id="{00000000-0008-0000-0F00-0000AB030000}"/>
            </a:ext>
          </a:extLst>
        </xdr:cNvPr>
        <xdr:cNvSpPr txBox="1"/>
      </xdr:nvSpPr>
      <xdr:spPr>
        <a:xfrm>
          <a:off x="18561127" y="174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143527</xdr:rowOff>
    </xdr:from>
    <xdr:ext cx="469744" cy="259045"/>
    <xdr:sp macro="" textlink="">
      <xdr:nvSpPr>
        <xdr:cNvPr id="940" name="n_2mainValue【庁舎】&#10;一人当たり面積">
          <a:extLst>
            <a:ext uri="{FF2B5EF4-FFF2-40B4-BE49-F238E27FC236}">
              <a16:creationId xmlns:a16="http://schemas.microsoft.com/office/drawing/2014/main" id="{00000000-0008-0000-0F00-0000AC030000}"/>
            </a:ext>
          </a:extLst>
        </xdr:cNvPr>
        <xdr:cNvSpPr txBox="1"/>
      </xdr:nvSpPr>
      <xdr:spPr>
        <a:xfrm>
          <a:off x="1777626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941" name="n_3mainValue【庁舎】&#10;一人当たり面積">
          <a:extLst>
            <a:ext uri="{FF2B5EF4-FFF2-40B4-BE49-F238E27FC236}">
              <a16:creationId xmlns:a16="http://schemas.microsoft.com/office/drawing/2014/main" id="{00000000-0008-0000-0F00-0000AD030000}"/>
            </a:ext>
          </a:extLst>
        </xdr:cNvPr>
        <xdr:cNvSpPr txBox="1"/>
      </xdr:nvSpPr>
      <xdr:spPr>
        <a:xfrm>
          <a:off x="1700156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139716</xdr:rowOff>
    </xdr:from>
    <xdr:ext cx="469744" cy="259045"/>
    <xdr:sp macro="" textlink="">
      <xdr:nvSpPr>
        <xdr:cNvPr id="942" name="n_4mainValue【庁舎】&#10;一人当たり面積">
          <a:extLst>
            <a:ext uri="{FF2B5EF4-FFF2-40B4-BE49-F238E27FC236}">
              <a16:creationId xmlns:a16="http://schemas.microsoft.com/office/drawing/2014/main" id="{00000000-0008-0000-0F00-0000AE030000}"/>
            </a:ext>
          </a:extLst>
        </xdr:cNvPr>
        <xdr:cNvSpPr txBox="1"/>
      </xdr:nvSpPr>
      <xdr:spPr>
        <a:xfrm>
          <a:off x="16226867" y="174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id="{00000000-0008-0000-0F00-0000AF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id="{00000000-0008-0000-0F00-0000B0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id="{00000000-0008-0000-0F00-0000B1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本市においては、</a:t>
          </a:r>
          <a:r>
            <a:rPr kumimoji="1" lang="ja-JP" altLang="en-US" sz="1100">
              <a:solidFill>
                <a:schemeClr val="dk1"/>
              </a:solidFill>
              <a:effectLst/>
              <a:latin typeface="+mn-lt"/>
              <a:ea typeface="+mn-ea"/>
              <a:cs typeface="+mn-cs"/>
            </a:rPr>
            <a:t>保健センター・保健所、庁舎の</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類似団体内平均</a:t>
          </a:r>
          <a:r>
            <a:rPr kumimoji="1" lang="ja-JP" altLang="en-US" sz="1100">
              <a:solidFill>
                <a:schemeClr val="dk1"/>
              </a:solidFill>
              <a:effectLst/>
              <a:latin typeface="+mn-lt"/>
              <a:ea typeface="+mn-ea"/>
              <a:cs typeface="+mn-cs"/>
            </a:rPr>
            <a:t>、県平均も上回っており、年々上昇傾向にあることから、老朽化対策を計画的に行っていく必要がある。また、体育館・プールの</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類似団体内平均</a:t>
          </a:r>
          <a:r>
            <a:rPr kumimoji="1" lang="ja-JP" altLang="en-US" sz="1100">
              <a:solidFill>
                <a:schemeClr val="dk1"/>
              </a:solidFill>
              <a:effectLst/>
              <a:latin typeface="+mn-lt"/>
              <a:ea typeface="+mn-ea"/>
              <a:cs typeface="+mn-cs"/>
            </a:rPr>
            <a:t>を上回っている。今後、</a:t>
          </a:r>
          <a:r>
            <a:rPr kumimoji="1" lang="ja-JP" altLang="ja-JP" sz="1100">
              <a:solidFill>
                <a:schemeClr val="dk1"/>
              </a:solidFill>
              <a:effectLst/>
              <a:latin typeface="+mn-lt"/>
              <a:ea typeface="+mn-ea"/>
              <a:cs typeface="+mn-cs"/>
            </a:rPr>
            <a:t>手柄山中央公園の再整備など</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大規模施設の建設が予定されていることから、姫路市公共施設等総合管理計画に基づき、統廃合等によるストック量の最適化に取り組む必要がある</a:t>
          </a:r>
          <a:r>
            <a:rPr kumimoji="1" lang="ja-JP" altLang="en-US"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市民会館の令和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年度の減価償却率については、これまで</a:t>
          </a:r>
          <a:r>
            <a:rPr kumimoji="1" lang="ja-JP" altLang="ja-JP" sz="1100">
              <a:solidFill>
                <a:schemeClr val="dk1"/>
              </a:solidFill>
              <a:effectLst/>
              <a:latin typeface="+mn-lt"/>
              <a:ea typeface="+mn-ea"/>
              <a:cs typeface="+mn-cs"/>
            </a:rPr>
            <a:t>類似団体内平均、県平均も大きく上回ってい</a:t>
          </a:r>
          <a:r>
            <a:rPr kumimoji="1" lang="ja-JP" altLang="en-US" sz="1100">
              <a:solidFill>
                <a:schemeClr val="dk1"/>
              </a:solidFill>
              <a:effectLst/>
              <a:latin typeface="+mn-lt"/>
              <a:ea typeface="+mn-ea"/>
              <a:cs typeface="+mn-cs"/>
            </a:rPr>
            <a:t>たが、文化コンベンションセンターの建設が終了したことから改善</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534,127
522,597
534.56
295,466,337
285,146,061
4,855,841
122,770,647
208,406,943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年度以降、緩やかな回復基調が続いていたが、平成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年度まで同数となっている。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る状況が続いているが、新型コロナウイルス感染症の影響の長期化による市税収入等一般財源の伸びは期待できないことから、今後も行財政構造改革のさらなる推進による経費節減・合理化を積極的に行うとともに、税収等の収納率の向上や新たな自主財源確保に取り組み、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40</xdr:row>
      <xdr:rowOff>144235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02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40</xdr:row>
      <xdr:rowOff>144235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161472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41</xdr:row>
      <xdr:rowOff>7257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ポイント改善している。市税や地方特例交付金等の減により分母である経常一般財源収入額が減となったが、物件費や公債費等の減により分子である経常経費充当一般財源の減がより大きかったことによる。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類似団体に比較して良い数値が続いているものの、今後も社会保障関係経費の累増等により厳しい財政状況が続くと予想されることから、財政構造の弾力性の維持のため、より積極的な行財政改革に努める。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2222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2609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125413</xdr:rowOff>
    </xdr:from>
    <xdr:to>
      <xdr:col>19</xdr:col>
      <xdr:colOff>133350</xdr:colOff>
      <xdr:row>62</xdr:row>
      <xdr:rowOff>2222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58386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101282</xdr:rowOff>
    </xdr:from>
    <xdr:to>
      <xdr:col>15</xdr:col>
      <xdr:colOff>82550</xdr:colOff>
      <xdr:row>61</xdr:row>
      <xdr:rowOff>125413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597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101282</xdr:rowOff>
    </xdr:from>
    <xdr:to>
      <xdr:col>11</xdr:col>
      <xdr:colOff>31750</xdr:colOff>
      <xdr:row>61</xdr:row>
      <xdr:rowOff>101282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59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122872</xdr:rowOff>
    </xdr:from>
    <xdr:to>
      <xdr:col>19</xdr:col>
      <xdr:colOff>184150</xdr:colOff>
      <xdr:row>62</xdr:row>
      <xdr:rowOff>53022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74613</xdr:rowOff>
    </xdr:from>
    <xdr:to>
      <xdr:col>15</xdr:col>
      <xdr:colOff>133350</xdr:colOff>
      <xdr:row>62</xdr:row>
      <xdr:rowOff>4763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14940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50482</xdr:rowOff>
    </xdr:from>
    <xdr:to>
      <xdr:col>11</xdr:col>
      <xdr:colOff>82550</xdr:colOff>
      <xdr:row>61</xdr:row>
      <xdr:rowOff>152082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162259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前年度より増加している。会計年度任用職員制度への移行により、物件費は賃金、共済費等が人件費に移行したため減となったが、人件費は新たに職員手当等も増となったことから、人件費・物件費等の総額は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たな施設の開業に伴う管理運営費の増が見込まれることから、「姫路市定員適正化計画」に基づく定員管理の適正化、「姫路市公共施設等総合管理計画」に基づく施設管理の適正化を通じて、人件費、物件費をはじめとする経常経費の圧縮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46878</xdr:rowOff>
    </xdr:from>
    <xdr:to>
      <xdr:col>23</xdr:col>
      <xdr:colOff>133350</xdr:colOff>
      <xdr:row>83</xdr:row>
      <xdr:rowOff>81781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77228"/>
          <a:ext cx="838200" cy="3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19439</xdr:rowOff>
    </xdr:from>
    <xdr:to>
      <xdr:col>19</xdr:col>
      <xdr:colOff>133350</xdr:colOff>
      <xdr:row>83</xdr:row>
      <xdr:rowOff>46878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49789"/>
          <a:ext cx="889000" cy="2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4099</xdr:rowOff>
    </xdr:from>
    <xdr:to>
      <xdr:col>15</xdr:col>
      <xdr:colOff>82550</xdr:colOff>
      <xdr:row>83</xdr:row>
      <xdr:rowOff>19439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34449"/>
          <a:ext cx="889000" cy="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146403</xdr:rowOff>
    </xdr:from>
    <xdr:to>
      <xdr:col>11</xdr:col>
      <xdr:colOff>31750</xdr:colOff>
      <xdr:row>83</xdr:row>
      <xdr:rowOff>4099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05303"/>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22401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30981</xdr:rowOff>
    </xdr:from>
    <xdr:to>
      <xdr:col>23</xdr:col>
      <xdr:colOff>184150</xdr:colOff>
      <xdr:row>83</xdr:row>
      <xdr:rowOff>132581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47508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167528</xdr:rowOff>
    </xdr:from>
    <xdr:to>
      <xdr:col>19</xdr:col>
      <xdr:colOff>184150</xdr:colOff>
      <xdr:row>83</xdr:row>
      <xdr:rowOff>97678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107855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9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140089</xdr:rowOff>
    </xdr:from>
    <xdr:to>
      <xdr:col>15</xdr:col>
      <xdr:colOff>133350</xdr:colOff>
      <xdr:row>83</xdr:row>
      <xdr:rowOff>70239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55016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8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124749</xdr:rowOff>
    </xdr:from>
    <xdr:to>
      <xdr:col>11</xdr:col>
      <xdr:colOff>82550</xdr:colOff>
      <xdr:row>83</xdr:row>
      <xdr:rowOff>54899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39676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7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95603</xdr:rowOff>
    </xdr:from>
    <xdr:to>
      <xdr:col>7</xdr:col>
      <xdr:colOff>31750</xdr:colOff>
      <xdr:row>83</xdr:row>
      <xdr:rowOff>25753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5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10530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より、高水準となっている初任給基準の見直し、在職者の昇給抑制措置等に取り組んでいるが、類似団体平均を上回っている状況にある。引き続き、給料表の見直し、給与水準の上昇を抑える方向での昇格制度の見直しを実施するなどし、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85271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98418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85271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0014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119743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87</xdr:row>
      <xdr:rowOff>119743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03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類似団体を上回っている要因は、消防業務の事務受託（周辺</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町）に伴う消防職員を始め、市立の高校、幼稚園教諭の教育公務員、技能労務職員が他都市と比較して多いためである。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今後も「姫路市定員適正化計画（令和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年度）」に基づき、職種別構成の観点から職種ごとの職員数を見直し、令和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日時点で総職員数が</a:t>
          </a:r>
          <a:r>
            <a:rPr kumimoji="1" lang="en-US" altLang="ja-JP" sz="1300">
              <a:latin typeface="ＭＳ Ｐゴシック" panose="020B0600070205080204" pitchFamily="50" charset="-128"/>
              <a:ea typeface="ＭＳ Ｐゴシック" panose="020B0600070205080204" pitchFamily="50" charset="-128"/>
            </a:rPr>
            <a:t>4,149</a:t>
          </a:r>
          <a:r>
            <a:rPr kumimoji="1" lang="ja-JP" altLang="en-US" sz="1300">
              <a:latin typeface="ＭＳ Ｐゴシック" panose="020B0600070205080204" pitchFamily="50" charset="-128"/>
              <a:ea typeface="ＭＳ Ｐゴシック" panose="020B0600070205080204" pitchFamily="50" charset="-128"/>
            </a:rPr>
            <a:t>人となるよう、適切な職員採用に努める。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64558</xdr:rowOff>
    </xdr:from>
    <xdr:to>
      <xdr:col>81</xdr:col>
      <xdr:colOff>44450</xdr:colOff>
      <xdr:row>62</xdr:row>
      <xdr:rowOff>108796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94458"/>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16298</xdr:rowOff>
    </xdr:from>
    <xdr:to>
      <xdr:col>77</xdr:col>
      <xdr:colOff>44450</xdr:colOff>
      <xdr:row>62</xdr:row>
      <xdr:rowOff>64558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461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159596</xdr:rowOff>
    </xdr:from>
    <xdr:to>
      <xdr:col>72</xdr:col>
      <xdr:colOff>203200</xdr:colOff>
      <xdr:row>62</xdr:row>
      <xdr:rowOff>16298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1804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139488</xdr:rowOff>
    </xdr:from>
    <xdr:to>
      <xdr:col>68</xdr:col>
      <xdr:colOff>152400</xdr:colOff>
      <xdr:row>61</xdr:row>
      <xdr:rowOff>159596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979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30073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13758</xdr:rowOff>
    </xdr:from>
    <xdr:to>
      <xdr:col>77</xdr:col>
      <xdr:colOff>95250</xdr:colOff>
      <xdr:row>62</xdr:row>
      <xdr:rowOff>115358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136948</xdr:rowOff>
    </xdr:from>
    <xdr:to>
      <xdr:col>73</xdr:col>
      <xdr:colOff>44450</xdr:colOff>
      <xdr:row>62</xdr:row>
      <xdr:rowOff>67098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51875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108796</xdr:rowOff>
    </xdr:from>
    <xdr:to>
      <xdr:col>68</xdr:col>
      <xdr:colOff>203200</xdr:colOff>
      <xdr:row>62</xdr:row>
      <xdr:rowOff>38946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23723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88688</xdr:rowOff>
    </xdr:from>
    <xdr:to>
      <xdr:col>64</xdr:col>
      <xdr:colOff>152400</xdr:colOff>
      <xdr:row>62</xdr:row>
      <xdr:rowOff>18838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3615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％となった。これは、一般会計等の元利償還金が減少したことに加えて、企業会計である下水道事業会計の地方債償還に充当する繰入金が減少したことによるものである。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今後は大規模投資事業に係る市債償還の開始により元利償還金の増が見込まれることから、交付税措置のある有利な起債を活用する等、適正な起債発行を行い、「姫路市行財政改革プラン</a:t>
          </a:r>
          <a:r>
            <a:rPr kumimoji="1" lang="en-US" altLang="ja-JP" sz="1300">
              <a:latin typeface="ＭＳ Ｐゴシック" panose="020B0600070205080204" pitchFamily="50" charset="-128"/>
              <a:ea typeface="ＭＳ Ｐゴシック" panose="020B0600070205080204" pitchFamily="50" charset="-128"/>
            </a:rPr>
            <a:t>2024</a:t>
          </a:r>
          <a:r>
            <a:rPr kumimoji="1" lang="ja-JP" altLang="en-US" sz="1300">
              <a:latin typeface="ＭＳ Ｐゴシック" panose="020B0600070205080204" pitchFamily="50" charset="-128"/>
              <a:ea typeface="ＭＳ Ｐゴシック" panose="020B0600070205080204" pitchFamily="50" charset="-128"/>
            </a:rPr>
            <a:t>」の目標値である令和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年度末時点で</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％以下を達成できるよう適正な財政運営に努める。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153670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160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14394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402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62654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723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102870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9206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としては、アクリエひめじ整備や減収補填債の発行により市債残高が増になったことに加え、アクリエひめじ整備や緊急経済対策の財源確保等のため基金を取り崩したことにより基金残高が減と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類似団体の平均を大きく下回っているものの、今後も大規模投資事業が予定されており、比率の悪化が懸念されることから、「姫路市行財政改革プラン</a:t>
          </a:r>
          <a:r>
            <a:rPr kumimoji="1" lang="en-US" altLang="ja-JP" sz="1300">
              <a:latin typeface="ＭＳ Ｐゴシック" panose="020B0600070205080204" pitchFamily="50" charset="-128"/>
              <a:ea typeface="ＭＳ Ｐゴシック" panose="020B0600070205080204" pitchFamily="50" charset="-128"/>
            </a:rPr>
            <a:t>2024</a:t>
          </a:r>
          <a:r>
            <a:rPr kumimoji="1" lang="ja-JP" altLang="en-US" sz="1300">
              <a:latin typeface="ＭＳ Ｐゴシック" panose="020B0600070205080204" pitchFamily="50" charset="-128"/>
              <a:ea typeface="ＭＳ Ｐゴシック" panose="020B0600070205080204" pitchFamily="50" charset="-128"/>
            </a:rPr>
            <a:t>」の目標値である令和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年度末時点で</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％以下を達成できるよう適正な財政運営に努める。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147447</xdr:rowOff>
    </xdr:from>
    <xdr:to>
      <xdr:col>68</xdr:col>
      <xdr:colOff>152400</xdr:colOff>
      <xdr:row>14</xdr:row>
      <xdr:rowOff>127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37629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136923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147379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98256</xdr:rowOff>
    </xdr:from>
    <xdr:to>
      <xdr:col>81</xdr:col>
      <xdr:colOff>95250</xdr:colOff>
      <xdr:row>14</xdr:row>
      <xdr:rowOff>28406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19533</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24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120777</xdr:rowOff>
    </xdr:from>
    <xdr:to>
      <xdr:col>68</xdr:col>
      <xdr:colOff>203200</xdr:colOff>
      <xdr:row>14</xdr:row>
      <xdr:rowOff>50927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3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61104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11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96647</xdr:rowOff>
    </xdr:from>
    <xdr:to>
      <xdr:col>64</xdr:col>
      <xdr:colOff>152400</xdr:colOff>
      <xdr:row>14</xdr:row>
      <xdr:rowOff>26797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36974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09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534,127
522,597
534.56
295,466,337
285,146,061
4,855,841
122,770,647
208,406,943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人件費総額は会計年度任用職員制度への移行等により前年度から増加しており、経常収支比率では前年度より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今後も「姫路市定員適正化計画（令和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年度）」に基づき、事務の見直しや民間委託等の取り組みを行って定員管理の適正化に努めるとともに、給与水準の適正化に向けた取り組みを実施し削減に努める。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67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3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0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ポイント減少しているが、これは会計年度任用職員への移行に伴うものであり、一時的なものと考えられる。</a:t>
          </a:r>
        </a:p>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が、今後は老朽化による施設の維持管理コストの上昇や新たな施設の開業に伴う管理運営費の純増が見込まれるため、姫路市公共施設等総合管理計画に基づき、施設のあり方の見直し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16</xdr:row>
      <xdr:rowOff>45357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12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16</xdr:row>
      <xdr:rowOff>45357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77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34471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232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151493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155121</xdr:rowOff>
    </xdr:from>
    <xdr:to>
      <xdr:col>74</xdr:col>
      <xdr:colOff>31750</xdr:colOff>
      <xdr:row>16</xdr:row>
      <xdr:rowOff>85271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扶助費に係る経常収支比率は類似団体平均と比べ低い状況が続いており、令和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主な内訳としては、障害者福祉、子ども子育て支援や生活保護等の社会保障施策であり、今後も社会保障関係費の累増が見込まれるため、適正な給付に努める。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114300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9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56</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76200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その他に係る経常収支比率は類似団体平均を下回っているが、前年度より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ている。これは主に、特別会計の国民健康保険事業、介護保険事業、後期高齢者医療保険事業に対する繰出金が増加したことによる。繰出金については、今後も社会保障関係経費の増に伴う増加が見込まれることから、将来の財政運営に影響を及ぼさないよう経費削減・合理化を積極的に行い、健全な財政運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152400</xdr:rowOff>
    </xdr:from>
    <xdr:to>
      <xdr:col>78</xdr:col>
      <xdr:colOff>69850</xdr:colOff>
      <xdr:row>56</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5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101600</xdr:rowOff>
    </xdr:from>
    <xdr:to>
      <xdr:col>73</xdr:col>
      <xdr:colOff>180975</xdr:colOff>
      <xdr:row>56</xdr:row>
      <xdr:rowOff>152400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63500</xdr:rowOff>
    </xdr:from>
    <xdr:to>
      <xdr:col>69</xdr:col>
      <xdr:colOff>92075</xdr:colOff>
      <xdr:row>56</xdr:row>
      <xdr:rowOff>101600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101600</xdr:rowOff>
    </xdr:from>
    <xdr:to>
      <xdr:col>74</xdr:col>
      <xdr:colOff>31750</xdr:colOff>
      <xdr:row>57</xdr:row>
      <xdr:rowOff>31750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50800</xdr:rowOff>
    </xdr:from>
    <xdr:to>
      <xdr:col>69</xdr:col>
      <xdr:colOff>142875</xdr:colOff>
      <xdr:row>56</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補助費等に係る経常収支比率は類似団体平均と比べ低い状況が続いており、令和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今後も行政の責任分野、経費負担のあり方、行政効果等を精査し、公共公益性の観点から事業見直しを行うことにより、適正な給付に努める。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138430</xdr:rowOff>
    </xdr:from>
    <xdr:to>
      <xdr:col>82</xdr:col>
      <xdr:colOff>107950</xdr:colOff>
      <xdr:row>33</xdr:row>
      <xdr:rowOff>153670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79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153670</xdr:rowOff>
    </xdr:from>
    <xdr:to>
      <xdr:col>78</xdr:col>
      <xdr:colOff>69850</xdr:colOff>
      <xdr:row>34</xdr:row>
      <xdr:rowOff>5080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1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xdr:rowOff>
    </xdr:from>
    <xdr:to>
      <xdr:col>73</xdr:col>
      <xdr:colOff>180975</xdr:colOff>
      <xdr:row>34</xdr:row>
      <xdr:rowOff>27940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83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27940</xdr:rowOff>
    </xdr:from>
    <xdr:to>
      <xdr:col>69</xdr:col>
      <xdr:colOff>92075</xdr:colOff>
      <xdr:row>34</xdr:row>
      <xdr:rowOff>73660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85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87630</xdr:rowOff>
    </xdr:from>
    <xdr:to>
      <xdr:col>82</xdr:col>
      <xdr:colOff>158750</xdr:colOff>
      <xdr:row>34</xdr:row>
      <xdr:rowOff>17780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104157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102870</xdr:rowOff>
    </xdr:from>
    <xdr:to>
      <xdr:col>78</xdr:col>
      <xdr:colOff>120650</xdr:colOff>
      <xdr:row>34</xdr:row>
      <xdr:rowOff>33020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43197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125730</xdr:rowOff>
    </xdr:from>
    <xdr:to>
      <xdr:col>74</xdr:col>
      <xdr:colOff>31750</xdr:colOff>
      <xdr:row>34</xdr:row>
      <xdr:rowOff>55880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66057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148590</xdr:rowOff>
    </xdr:from>
    <xdr:to>
      <xdr:col>69</xdr:col>
      <xdr:colOff>142875</xdr:colOff>
      <xdr:row>34</xdr:row>
      <xdr:rowOff>78740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88917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22860</xdr:rowOff>
    </xdr:from>
    <xdr:to>
      <xdr:col>65</xdr:col>
      <xdr:colOff>53975</xdr:colOff>
      <xdr:row>34</xdr:row>
      <xdr:rowOff>124460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134637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公債費に係る経常収支比率は類似団体平均を下回っている。今後も大規模投資事業の実施により地方債残高の増加が見込まれるが、臨時財政対策債や令和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年度まで事業期間が延長された緊急防災・減災事業債など、交付税措置のある有利な起債を活用するなど適正な起債発行に努める。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77</xdr:row>
      <xdr:rowOff>123189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2867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77</xdr:row>
      <xdr:rowOff>123189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301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77</xdr:row>
      <xdr:rowOff>107950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30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78</xdr:row>
      <xdr:rowOff>12700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30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50816</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168927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公債費以外の経費に係る経常収支比率は、類似団体平均を下回っているが、前年度より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主な要因として、会計年度任用職員への移行による人件費の増や、社会保障関係経費の増に伴う介護保険事業特別会計等に対する繰出金の増が挙げられる。今後も行財政改革を進め、経費削減に努める。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115570</xdr:rowOff>
    </xdr:from>
    <xdr:to>
      <xdr:col>82</xdr:col>
      <xdr:colOff>107950</xdr:colOff>
      <xdr:row>73</xdr:row>
      <xdr:rowOff>146050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631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77470</xdr:rowOff>
    </xdr:from>
    <xdr:to>
      <xdr:col>78</xdr:col>
      <xdr:colOff>69850</xdr:colOff>
      <xdr:row>73</xdr:row>
      <xdr:rowOff>115570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593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39370</xdr:rowOff>
    </xdr:from>
    <xdr:to>
      <xdr:col>73</xdr:col>
      <xdr:colOff>180975</xdr:colOff>
      <xdr:row>73</xdr:row>
      <xdr:rowOff>77470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555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134620</xdr:rowOff>
    </xdr:from>
    <xdr:to>
      <xdr:col>69</xdr:col>
      <xdr:colOff>92075</xdr:colOff>
      <xdr:row>73</xdr:row>
      <xdr:rowOff>39370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479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95250</xdr:rowOff>
    </xdr:from>
    <xdr:to>
      <xdr:col>82</xdr:col>
      <xdr:colOff>158750</xdr:colOff>
      <xdr:row>74</xdr:row>
      <xdr:rowOff>25400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111777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64770</xdr:rowOff>
    </xdr:from>
    <xdr:to>
      <xdr:col>78</xdr:col>
      <xdr:colOff>120650</xdr:colOff>
      <xdr:row>73</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5097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26670</xdr:rowOff>
    </xdr:from>
    <xdr:to>
      <xdr:col>74</xdr:col>
      <xdr:colOff>31750</xdr:colOff>
      <xdr:row>73</xdr:row>
      <xdr:rowOff>128270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138447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160020</xdr:rowOff>
    </xdr:from>
    <xdr:to>
      <xdr:col>69</xdr:col>
      <xdr:colOff>142875</xdr:colOff>
      <xdr:row>73</xdr:row>
      <xdr:rowOff>90170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100347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83820</xdr:rowOff>
    </xdr:from>
    <xdr:to>
      <xdr:col>65</xdr:col>
      <xdr:colOff>53975</xdr:colOff>
      <xdr:row>73</xdr:row>
      <xdr:rowOff>13970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4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24147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19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7976</xdr:rowOff>
    </xdr:from>
    <xdr:to>
      <xdr:col>29</xdr:col>
      <xdr:colOff>127000</xdr:colOff>
      <xdr:row>16</xdr:row>
      <xdr:rowOff>12730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98801"/>
          <a:ext cx="647700" cy="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164203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835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12730</xdr:rowOff>
    </xdr:from>
    <xdr:to>
      <xdr:col>26</xdr:col>
      <xdr:colOff>50800</xdr:colOff>
      <xdr:row>16</xdr:row>
      <xdr:rowOff>40757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03555"/>
          <a:ext cx="698500" cy="2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40757</xdr:rowOff>
    </xdr:from>
    <xdr:to>
      <xdr:col>22</xdr:col>
      <xdr:colOff>114300</xdr:colOff>
      <xdr:row>16</xdr:row>
      <xdr:rowOff>45786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31582"/>
          <a:ext cx="6985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45786</xdr:rowOff>
    </xdr:from>
    <xdr:to>
      <xdr:col>18</xdr:col>
      <xdr:colOff>177800</xdr:colOff>
      <xdr:row>16</xdr:row>
      <xdr:rowOff>95209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36611"/>
          <a:ext cx="698500" cy="49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128626</xdr:rowOff>
    </xdr:from>
    <xdr:to>
      <xdr:col>29</xdr:col>
      <xdr:colOff>177800</xdr:colOff>
      <xdr:row>16</xdr:row>
      <xdr:rowOff>58776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48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145153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9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133380</xdr:rowOff>
    </xdr:from>
    <xdr:to>
      <xdr:col>26</xdr:col>
      <xdr:colOff>101600</xdr:colOff>
      <xdr:row>16</xdr:row>
      <xdr:rowOff>63530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52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73707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21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161407</xdr:rowOff>
    </xdr:from>
    <xdr:to>
      <xdr:col>22</xdr:col>
      <xdr:colOff>165100</xdr:colOff>
      <xdr:row>16</xdr:row>
      <xdr:rowOff>91557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8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101734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4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166436</xdr:rowOff>
    </xdr:from>
    <xdr:to>
      <xdr:col>19</xdr:col>
      <xdr:colOff>38100</xdr:colOff>
      <xdr:row>16</xdr:row>
      <xdr:rowOff>96586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8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106763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5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44409</xdr:rowOff>
    </xdr:from>
    <xdr:to>
      <xdr:col>15</xdr:col>
      <xdr:colOff>101600</xdr:colOff>
      <xdr:row>16</xdr:row>
      <xdr:rowOff>146009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3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156186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0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317691</xdr:rowOff>
    </xdr:from>
    <xdr:to>
      <xdr:col>29</xdr:col>
      <xdr:colOff>127000</xdr:colOff>
      <xdr:row>36</xdr:row>
      <xdr:rowOff>32321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28041"/>
          <a:ext cx="647700" cy="57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317691</xdr:rowOff>
    </xdr:from>
    <xdr:to>
      <xdr:col>26</xdr:col>
      <xdr:colOff>50800</xdr:colOff>
      <xdr:row>36</xdr:row>
      <xdr:rowOff>12205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28041"/>
          <a:ext cx="698500" cy="37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317805</xdr:rowOff>
    </xdr:from>
    <xdr:to>
      <xdr:col>22</xdr:col>
      <xdr:colOff>114300</xdr:colOff>
      <xdr:row>36</xdr:row>
      <xdr:rowOff>12205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28155"/>
          <a:ext cx="698500" cy="3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226441</xdr:rowOff>
    </xdr:from>
    <xdr:to>
      <xdr:col>18</xdr:col>
      <xdr:colOff>177800</xdr:colOff>
      <xdr:row>35</xdr:row>
      <xdr:rowOff>317805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36791"/>
          <a:ext cx="698500" cy="91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324421</xdr:rowOff>
    </xdr:from>
    <xdr:to>
      <xdr:col>29</xdr:col>
      <xdr:colOff>177800</xdr:colOff>
      <xdr:row>36</xdr:row>
      <xdr:rowOff>83121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3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296498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0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266891</xdr:rowOff>
    </xdr:from>
    <xdr:to>
      <xdr:col>26</xdr:col>
      <xdr:colOff>101600</xdr:colOff>
      <xdr:row>36</xdr:row>
      <xdr:rowOff>25591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77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10368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6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304305</xdr:rowOff>
    </xdr:from>
    <xdr:to>
      <xdr:col>22</xdr:col>
      <xdr:colOff>165100</xdr:colOff>
      <xdr:row>36</xdr:row>
      <xdr:rowOff>63005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14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47782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0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267005</xdr:rowOff>
    </xdr:from>
    <xdr:to>
      <xdr:col>19</xdr:col>
      <xdr:colOff>38100</xdr:colOff>
      <xdr:row>36</xdr:row>
      <xdr:rowOff>25705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7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10482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96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175641</xdr:rowOff>
    </xdr:from>
    <xdr:to>
      <xdr:col>15</xdr:col>
      <xdr:colOff>101600</xdr:colOff>
      <xdr:row>35</xdr:row>
      <xdr:rowOff>277241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85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262018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7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534,127
522,597
534.56
295,466,337
285,146,061
4,855,841
122,770,647
208,406,943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114489</xdr:rowOff>
    </xdr:from>
    <xdr:to>
      <xdr:col>24</xdr:col>
      <xdr:colOff>63500</xdr:colOff>
      <xdr:row>35</xdr:row>
      <xdr:rowOff>14917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43789"/>
          <a:ext cx="838200" cy="7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14917</xdr:rowOff>
    </xdr:from>
    <xdr:to>
      <xdr:col>19</xdr:col>
      <xdr:colOff>177800</xdr:colOff>
      <xdr:row>35</xdr:row>
      <xdr:rowOff>73602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15667"/>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57208</xdr:rowOff>
    </xdr:from>
    <xdr:to>
      <xdr:col>15</xdr:col>
      <xdr:colOff>50800</xdr:colOff>
      <xdr:row>35</xdr:row>
      <xdr:rowOff>73602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57958"/>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57208</xdr:rowOff>
    </xdr:from>
    <xdr:to>
      <xdr:col>10</xdr:col>
      <xdr:colOff>114300</xdr:colOff>
      <xdr:row>35</xdr:row>
      <xdr:rowOff>114064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57958"/>
          <a:ext cx="889000" cy="5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63689</xdr:rowOff>
    </xdr:from>
    <xdr:to>
      <xdr:col>24</xdr:col>
      <xdr:colOff>114300</xdr:colOff>
      <xdr:row>34</xdr:row>
      <xdr:rowOff>165289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86566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4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135567</xdr:rowOff>
    </xdr:from>
    <xdr:to>
      <xdr:col>20</xdr:col>
      <xdr:colOff>38100</xdr:colOff>
      <xdr:row>35</xdr:row>
      <xdr:rowOff>65717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82244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4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22802</xdr:rowOff>
    </xdr:from>
    <xdr:to>
      <xdr:col>15</xdr:col>
      <xdr:colOff>101600</xdr:colOff>
      <xdr:row>35</xdr:row>
      <xdr:rowOff>124402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140929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6408</xdr:rowOff>
    </xdr:from>
    <xdr:to>
      <xdr:col>10</xdr:col>
      <xdr:colOff>165100</xdr:colOff>
      <xdr:row>35</xdr:row>
      <xdr:rowOff>108008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124535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8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63264</xdr:rowOff>
    </xdr:from>
    <xdr:to>
      <xdr:col>6</xdr:col>
      <xdr:colOff>38100</xdr:colOff>
      <xdr:row>35</xdr:row>
      <xdr:rowOff>164864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9941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3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120452</xdr:rowOff>
    </xdr:from>
    <xdr:to>
      <xdr:col>24</xdr:col>
      <xdr:colOff>63500</xdr:colOff>
      <xdr:row>57</xdr:row>
      <xdr:rowOff>147427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93102"/>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120452</xdr:rowOff>
    </xdr:from>
    <xdr:to>
      <xdr:col>19</xdr:col>
      <xdr:colOff>177800</xdr:colOff>
      <xdr:row>57</xdr:row>
      <xdr:rowOff>138123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93102"/>
          <a:ext cx="8890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138123</xdr:rowOff>
    </xdr:from>
    <xdr:to>
      <xdr:col>15</xdr:col>
      <xdr:colOff>50800</xdr:colOff>
      <xdr:row>57</xdr:row>
      <xdr:rowOff>152959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0773"/>
          <a:ext cx="8890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152959</xdr:rowOff>
    </xdr:from>
    <xdr:to>
      <xdr:col>10</xdr:col>
      <xdr:colOff>114300</xdr:colOff>
      <xdr:row>57</xdr:row>
      <xdr:rowOff>166401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5609"/>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96627</xdr:rowOff>
    </xdr:from>
    <xdr:to>
      <xdr:col>24</xdr:col>
      <xdr:colOff>114300</xdr:colOff>
      <xdr:row>58</xdr:row>
      <xdr:rowOff>26777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75054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4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69652</xdr:rowOff>
    </xdr:from>
    <xdr:to>
      <xdr:col>20</xdr:col>
      <xdr:colOff>38100</xdr:colOff>
      <xdr:row>57</xdr:row>
      <xdr:rowOff>171252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4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162379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87323</xdr:rowOff>
    </xdr:from>
    <xdr:to>
      <xdr:col>15</xdr:col>
      <xdr:colOff>101600</xdr:colOff>
      <xdr:row>58</xdr:row>
      <xdr:rowOff>17473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8600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5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102159</xdr:rowOff>
    </xdr:from>
    <xdr:to>
      <xdr:col>10</xdr:col>
      <xdr:colOff>165100</xdr:colOff>
      <xdr:row>58</xdr:row>
      <xdr:rowOff>32309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23436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6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115601</xdr:rowOff>
    </xdr:from>
    <xdr:to>
      <xdr:col>6</xdr:col>
      <xdr:colOff>38100</xdr:colOff>
      <xdr:row>58</xdr:row>
      <xdr:rowOff>45751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36878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8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11379</xdr:rowOff>
    </xdr:from>
    <xdr:to>
      <xdr:col>24</xdr:col>
      <xdr:colOff>63500</xdr:colOff>
      <xdr:row>78</xdr:row>
      <xdr:rowOff>28296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84479"/>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21513</xdr:rowOff>
    </xdr:from>
    <xdr:to>
      <xdr:col>19</xdr:col>
      <xdr:colOff>177800</xdr:colOff>
      <xdr:row>78</xdr:row>
      <xdr:rowOff>28296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94613"/>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19838</xdr:rowOff>
    </xdr:from>
    <xdr:to>
      <xdr:col>15</xdr:col>
      <xdr:colOff>50800</xdr:colOff>
      <xdr:row>78</xdr:row>
      <xdr:rowOff>21513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92938"/>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19838</xdr:rowOff>
    </xdr:from>
    <xdr:to>
      <xdr:col>10</xdr:col>
      <xdr:colOff>114300</xdr:colOff>
      <xdr:row>78</xdr:row>
      <xdr:rowOff>21819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9293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132029</xdr:rowOff>
    </xdr:from>
    <xdr:to>
      <xdr:col>24</xdr:col>
      <xdr:colOff>114300</xdr:colOff>
      <xdr:row>78</xdr:row>
      <xdr:rowOff>62179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3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110456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148946</xdr:rowOff>
    </xdr:from>
    <xdr:to>
      <xdr:col>20</xdr:col>
      <xdr:colOff>38100</xdr:colOff>
      <xdr:row>78</xdr:row>
      <xdr:rowOff>79096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70223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4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142163</xdr:rowOff>
    </xdr:from>
    <xdr:to>
      <xdr:col>15</xdr:col>
      <xdr:colOff>101600</xdr:colOff>
      <xdr:row>78</xdr:row>
      <xdr:rowOff>72313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63440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3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140488</xdr:rowOff>
    </xdr:from>
    <xdr:to>
      <xdr:col>10</xdr:col>
      <xdr:colOff>165100</xdr:colOff>
      <xdr:row>78</xdr:row>
      <xdr:rowOff>70638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61765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142469</xdr:rowOff>
    </xdr:from>
    <xdr:to>
      <xdr:col>6</xdr:col>
      <xdr:colOff>38100</xdr:colOff>
      <xdr:row>78</xdr:row>
      <xdr:rowOff>72619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63746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122619</xdr:rowOff>
    </xdr:from>
    <xdr:to>
      <xdr:col>24</xdr:col>
      <xdr:colOff>63500</xdr:colOff>
      <xdr:row>96</xdr:row>
      <xdr:rowOff>52857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10369"/>
          <a:ext cx="838200" cy="10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52857</xdr:rowOff>
    </xdr:from>
    <xdr:to>
      <xdr:col>19</xdr:col>
      <xdr:colOff>177800</xdr:colOff>
      <xdr:row>96</xdr:row>
      <xdr:rowOff>97803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12057"/>
          <a:ext cx="889000" cy="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79845</xdr:rowOff>
    </xdr:from>
    <xdr:to>
      <xdr:col>15</xdr:col>
      <xdr:colOff>50800</xdr:colOff>
      <xdr:row>96</xdr:row>
      <xdr:rowOff>97803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539045"/>
          <a:ext cx="889000" cy="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79845</xdr:rowOff>
    </xdr:from>
    <xdr:to>
      <xdr:col>10</xdr:col>
      <xdr:colOff>114300</xdr:colOff>
      <xdr:row>96</xdr:row>
      <xdr:rowOff>82538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39045"/>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71819</xdr:rowOff>
    </xdr:from>
    <xdr:to>
      <xdr:col>24</xdr:col>
      <xdr:colOff>114300</xdr:colOff>
      <xdr:row>96</xdr:row>
      <xdr:rowOff>1969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50246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3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2057</xdr:rowOff>
    </xdr:from>
    <xdr:to>
      <xdr:col>20</xdr:col>
      <xdr:colOff>38100</xdr:colOff>
      <xdr:row>96</xdr:row>
      <xdr:rowOff>103657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94784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5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47003</xdr:rowOff>
    </xdr:from>
    <xdr:to>
      <xdr:col>15</xdr:col>
      <xdr:colOff>101600</xdr:colOff>
      <xdr:row>96</xdr:row>
      <xdr:rowOff>148603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139730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59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29045</xdr:rowOff>
    </xdr:from>
    <xdr:to>
      <xdr:col>10</xdr:col>
      <xdr:colOff>165100</xdr:colOff>
      <xdr:row>96</xdr:row>
      <xdr:rowOff>130645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121772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5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31738</xdr:rowOff>
    </xdr:from>
    <xdr:to>
      <xdr:col>6</xdr:col>
      <xdr:colOff>38100</xdr:colOff>
      <xdr:row>96</xdr:row>
      <xdr:rowOff>133338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9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124465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58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93164</xdr:rowOff>
    </xdr:from>
    <xdr:to>
      <xdr:col>55</xdr:col>
      <xdr:colOff>0</xdr:colOff>
      <xdr:row>38</xdr:row>
      <xdr:rowOff>55644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751014"/>
          <a:ext cx="838200" cy="81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55644</xdr:rowOff>
    </xdr:from>
    <xdr:to>
      <xdr:col>50</xdr:col>
      <xdr:colOff>114300</xdr:colOff>
      <xdr:row>38</xdr:row>
      <xdr:rowOff>59965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70744"/>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52222</xdr:rowOff>
    </xdr:from>
    <xdr:to>
      <xdr:col>45</xdr:col>
      <xdr:colOff>177800</xdr:colOff>
      <xdr:row>38</xdr:row>
      <xdr:rowOff>59965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567322"/>
          <a:ext cx="889000" cy="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41204</xdr:rowOff>
    </xdr:from>
    <xdr:to>
      <xdr:col>41</xdr:col>
      <xdr:colOff>50800</xdr:colOff>
      <xdr:row>38</xdr:row>
      <xdr:rowOff>52222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56304"/>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42364</xdr:rowOff>
    </xdr:from>
    <xdr:to>
      <xdr:col>55</xdr:col>
      <xdr:colOff>50800</xdr:colOff>
      <xdr:row>33</xdr:row>
      <xdr:rowOff>143964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128741</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1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4844</xdr:rowOff>
    </xdr:from>
    <xdr:to>
      <xdr:col>50</xdr:col>
      <xdr:colOff>165100</xdr:colOff>
      <xdr:row>38</xdr:row>
      <xdr:rowOff>106444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1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97571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61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9165</xdr:rowOff>
    </xdr:from>
    <xdr:to>
      <xdr:col>46</xdr:col>
      <xdr:colOff>38100</xdr:colOff>
      <xdr:row>38</xdr:row>
      <xdr:rowOff>110765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2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101892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1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1422</xdr:rowOff>
    </xdr:from>
    <xdr:to>
      <xdr:col>41</xdr:col>
      <xdr:colOff>101600</xdr:colOff>
      <xdr:row>38</xdr:row>
      <xdr:rowOff>103022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94149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0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161854</xdr:rowOff>
    </xdr:from>
    <xdr:to>
      <xdr:col>36</xdr:col>
      <xdr:colOff>165100</xdr:colOff>
      <xdr:row>38</xdr:row>
      <xdr:rowOff>92004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83131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9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27392</xdr:rowOff>
    </xdr:from>
    <xdr:to>
      <xdr:col>55</xdr:col>
      <xdr:colOff>0</xdr:colOff>
      <xdr:row>54</xdr:row>
      <xdr:rowOff>130344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8942792"/>
          <a:ext cx="838200" cy="44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130344</xdr:rowOff>
    </xdr:from>
    <xdr:to>
      <xdr:col>50</xdr:col>
      <xdr:colOff>114300</xdr:colOff>
      <xdr:row>56</xdr:row>
      <xdr:rowOff>10639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388644"/>
          <a:ext cx="889000" cy="22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32895</xdr:rowOff>
    </xdr:from>
    <xdr:to>
      <xdr:col>45</xdr:col>
      <xdr:colOff>177800</xdr:colOff>
      <xdr:row>56</xdr:row>
      <xdr:rowOff>10639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462645"/>
          <a:ext cx="889000" cy="1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32895</xdr:rowOff>
    </xdr:from>
    <xdr:to>
      <xdr:col>41</xdr:col>
      <xdr:colOff>50800</xdr:colOff>
      <xdr:row>55</xdr:row>
      <xdr:rowOff>36471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462645"/>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148042</xdr:rowOff>
    </xdr:from>
    <xdr:to>
      <xdr:col>55</xdr:col>
      <xdr:colOff>50800</xdr:colOff>
      <xdr:row>52</xdr:row>
      <xdr:rowOff>78192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8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170919</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7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79544</xdr:rowOff>
    </xdr:from>
    <xdr:to>
      <xdr:col>50</xdr:col>
      <xdr:colOff>165100</xdr:colOff>
      <xdr:row>55</xdr:row>
      <xdr:rowOff>9694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3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26221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11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131289</xdr:rowOff>
    </xdr:from>
    <xdr:to>
      <xdr:col>46</xdr:col>
      <xdr:colOff>38100</xdr:colOff>
      <xdr:row>56</xdr:row>
      <xdr:rowOff>61439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6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77966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3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153545</xdr:rowOff>
    </xdr:from>
    <xdr:to>
      <xdr:col>41</xdr:col>
      <xdr:colOff>101600</xdr:colOff>
      <xdr:row>55</xdr:row>
      <xdr:rowOff>83695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100222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1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157121</xdr:rowOff>
    </xdr:from>
    <xdr:to>
      <xdr:col>36</xdr:col>
      <xdr:colOff>165100</xdr:colOff>
      <xdr:row>55</xdr:row>
      <xdr:rowOff>87271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4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103798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74023</xdr:rowOff>
    </xdr:from>
    <xdr:to>
      <xdr:col>55</xdr:col>
      <xdr:colOff>0</xdr:colOff>
      <xdr:row>73</xdr:row>
      <xdr:rowOff>154239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246973"/>
          <a:ext cx="838200" cy="42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154239</xdr:rowOff>
    </xdr:from>
    <xdr:to>
      <xdr:col>50</xdr:col>
      <xdr:colOff>114300</xdr:colOff>
      <xdr:row>76</xdr:row>
      <xdr:rowOff>155381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670089"/>
          <a:ext cx="889000" cy="5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78527</xdr:rowOff>
    </xdr:from>
    <xdr:to>
      <xdr:col>45</xdr:col>
      <xdr:colOff>177800</xdr:colOff>
      <xdr:row>76</xdr:row>
      <xdr:rowOff>155381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108727"/>
          <a:ext cx="889000" cy="7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78527</xdr:rowOff>
    </xdr:from>
    <xdr:to>
      <xdr:col>41</xdr:col>
      <xdr:colOff>50800</xdr:colOff>
      <xdr:row>77</xdr:row>
      <xdr:rowOff>47574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108727"/>
          <a:ext cx="889000" cy="14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94804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23223</xdr:rowOff>
    </xdr:from>
    <xdr:to>
      <xdr:col>55</xdr:col>
      <xdr:colOff>50800</xdr:colOff>
      <xdr:row>71</xdr:row>
      <xdr:rowOff>124823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1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147700</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14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103439</xdr:rowOff>
    </xdr:from>
    <xdr:to>
      <xdr:col>50</xdr:col>
      <xdr:colOff>165100</xdr:colOff>
      <xdr:row>74</xdr:row>
      <xdr:rowOff>33589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61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50116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39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104581</xdr:rowOff>
    </xdr:from>
    <xdr:to>
      <xdr:col>46</xdr:col>
      <xdr:colOff>38100</xdr:colOff>
      <xdr:row>77</xdr:row>
      <xdr:rowOff>34731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3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51259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91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27727</xdr:rowOff>
    </xdr:from>
    <xdr:to>
      <xdr:col>41</xdr:col>
      <xdr:colOff>101600</xdr:colOff>
      <xdr:row>76</xdr:row>
      <xdr:rowOff>129327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0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145854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83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168224</xdr:rowOff>
    </xdr:from>
    <xdr:to>
      <xdr:col>36</xdr:col>
      <xdr:colOff>165100</xdr:colOff>
      <xdr:row>77</xdr:row>
      <xdr:rowOff>98374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89501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2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165483</xdr:rowOff>
    </xdr:from>
    <xdr:to>
      <xdr:col>55</xdr:col>
      <xdr:colOff>0</xdr:colOff>
      <xdr:row>97</xdr:row>
      <xdr:rowOff>2752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453233"/>
          <a:ext cx="838200" cy="18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60066</xdr:rowOff>
    </xdr:from>
    <xdr:to>
      <xdr:col>50</xdr:col>
      <xdr:colOff>114300</xdr:colOff>
      <xdr:row>97</xdr:row>
      <xdr:rowOff>2752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519266"/>
          <a:ext cx="889000" cy="1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22478</xdr:rowOff>
    </xdr:from>
    <xdr:to>
      <xdr:col>45</xdr:col>
      <xdr:colOff>177800</xdr:colOff>
      <xdr:row>96</xdr:row>
      <xdr:rowOff>60066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481678"/>
          <a:ext cx="8890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10475</xdr:rowOff>
    </xdr:from>
    <xdr:to>
      <xdr:col>41</xdr:col>
      <xdr:colOff>50800</xdr:colOff>
      <xdr:row>96</xdr:row>
      <xdr:rowOff>22478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469675"/>
          <a:ext cx="8890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114683</xdr:rowOff>
    </xdr:from>
    <xdr:to>
      <xdr:col>55</xdr:col>
      <xdr:colOff>50800</xdr:colOff>
      <xdr:row>96</xdr:row>
      <xdr:rowOff>44833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137560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123402</xdr:rowOff>
    </xdr:from>
    <xdr:to>
      <xdr:col>50</xdr:col>
      <xdr:colOff>165100</xdr:colOff>
      <xdr:row>97</xdr:row>
      <xdr:rowOff>53552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44679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9266</xdr:rowOff>
    </xdr:from>
    <xdr:to>
      <xdr:col>46</xdr:col>
      <xdr:colOff>38100</xdr:colOff>
      <xdr:row>96</xdr:row>
      <xdr:rowOff>110866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127393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4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143128</xdr:rowOff>
    </xdr:from>
    <xdr:to>
      <xdr:col>41</xdr:col>
      <xdr:colOff>101600</xdr:colOff>
      <xdr:row>96</xdr:row>
      <xdr:rowOff>73278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4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89805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20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131125</xdr:rowOff>
    </xdr:from>
    <xdr:to>
      <xdr:col>36</xdr:col>
      <xdr:colOff>165100</xdr:colOff>
      <xdr:row>96</xdr:row>
      <xdr:rowOff>61275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41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77802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19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41973</xdr:rowOff>
    </xdr:from>
    <xdr:to>
      <xdr:col>85</xdr:col>
      <xdr:colOff>127000</xdr:colOff>
      <xdr:row>39</xdr:row>
      <xdr:rowOff>44374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28523"/>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41973</xdr:rowOff>
    </xdr:from>
    <xdr:to>
      <xdr:col>81</xdr:col>
      <xdr:colOff>50800</xdr:colOff>
      <xdr:row>39</xdr:row>
      <xdr:rowOff>43993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28523"/>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43993</xdr:rowOff>
    </xdr:from>
    <xdr:to>
      <xdr:col>76</xdr:col>
      <xdr:colOff>114300</xdr:colOff>
      <xdr:row>39</xdr:row>
      <xdr:rowOff>44297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3054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43269</xdr:rowOff>
    </xdr:from>
    <xdr:to>
      <xdr:col>71</xdr:col>
      <xdr:colOff>177800</xdr:colOff>
      <xdr:row>39</xdr:row>
      <xdr:rowOff>44297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2981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165024</xdr:rowOff>
    </xdr:from>
    <xdr:to>
      <xdr:col>85</xdr:col>
      <xdr:colOff>177800</xdr:colOff>
      <xdr:row>39</xdr:row>
      <xdr:rowOff>95174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162623</xdr:rowOff>
    </xdr:from>
    <xdr:to>
      <xdr:col>81</xdr:col>
      <xdr:colOff>101600</xdr:colOff>
      <xdr:row>39</xdr:row>
      <xdr:rowOff>92773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83900</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70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164643</xdr:rowOff>
    </xdr:from>
    <xdr:to>
      <xdr:col>76</xdr:col>
      <xdr:colOff>165100</xdr:colOff>
      <xdr:row>39</xdr:row>
      <xdr:rowOff>94793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85920</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35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164947</xdr:rowOff>
    </xdr:from>
    <xdr:to>
      <xdr:col>72</xdr:col>
      <xdr:colOff>38100</xdr:colOff>
      <xdr:row>39</xdr:row>
      <xdr:rowOff>95097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86224</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163919</xdr:rowOff>
    </xdr:from>
    <xdr:to>
      <xdr:col>67</xdr:col>
      <xdr:colOff>101600</xdr:colOff>
      <xdr:row>39</xdr:row>
      <xdr:rowOff>94069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85196</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57333" y="6771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118646</xdr:rowOff>
    </xdr:from>
    <xdr:to>
      <xdr:col>85</xdr:col>
      <xdr:colOff>127000</xdr:colOff>
      <xdr:row>73</xdr:row>
      <xdr:rowOff>157142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634496"/>
          <a:ext cx="8382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118646</xdr:rowOff>
    </xdr:from>
    <xdr:to>
      <xdr:col>81</xdr:col>
      <xdr:colOff>50800</xdr:colOff>
      <xdr:row>73</xdr:row>
      <xdr:rowOff>145369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634496"/>
          <a:ext cx="8890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140820</xdr:rowOff>
    </xdr:from>
    <xdr:to>
      <xdr:col>76</xdr:col>
      <xdr:colOff>114300</xdr:colOff>
      <xdr:row>73</xdr:row>
      <xdr:rowOff>145369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656670"/>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101661</xdr:rowOff>
    </xdr:from>
    <xdr:to>
      <xdr:col>71</xdr:col>
      <xdr:colOff>177800</xdr:colOff>
      <xdr:row>73</xdr:row>
      <xdr:rowOff>140820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617511"/>
          <a:ext cx="889000" cy="3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106342</xdr:rowOff>
    </xdr:from>
    <xdr:to>
      <xdr:col>85</xdr:col>
      <xdr:colOff>177800</xdr:colOff>
      <xdr:row>74</xdr:row>
      <xdr:rowOff>36492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6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129219</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47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67846</xdr:rowOff>
    </xdr:from>
    <xdr:to>
      <xdr:col>81</xdr:col>
      <xdr:colOff>101600</xdr:colOff>
      <xdr:row>73</xdr:row>
      <xdr:rowOff>169446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5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14523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35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94569</xdr:rowOff>
    </xdr:from>
    <xdr:to>
      <xdr:col>76</xdr:col>
      <xdr:colOff>165100</xdr:colOff>
      <xdr:row>74</xdr:row>
      <xdr:rowOff>24719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6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15846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70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90020</xdr:rowOff>
    </xdr:from>
    <xdr:to>
      <xdr:col>72</xdr:col>
      <xdr:colOff>38100</xdr:colOff>
      <xdr:row>74</xdr:row>
      <xdr:rowOff>20170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6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11297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69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50861</xdr:rowOff>
    </xdr:from>
    <xdr:to>
      <xdr:col>67</xdr:col>
      <xdr:colOff>101600</xdr:colOff>
      <xdr:row>73</xdr:row>
      <xdr:rowOff>152461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5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168988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3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136119</xdr:rowOff>
    </xdr:from>
    <xdr:to>
      <xdr:col>85</xdr:col>
      <xdr:colOff>127000</xdr:colOff>
      <xdr:row>99</xdr:row>
      <xdr:rowOff>33325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938219"/>
          <a:ext cx="8382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136119</xdr:rowOff>
    </xdr:from>
    <xdr:to>
      <xdr:col>81</xdr:col>
      <xdr:colOff>50800</xdr:colOff>
      <xdr:row>99</xdr:row>
      <xdr:rowOff>28715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38219"/>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28715</xdr:rowOff>
    </xdr:from>
    <xdr:to>
      <xdr:col>76</xdr:col>
      <xdr:colOff>114300</xdr:colOff>
      <xdr:row>99</xdr:row>
      <xdr:rowOff>32905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7002265"/>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133756</xdr:rowOff>
    </xdr:from>
    <xdr:to>
      <xdr:col>71</xdr:col>
      <xdr:colOff>177800</xdr:colOff>
      <xdr:row>99</xdr:row>
      <xdr:rowOff>32905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35856"/>
          <a:ext cx="889000" cy="7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153975</xdr:rowOff>
    </xdr:from>
    <xdr:to>
      <xdr:col>85</xdr:col>
      <xdr:colOff>177800</xdr:colOff>
      <xdr:row>99</xdr:row>
      <xdr:rowOff>84125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68902</xdr:rowOff>
    </xdr:from>
    <xdr:ext cx="378565"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71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85319</xdr:rowOff>
    </xdr:from>
    <xdr:to>
      <xdr:col>81</xdr:col>
      <xdr:colOff>101600</xdr:colOff>
      <xdr:row>99</xdr:row>
      <xdr:rowOff>15469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8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6596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8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149365</xdr:rowOff>
    </xdr:from>
    <xdr:to>
      <xdr:col>76</xdr:col>
      <xdr:colOff>165100</xdr:colOff>
      <xdr:row>99</xdr:row>
      <xdr:rowOff>79515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70642</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3017" y="17044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153555</xdr:rowOff>
    </xdr:from>
    <xdr:to>
      <xdr:col>72</xdr:col>
      <xdr:colOff>38100</xdr:colOff>
      <xdr:row>99</xdr:row>
      <xdr:rowOff>83705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5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74832</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4017" y="17048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82956</xdr:rowOff>
    </xdr:from>
    <xdr:to>
      <xdr:col>67</xdr:col>
      <xdr:colOff>101600</xdr:colOff>
      <xdr:row>99</xdr:row>
      <xdr:rowOff>13106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4233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7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35306</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521706"/>
          <a:ext cx="1269"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153433</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29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35306</xdr:rowOff>
    </xdr:from>
    <xdr:to>
      <xdr:col>116</xdr:col>
      <xdr:colOff>152400</xdr:colOff>
      <xdr:row>32</xdr:row>
      <xdr:rowOff>35306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52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134874</xdr:rowOff>
    </xdr:from>
    <xdr:to>
      <xdr:col>116</xdr:col>
      <xdr:colOff>63500</xdr:colOff>
      <xdr:row>32</xdr:row>
      <xdr:rowOff>35306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5449824"/>
          <a:ext cx="838200" cy="7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71264</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14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92837</xdr:rowOff>
    </xdr:from>
    <xdr:to>
      <xdr:col>116</xdr:col>
      <xdr:colOff>114300</xdr:colOff>
      <xdr:row>38</xdr:row>
      <xdr:rowOff>22987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43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134874</xdr:rowOff>
    </xdr:from>
    <xdr:to>
      <xdr:col>111</xdr:col>
      <xdr:colOff>177800</xdr:colOff>
      <xdr:row>32</xdr:row>
      <xdr:rowOff>20320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5449824"/>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76073</xdr:rowOff>
    </xdr:from>
    <xdr:to>
      <xdr:col>112</xdr:col>
      <xdr:colOff>38100</xdr:colOff>
      <xdr:row>38</xdr:row>
      <xdr:rowOff>6223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168800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5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141224</xdr:rowOff>
    </xdr:from>
    <xdr:to>
      <xdr:col>107</xdr:col>
      <xdr:colOff>50800</xdr:colOff>
      <xdr:row>32</xdr:row>
      <xdr:rowOff>20320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5456174"/>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72263</xdr:rowOff>
    </xdr:from>
    <xdr:to>
      <xdr:col>107</xdr:col>
      <xdr:colOff>101600</xdr:colOff>
      <xdr:row>38</xdr:row>
      <xdr:rowOff>2413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164990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141224</xdr:rowOff>
    </xdr:from>
    <xdr:to>
      <xdr:col>102</xdr:col>
      <xdr:colOff>114300</xdr:colOff>
      <xdr:row>31</xdr:row>
      <xdr:rowOff>169291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5456174"/>
          <a:ext cx="889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90424</xdr:rowOff>
    </xdr:from>
    <xdr:to>
      <xdr:col>102</xdr:col>
      <xdr:colOff>165100</xdr:colOff>
      <xdr:row>38</xdr:row>
      <xdr:rowOff>20574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11701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94107</xdr:rowOff>
    </xdr:from>
    <xdr:to>
      <xdr:col>98</xdr:col>
      <xdr:colOff>38100</xdr:colOff>
      <xdr:row>38</xdr:row>
      <xdr:rowOff>24257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15384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155956</xdr:rowOff>
    </xdr:from>
    <xdr:to>
      <xdr:col>116</xdr:col>
      <xdr:colOff>114300</xdr:colOff>
      <xdr:row>32</xdr:row>
      <xdr:rowOff>86106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4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108983</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4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84074</xdr:rowOff>
    </xdr:from>
    <xdr:to>
      <xdr:col>112</xdr:col>
      <xdr:colOff>38100</xdr:colOff>
      <xdr:row>32</xdr:row>
      <xdr:rowOff>14224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53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30751</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56111" y="517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140970</xdr:rowOff>
    </xdr:from>
    <xdr:to>
      <xdr:col>107</xdr:col>
      <xdr:colOff>101600</xdr:colOff>
      <xdr:row>32</xdr:row>
      <xdr:rowOff>71120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54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87647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23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90424</xdr:rowOff>
    </xdr:from>
    <xdr:to>
      <xdr:col>102</xdr:col>
      <xdr:colOff>165100</xdr:colOff>
      <xdr:row>32</xdr:row>
      <xdr:rowOff>20574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54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37101</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278111" y="518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118491</xdr:rowOff>
    </xdr:from>
    <xdr:to>
      <xdr:col>98</xdr:col>
      <xdr:colOff>38100</xdr:colOff>
      <xdr:row>32</xdr:row>
      <xdr:rowOff>48641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54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65168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520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49191</xdr:rowOff>
    </xdr:from>
    <xdr:to>
      <xdr:col>116</xdr:col>
      <xdr:colOff>63500</xdr:colOff>
      <xdr:row>59</xdr:row>
      <xdr:rowOff>63037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64741"/>
          <a:ext cx="8382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29008</xdr:rowOff>
    </xdr:from>
    <xdr:to>
      <xdr:col>111</xdr:col>
      <xdr:colOff>177800</xdr:colOff>
      <xdr:row>59</xdr:row>
      <xdr:rowOff>49191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44558"/>
          <a:ext cx="889000" cy="2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158200</xdr:rowOff>
    </xdr:from>
    <xdr:to>
      <xdr:col>107</xdr:col>
      <xdr:colOff>50800</xdr:colOff>
      <xdr:row>59</xdr:row>
      <xdr:rowOff>29008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02300"/>
          <a:ext cx="889000" cy="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157629</xdr:rowOff>
    </xdr:from>
    <xdr:to>
      <xdr:col>102</xdr:col>
      <xdr:colOff>114300</xdr:colOff>
      <xdr:row>58</xdr:row>
      <xdr:rowOff>158200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0172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12237</xdr:rowOff>
    </xdr:from>
    <xdr:to>
      <xdr:col>116</xdr:col>
      <xdr:colOff>114300</xdr:colOff>
      <xdr:row>59</xdr:row>
      <xdr:rowOff>113837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98614</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4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169841</xdr:rowOff>
    </xdr:from>
    <xdr:to>
      <xdr:col>112</xdr:col>
      <xdr:colOff>38100</xdr:colOff>
      <xdr:row>59</xdr:row>
      <xdr:rowOff>99991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91118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20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149658</xdr:rowOff>
    </xdr:from>
    <xdr:to>
      <xdr:col>107</xdr:col>
      <xdr:colOff>101600</xdr:colOff>
      <xdr:row>59</xdr:row>
      <xdr:rowOff>79808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70935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18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107400</xdr:rowOff>
    </xdr:from>
    <xdr:to>
      <xdr:col>102</xdr:col>
      <xdr:colOff>165100</xdr:colOff>
      <xdr:row>59</xdr:row>
      <xdr:rowOff>37550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28677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1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106829</xdr:rowOff>
    </xdr:from>
    <xdr:to>
      <xdr:col>98</xdr:col>
      <xdr:colOff>38100</xdr:colOff>
      <xdr:row>59</xdr:row>
      <xdr:rowOff>36979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28106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14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152769</xdr:rowOff>
    </xdr:from>
    <xdr:to>
      <xdr:col>116</xdr:col>
      <xdr:colOff>63500</xdr:colOff>
      <xdr:row>76</xdr:row>
      <xdr:rowOff>50851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011519"/>
          <a:ext cx="8382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50851</xdr:rowOff>
    </xdr:from>
    <xdr:to>
      <xdr:col>111</xdr:col>
      <xdr:colOff>177800</xdr:colOff>
      <xdr:row>76</xdr:row>
      <xdr:rowOff>71120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081051"/>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71120</xdr:rowOff>
    </xdr:from>
    <xdr:to>
      <xdr:col>107</xdr:col>
      <xdr:colOff>50800</xdr:colOff>
      <xdr:row>76</xdr:row>
      <xdr:rowOff>86513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101320"/>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86513</xdr:rowOff>
    </xdr:from>
    <xdr:to>
      <xdr:col>102</xdr:col>
      <xdr:colOff>114300</xdr:colOff>
      <xdr:row>76</xdr:row>
      <xdr:rowOff>126479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116713"/>
          <a:ext cx="8890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101968</xdr:rowOff>
    </xdr:from>
    <xdr:to>
      <xdr:col>116</xdr:col>
      <xdr:colOff>114300</xdr:colOff>
      <xdr:row>76</xdr:row>
      <xdr:rowOff>32119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9607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80395</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9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51</xdr:rowOff>
    </xdr:from>
    <xdr:to>
      <xdr:col>112</xdr:col>
      <xdr:colOff>38100</xdr:colOff>
      <xdr:row>76</xdr:row>
      <xdr:rowOff>101651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0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92778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12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20320</xdr:rowOff>
    </xdr:from>
    <xdr:to>
      <xdr:col>107</xdr:col>
      <xdr:colOff>101600</xdr:colOff>
      <xdr:row>76</xdr:row>
      <xdr:rowOff>121920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113047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1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35713</xdr:rowOff>
    </xdr:from>
    <xdr:to>
      <xdr:col>102</xdr:col>
      <xdr:colOff>165100</xdr:colOff>
      <xdr:row>76</xdr:row>
      <xdr:rowOff>137313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0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128440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1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75679</xdr:rowOff>
    </xdr:from>
    <xdr:to>
      <xdr:col>98</xdr:col>
      <xdr:colOff>38100</xdr:colOff>
      <xdr:row>77</xdr:row>
      <xdr:rowOff>5829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1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168406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19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533,855</a:t>
          </a:r>
          <a:r>
            <a:rPr kumimoji="1" lang="ja-JP" altLang="en-US" sz="1300">
              <a:latin typeface="ＭＳ Ｐゴシック" panose="020B0600070205080204" pitchFamily="50" charset="-128"/>
              <a:ea typeface="ＭＳ Ｐゴシック" panose="020B0600070205080204" pitchFamily="50" charset="-128"/>
            </a:rPr>
            <a:t>円となっており、人件費、普通建設事業費、投資及び出資金などで類似団体平均を上回る一方、扶助費、補助費等などで下回っている。</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類似団体平均を上回っているもののうち、人件費については住民一人当たり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65,772</a:t>
          </a:r>
          <a:r>
            <a:rPr kumimoji="1" lang="ja-JP" altLang="en-US" sz="1300">
              <a:latin typeface="ＭＳ Ｐゴシック" panose="020B0600070205080204" pitchFamily="50" charset="-128"/>
              <a:ea typeface="ＭＳ Ｐゴシック" panose="020B0600070205080204" pitchFamily="50" charset="-128"/>
            </a:rPr>
            <a:t>円となっており、給料表の見直し、給与水準の適正化に努めている。普通建設事業費については住民一人当たり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97,878</a:t>
          </a:r>
          <a:r>
            <a:rPr kumimoji="1" lang="ja-JP" altLang="en-US" sz="1300">
              <a:latin typeface="ＭＳ Ｐゴシック" panose="020B0600070205080204" pitchFamily="50" charset="-128"/>
              <a:ea typeface="ＭＳ Ｐゴシック" panose="020B0600070205080204" pitchFamily="50" charset="-128"/>
            </a:rPr>
            <a:t>円となっており、新規整備ではアクリエひめじ、区画整理事業など、更新整備では小中学校の整備事業や道路整備事業などが挙げられるが、公共施設の長寿命化や老朽施設の補修改善などに伴い、今後も増が予想される。投資及び出資金については住民一人当たり</a:t>
          </a:r>
          <a:r>
            <a:rPr kumimoji="1" lang="en-US" altLang="ja-JP" sz="1300">
              <a:latin typeface="ＭＳ Ｐゴシック" panose="020B0600070205080204" pitchFamily="50" charset="-128"/>
              <a:ea typeface="ＭＳ Ｐゴシック" panose="020B0600070205080204" pitchFamily="50" charset="-128"/>
            </a:rPr>
            <a:t>9,522</a:t>
          </a:r>
          <a:r>
            <a:rPr kumimoji="1" lang="ja-JP" altLang="en-US" sz="1300">
              <a:latin typeface="ＭＳ Ｐゴシック" panose="020B0600070205080204" pitchFamily="50" charset="-128"/>
              <a:ea typeface="ＭＳ Ｐゴシック" panose="020B0600070205080204" pitchFamily="50" charset="-128"/>
            </a:rPr>
            <a:t>円となっており、水道事業、下水道事業の投資的経費に係る繰出について、一部を出資金として負担しているのが主な要因である。</a:t>
          </a:r>
        </a:p>
        <a:p>
          <a:r>
            <a:rPr kumimoji="1" lang="ja-JP" altLang="en-US" sz="1300">
              <a:latin typeface="ＭＳ Ｐゴシック" panose="020B0600070205080204" pitchFamily="50" charset="-128"/>
              <a:ea typeface="ＭＳ Ｐゴシック" panose="020B0600070205080204" pitchFamily="50" charset="-128"/>
            </a:rPr>
            <a:t>　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107,845</a:t>
          </a:r>
          <a:r>
            <a:rPr kumimoji="1" lang="ja-JP" altLang="en-US" sz="1300">
              <a:latin typeface="ＭＳ Ｐゴシック" panose="020B0600070205080204" pitchFamily="50" charset="-128"/>
              <a:ea typeface="ＭＳ Ｐゴシック" panose="020B0600070205080204" pitchFamily="50" charset="-128"/>
            </a:rPr>
            <a:t>円、補助費等については住民一人当たり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128,607</a:t>
          </a:r>
          <a:r>
            <a:rPr kumimoji="1" lang="ja-JP" altLang="en-US" sz="1300">
              <a:latin typeface="ＭＳ Ｐゴシック" panose="020B0600070205080204" pitchFamily="50" charset="-128"/>
              <a:ea typeface="ＭＳ Ｐゴシック" panose="020B0600070205080204" pitchFamily="50" charset="-128"/>
            </a:rPr>
            <a:t>円となっており、現在のところ類似団体平均を下回っている。扶助費については、今後も社会保障関係経費の増が見込まれることから増加傾向の継続が見込まれる。補助費等については、令和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年度は特別定額給付金の支給により前年度より大幅な増となっている。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534,127
522,597
534.56
295,466,337
285,146,061
4,855,841
122,770,647
208,406,943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81788</xdr:rowOff>
    </xdr:from>
    <xdr:to>
      <xdr:col>24</xdr:col>
      <xdr:colOff>63500</xdr:colOff>
      <xdr:row>35</xdr:row>
      <xdr:rowOff>100838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82538"/>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81788</xdr:rowOff>
    </xdr:from>
    <xdr:to>
      <xdr:col>19</xdr:col>
      <xdr:colOff>177800</xdr:colOff>
      <xdr:row>35</xdr:row>
      <xdr:rowOff>123698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82538"/>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76454</xdr:rowOff>
    </xdr:from>
    <xdr:to>
      <xdr:col>15</xdr:col>
      <xdr:colOff>50800</xdr:colOff>
      <xdr:row>35</xdr:row>
      <xdr:rowOff>123698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77204"/>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65786</xdr:rowOff>
    </xdr:from>
    <xdr:to>
      <xdr:col>10</xdr:col>
      <xdr:colOff>114300</xdr:colOff>
      <xdr:row>35</xdr:row>
      <xdr:rowOff>76454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6653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50038</xdr:rowOff>
    </xdr:from>
    <xdr:to>
      <xdr:col>24</xdr:col>
      <xdr:colOff>114300</xdr:colOff>
      <xdr:row>35</xdr:row>
      <xdr:rowOff>151638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72915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30988</xdr:rowOff>
    </xdr:from>
    <xdr:to>
      <xdr:col>20</xdr:col>
      <xdr:colOff>38100</xdr:colOff>
      <xdr:row>35</xdr:row>
      <xdr:rowOff>132588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72898</xdr:rowOff>
    </xdr:from>
    <xdr:to>
      <xdr:col>15</xdr:col>
      <xdr:colOff>101600</xdr:colOff>
      <xdr:row>36</xdr:row>
      <xdr:rowOff>3048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165625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25654</xdr:rowOff>
    </xdr:from>
    <xdr:to>
      <xdr:col>10</xdr:col>
      <xdr:colOff>165100</xdr:colOff>
      <xdr:row>35</xdr:row>
      <xdr:rowOff>127254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14986</xdr:rowOff>
    </xdr:from>
    <xdr:to>
      <xdr:col>6</xdr:col>
      <xdr:colOff>38100</xdr:colOff>
      <xdr:row>35</xdr:row>
      <xdr:rowOff>116586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133113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68007</xdr:rowOff>
    </xdr:from>
    <xdr:to>
      <xdr:col>24</xdr:col>
      <xdr:colOff>63500</xdr:colOff>
      <xdr:row>59</xdr:row>
      <xdr:rowOff>123393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154857"/>
          <a:ext cx="838200" cy="108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123393</xdr:rowOff>
    </xdr:from>
    <xdr:to>
      <xdr:col>19</xdr:col>
      <xdr:colOff>177800</xdr:colOff>
      <xdr:row>59</xdr:row>
      <xdr:rowOff>138078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238943"/>
          <a:ext cx="889000" cy="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125102</xdr:rowOff>
    </xdr:from>
    <xdr:to>
      <xdr:col>15</xdr:col>
      <xdr:colOff>50800</xdr:colOff>
      <xdr:row>59</xdr:row>
      <xdr:rowOff>138078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240652"/>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114184</xdr:rowOff>
    </xdr:from>
    <xdr:to>
      <xdr:col>10</xdr:col>
      <xdr:colOff>114300</xdr:colOff>
      <xdr:row>59</xdr:row>
      <xdr:rowOff>125102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229734"/>
          <a:ext cx="889000" cy="1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17207</xdr:rowOff>
    </xdr:from>
    <xdr:to>
      <xdr:col>24</xdr:col>
      <xdr:colOff>114300</xdr:colOff>
      <xdr:row>53</xdr:row>
      <xdr:rowOff>118807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1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103584</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01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72593</xdr:rowOff>
    </xdr:from>
    <xdr:to>
      <xdr:col>20</xdr:col>
      <xdr:colOff>38100</xdr:colOff>
      <xdr:row>60</xdr:row>
      <xdr:rowOff>2743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165320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8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87278</xdr:rowOff>
    </xdr:from>
    <xdr:to>
      <xdr:col>15</xdr:col>
      <xdr:colOff>101600</xdr:colOff>
      <xdr:row>60</xdr:row>
      <xdr:rowOff>17428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2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8555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74302</xdr:rowOff>
    </xdr:from>
    <xdr:to>
      <xdr:col>10</xdr:col>
      <xdr:colOff>165100</xdr:colOff>
      <xdr:row>60</xdr:row>
      <xdr:rowOff>4452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8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167029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63384</xdr:rowOff>
    </xdr:from>
    <xdr:to>
      <xdr:col>6</xdr:col>
      <xdr:colOff>38100</xdr:colOff>
      <xdr:row>59</xdr:row>
      <xdr:rowOff>164984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156111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7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26707</xdr:rowOff>
    </xdr:from>
    <xdr:to>
      <xdr:col>24</xdr:col>
      <xdr:colOff>63500</xdr:colOff>
      <xdr:row>77</xdr:row>
      <xdr:rowOff>113988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228357"/>
          <a:ext cx="838200" cy="8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113988</xdr:rowOff>
    </xdr:from>
    <xdr:to>
      <xdr:col>19</xdr:col>
      <xdr:colOff>177800</xdr:colOff>
      <xdr:row>77</xdr:row>
      <xdr:rowOff>126854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315638"/>
          <a:ext cx="889000" cy="1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96473</xdr:rowOff>
    </xdr:from>
    <xdr:to>
      <xdr:col>15</xdr:col>
      <xdr:colOff>50800</xdr:colOff>
      <xdr:row>77</xdr:row>
      <xdr:rowOff>126854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298123"/>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96473</xdr:rowOff>
    </xdr:from>
    <xdr:to>
      <xdr:col>10</xdr:col>
      <xdr:colOff>114300</xdr:colOff>
      <xdr:row>77</xdr:row>
      <xdr:rowOff>109896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98123"/>
          <a:ext cx="889000" cy="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147357</xdr:rowOff>
    </xdr:from>
    <xdr:to>
      <xdr:col>24</xdr:col>
      <xdr:colOff>114300</xdr:colOff>
      <xdr:row>77</xdr:row>
      <xdr:rowOff>77507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7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125784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15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63188</xdr:rowOff>
    </xdr:from>
    <xdr:to>
      <xdr:col>20</xdr:col>
      <xdr:colOff>38100</xdr:colOff>
      <xdr:row>77</xdr:row>
      <xdr:rowOff>164788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6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155915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5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76054</xdr:rowOff>
    </xdr:from>
    <xdr:to>
      <xdr:col>15</xdr:col>
      <xdr:colOff>101600</xdr:colOff>
      <xdr:row>78</xdr:row>
      <xdr:rowOff>6204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168781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7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45673</xdr:rowOff>
    </xdr:from>
    <xdr:to>
      <xdr:col>10</xdr:col>
      <xdr:colOff>165100</xdr:colOff>
      <xdr:row>77</xdr:row>
      <xdr:rowOff>147273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4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138400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4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59096</xdr:rowOff>
    </xdr:from>
    <xdr:to>
      <xdr:col>6</xdr:col>
      <xdr:colOff>38100</xdr:colOff>
      <xdr:row>77</xdr:row>
      <xdr:rowOff>160696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6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151823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35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13839</xdr:rowOff>
    </xdr:from>
    <xdr:to>
      <xdr:col>24</xdr:col>
      <xdr:colOff>63500</xdr:colOff>
      <xdr:row>97</xdr:row>
      <xdr:rowOff>66810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473039"/>
          <a:ext cx="838200" cy="2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66810</xdr:rowOff>
    </xdr:from>
    <xdr:to>
      <xdr:col>19</xdr:col>
      <xdr:colOff>177800</xdr:colOff>
      <xdr:row>97</xdr:row>
      <xdr:rowOff>150053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697460"/>
          <a:ext cx="889000" cy="8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123078</xdr:rowOff>
    </xdr:from>
    <xdr:to>
      <xdr:col>15</xdr:col>
      <xdr:colOff>50800</xdr:colOff>
      <xdr:row>97</xdr:row>
      <xdr:rowOff>150053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75372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123078</xdr:rowOff>
    </xdr:from>
    <xdr:to>
      <xdr:col>10</xdr:col>
      <xdr:colOff>114300</xdr:colOff>
      <xdr:row>98</xdr:row>
      <xdr:rowOff>31311</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753728"/>
          <a:ext cx="8890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134489</xdr:rowOff>
    </xdr:from>
    <xdr:to>
      <xdr:col>24</xdr:col>
      <xdr:colOff>114300</xdr:colOff>
      <xdr:row>96</xdr:row>
      <xdr:rowOff>64639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4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157366</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27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16010</xdr:rowOff>
    </xdr:from>
    <xdr:to>
      <xdr:col>20</xdr:col>
      <xdr:colOff>38100</xdr:colOff>
      <xdr:row>97</xdr:row>
      <xdr:rowOff>117610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6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108737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73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99253</xdr:rowOff>
    </xdr:from>
    <xdr:to>
      <xdr:col>15</xdr:col>
      <xdr:colOff>101600</xdr:colOff>
      <xdr:row>98</xdr:row>
      <xdr:rowOff>29403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7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20530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8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72278</xdr:rowOff>
    </xdr:from>
    <xdr:to>
      <xdr:col>10</xdr:col>
      <xdr:colOff>165100</xdr:colOff>
      <xdr:row>98</xdr:row>
      <xdr:rowOff>2428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7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165005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79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151961</xdr:rowOff>
    </xdr:from>
    <xdr:to>
      <xdr:col>6</xdr:col>
      <xdr:colOff>38100</xdr:colOff>
      <xdr:row>98</xdr:row>
      <xdr:rowOff>82111</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78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73238</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87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135585</xdr:rowOff>
    </xdr:from>
    <xdr:to>
      <xdr:col>55</xdr:col>
      <xdr:colOff>0</xdr:colOff>
      <xdr:row>37</xdr:row>
      <xdr:rowOff>164846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479235"/>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71120</xdr:rowOff>
    </xdr:from>
    <xdr:to>
      <xdr:col>50</xdr:col>
      <xdr:colOff>114300</xdr:colOff>
      <xdr:row>37</xdr:row>
      <xdr:rowOff>135585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414770"/>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156616</xdr:rowOff>
    </xdr:from>
    <xdr:to>
      <xdr:col>45</xdr:col>
      <xdr:colOff>177800</xdr:colOff>
      <xdr:row>37</xdr:row>
      <xdr:rowOff>71120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328816"/>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96266</xdr:rowOff>
    </xdr:from>
    <xdr:to>
      <xdr:col>41</xdr:col>
      <xdr:colOff>50800</xdr:colOff>
      <xdr:row>36</xdr:row>
      <xdr:rowOff>156616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268466"/>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114046</xdr:rowOff>
    </xdr:from>
    <xdr:to>
      <xdr:col>55</xdr:col>
      <xdr:colOff>50800</xdr:colOff>
      <xdr:row>38</xdr:row>
      <xdr:rowOff>44196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92473</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84785</xdr:rowOff>
    </xdr:from>
    <xdr:to>
      <xdr:col>50</xdr:col>
      <xdr:colOff>165100</xdr:colOff>
      <xdr:row>38</xdr:row>
      <xdr:rowOff>14936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428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6063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5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20320</xdr:rowOff>
    </xdr:from>
    <xdr:to>
      <xdr:col>46</xdr:col>
      <xdr:colOff>38100</xdr:colOff>
      <xdr:row>37</xdr:row>
      <xdr:rowOff>121920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113047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105816</xdr:rowOff>
    </xdr:from>
    <xdr:to>
      <xdr:col>41</xdr:col>
      <xdr:colOff>101600</xdr:colOff>
      <xdr:row>37</xdr:row>
      <xdr:rowOff>35966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2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52493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053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45466</xdr:rowOff>
    </xdr:from>
    <xdr:to>
      <xdr:col>36</xdr:col>
      <xdr:colOff>165100</xdr:colOff>
      <xdr:row>36</xdr:row>
      <xdr:rowOff>147066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163593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5992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14999</xdr:rowOff>
    </xdr:from>
    <xdr:to>
      <xdr:col>55</xdr:col>
      <xdr:colOff>0</xdr:colOff>
      <xdr:row>56</xdr:row>
      <xdr:rowOff>63347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16199"/>
          <a:ext cx="838200" cy="4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61576</xdr:rowOff>
    </xdr:from>
    <xdr:to>
      <xdr:col>50</xdr:col>
      <xdr:colOff>114300</xdr:colOff>
      <xdr:row>56</xdr:row>
      <xdr:rowOff>63347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662776"/>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55404</xdr:rowOff>
    </xdr:from>
    <xdr:to>
      <xdr:col>45</xdr:col>
      <xdr:colOff>177800</xdr:colOff>
      <xdr:row>56</xdr:row>
      <xdr:rowOff>61576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5660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156273</xdr:rowOff>
    </xdr:from>
    <xdr:to>
      <xdr:col>41</xdr:col>
      <xdr:colOff>50800</xdr:colOff>
      <xdr:row>56</xdr:row>
      <xdr:rowOff>55404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243123"/>
          <a:ext cx="889000" cy="41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135649</xdr:rowOff>
    </xdr:from>
    <xdr:to>
      <xdr:col>55</xdr:col>
      <xdr:colOff>50800</xdr:colOff>
      <xdr:row>56</xdr:row>
      <xdr:rowOff>65799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158526</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1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12547</xdr:rowOff>
    </xdr:from>
    <xdr:to>
      <xdr:col>50</xdr:col>
      <xdr:colOff>165100</xdr:colOff>
      <xdr:row>56</xdr:row>
      <xdr:rowOff>114147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105274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70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10776</xdr:rowOff>
    </xdr:from>
    <xdr:to>
      <xdr:col>46</xdr:col>
      <xdr:colOff>38100</xdr:colOff>
      <xdr:row>56</xdr:row>
      <xdr:rowOff>112376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128903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38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4604</xdr:rowOff>
    </xdr:from>
    <xdr:to>
      <xdr:col>41</xdr:col>
      <xdr:colOff>101600</xdr:colOff>
      <xdr:row>56</xdr:row>
      <xdr:rowOff>106204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122731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3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105473</xdr:rowOff>
    </xdr:from>
    <xdr:to>
      <xdr:col>36</xdr:col>
      <xdr:colOff>165100</xdr:colOff>
      <xdr:row>54</xdr:row>
      <xdr:rowOff>35623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1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52150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896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44044</xdr:rowOff>
    </xdr:from>
    <xdr:to>
      <xdr:col>55</xdr:col>
      <xdr:colOff>0</xdr:colOff>
      <xdr:row>78</xdr:row>
      <xdr:rowOff>96202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17144"/>
          <a:ext cx="8382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95262</xdr:rowOff>
    </xdr:from>
    <xdr:to>
      <xdr:col>50</xdr:col>
      <xdr:colOff>114300</xdr:colOff>
      <xdr:row>78</xdr:row>
      <xdr:rowOff>96202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68362"/>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57886</xdr:rowOff>
    </xdr:from>
    <xdr:to>
      <xdr:col>45</xdr:col>
      <xdr:colOff>177800</xdr:colOff>
      <xdr:row>78</xdr:row>
      <xdr:rowOff>95262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30986"/>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57886</xdr:rowOff>
    </xdr:from>
    <xdr:to>
      <xdr:col>41</xdr:col>
      <xdr:colOff>50800</xdr:colOff>
      <xdr:row>78</xdr:row>
      <xdr:rowOff>59004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30986"/>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115295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164694</xdr:rowOff>
    </xdr:from>
    <xdr:to>
      <xdr:col>55</xdr:col>
      <xdr:colOff>50800</xdr:colOff>
      <xdr:row>78</xdr:row>
      <xdr:rowOff>94844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143121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45402</xdr:rowOff>
    </xdr:from>
    <xdr:to>
      <xdr:col>50</xdr:col>
      <xdr:colOff>165100</xdr:colOff>
      <xdr:row>78</xdr:row>
      <xdr:rowOff>147002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138129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1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44462</xdr:rowOff>
    </xdr:from>
    <xdr:to>
      <xdr:col>46</xdr:col>
      <xdr:colOff>38100</xdr:colOff>
      <xdr:row>78</xdr:row>
      <xdr:rowOff>146062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137189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1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7086</xdr:rowOff>
    </xdr:from>
    <xdr:to>
      <xdr:col>41</xdr:col>
      <xdr:colOff>101600</xdr:colOff>
      <xdr:row>78</xdr:row>
      <xdr:rowOff>108686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8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125213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5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8204</xdr:rowOff>
    </xdr:from>
    <xdr:to>
      <xdr:col>36</xdr:col>
      <xdr:colOff>165100</xdr:colOff>
      <xdr:row>78</xdr:row>
      <xdr:rowOff>109804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126331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5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96208</xdr:rowOff>
    </xdr:from>
    <xdr:to>
      <xdr:col>55</xdr:col>
      <xdr:colOff>0</xdr:colOff>
      <xdr:row>94</xdr:row>
      <xdr:rowOff>22085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5698158"/>
          <a:ext cx="838200" cy="44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22085</xdr:rowOff>
    </xdr:from>
    <xdr:to>
      <xdr:col>50</xdr:col>
      <xdr:colOff>114300</xdr:colOff>
      <xdr:row>94</xdr:row>
      <xdr:rowOff>160617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138385"/>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140939</xdr:rowOff>
    </xdr:from>
    <xdr:to>
      <xdr:col>45</xdr:col>
      <xdr:colOff>177800</xdr:colOff>
      <xdr:row>94</xdr:row>
      <xdr:rowOff>160617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257239"/>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140939</xdr:rowOff>
    </xdr:from>
    <xdr:to>
      <xdr:col>41</xdr:col>
      <xdr:colOff>50800</xdr:colOff>
      <xdr:row>94</xdr:row>
      <xdr:rowOff>168332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257239"/>
          <a:ext cx="889000" cy="2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152404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45408</xdr:rowOff>
    </xdr:from>
    <xdr:to>
      <xdr:col>55</xdr:col>
      <xdr:colOff>50800</xdr:colOff>
      <xdr:row>91</xdr:row>
      <xdr:rowOff>147008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56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169885</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6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142735</xdr:rowOff>
    </xdr:from>
    <xdr:to>
      <xdr:col>50</xdr:col>
      <xdr:colOff>165100</xdr:colOff>
      <xdr:row>94</xdr:row>
      <xdr:rowOff>72885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0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89412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8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109817</xdr:rowOff>
    </xdr:from>
    <xdr:to>
      <xdr:col>46</xdr:col>
      <xdr:colOff>38100</xdr:colOff>
      <xdr:row>95</xdr:row>
      <xdr:rowOff>39967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2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56494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90139</xdr:rowOff>
    </xdr:from>
    <xdr:to>
      <xdr:col>41</xdr:col>
      <xdr:colOff>101600</xdr:colOff>
      <xdr:row>95</xdr:row>
      <xdr:rowOff>20289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2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36816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598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117532</xdr:rowOff>
    </xdr:from>
    <xdr:to>
      <xdr:col>36</xdr:col>
      <xdr:colOff>165100</xdr:colOff>
      <xdr:row>95</xdr:row>
      <xdr:rowOff>47682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2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64209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00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155484</xdr:rowOff>
    </xdr:from>
    <xdr:to>
      <xdr:col>85</xdr:col>
      <xdr:colOff>127000</xdr:colOff>
      <xdr:row>37</xdr:row>
      <xdr:rowOff>40531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5984784"/>
          <a:ext cx="838200" cy="39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40531</xdr:rowOff>
    </xdr:from>
    <xdr:to>
      <xdr:col>81</xdr:col>
      <xdr:colOff>50800</xdr:colOff>
      <xdr:row>37</xdr:row>
      <xdr:rowOff>92892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384181"/>
          <a:ext cx="889000" cy="5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75910</xdr:rowOff>
    </xdr:from>
    <xdr:to>
      <xdr:col>76</xdr:col>
      <xdr:colOff>114300</xdr:colOff>
      <xdr:row>37</xdr:row>
      <xdr:rowOff>92892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419560"/>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75910</xdr:rowOff>
    </xdr:from>
    <xdr:to>
      <xdr:col>71</xdr:col>
      <xdr:colOff>177800</xdr:colOff>
      <xdr:row>37</xdr:row>
      <xdr:rowOff>139700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419560"/>
          <a:ext cx="889000" cy="6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104684</xdr:rowOff>
    </xdr:from>
    <xdr:to>
      <xdr:col>85</xdr:col>
      <xdr:colOff>177800</xdr:colOff>
      <xdr:row>35</xdr:row>
      <xdr:rowOff>34834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593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127561</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7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161181</xdr:rowOff>
    </xdr:from>
    <xdr:to>
      <xdr:col>81</xdr:col>
      <xdr:colOff>101600</xdr:colOff>
      <xdr:row>37</xdr:row>
      <xdr:rowOff>91331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3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107858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10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42092</xdr:rowOff>
    </xdr:from>
    <xdr:to>
      <xdr:col>76</xdr:col>
      <xdr:colOff>165100</xdr:colOff>
      <xdr:row>37</xdr:row>
      <xdr:rowOff>143692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3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160219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16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25110</xdr:rowOff>
    </xdr:from>
    <xdr:to>
      <xdr:col>72</xdr:col>
      <xdr:colOff>38100</xdr:colOff>
      <xdr:row>37</xdr:row>
      <xdr:rowOff>126710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36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143237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1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88900</xdr:rowOff>
    </xdr:from>
    <xdr:to>
      <xdr:col>67</xdr:col>
      <xdr:colOff>101600</xdr:colOff>
      <xdr:row>38</xdr:row>
      <xdr:rowOff>19050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35577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2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171323</xdr:rowOff>
    </xdr:from>
    <xdr:to>
      <xdr:col>85</xdr:col>
      <xdr:colOff>127000</xdr:colOff>
      <xdr:row>55</xdr:row>
      <xdr:rowOff>128689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429623"/>
          <a:ext cx="838200" cy="1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171323</xdr:rowOff>
    </xdr:from>
    <xdr:to>
      <xdr:col>81</xdr:col>
      <xdr:colOff>50800</xdr:colOff>
      <xdr:row>57</xdr:row>
      <xdr:rowOff>9055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429623"/>
          <a:ext cx="889000" cy="35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168428</xdr:rowOff>
    </xdr:from>
    <xdr:to>
      <xdr:col>76</xdr:col>
      <xdr:colOff>114300</xdr:colOff>
      <xdr:row>57</xdr:row>
      <xdr:rowOff>9055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598178"/>
          <a:ext cx="889000" cy="18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168428</xdr:rowOff>
    </xdr:from>
    <xdr:to>
      <xdr:col>71</xdr:col>
      <xdr:colOff>177800</xdr:colOff>
      <xdr:row>56</xdr:row>
      <xdr:rowOff>123584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598178"/>
          <a:ext cx="889000" cy="12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77889</xdr:rowOff>
    </xdr:from>
    <xdr:to>
      <xdr:col>85</xdr:col>
      <xdr:colOff>177800</xdr:colOff>
      <xdr:row>56</xdr:row>
      <xdr:rowOff>8039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5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56316</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4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120523</xdr:rowOff>
    </xdr:from>
    <xdr:to>
      <xdr:col>81</xdr:col>
      <xdr:colOff>101600</xdr:colOff>
      <xdr:row>55</xdr:row>
      <xdr:rowOff>50673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37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67200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1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129705</xdr:rowOff>
    </xdr:from>
    <xdr:to>
      <xdr:col>76</xdr:col>
      <xdr:colOff>165100</xdr:colOff>
      <xdr:row>57</xdr:row>
      <xdr:rowOff>59855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50982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8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117628</xdr:rowOff>
    </xdr:from>
    <xdr:to>
      <xdr:col>72</xdr:col>
      <xdr:colOff>38100</xdr:colOff>
      <xdr:row>56</xdr:row>
      <xdr:rowOff>47778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5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64305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32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72784</xdr:rowOff>
    </xdr:from>
    <xdr:to>
      <xdr:col>67</xdr:col>
      <xdr:colOff>101600</xdr:colOff>
      <xdr:row>57</xdr:row>
      <xdr:rowOff>2934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6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19461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44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41974</xdr:rowOff>
    </xdr:from>
    <xdr:to>
      <xdr:col>85</xdr:col>
      <xdr:colOff>127000</xdr:colOff>
      <xdr:row>79</xdr:row>
      <xdr:rowOff>44374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6524"/>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41974</xdr:rowOff>
    </xdr:from>
    <xdr:to>
      <xdr:col>81</xdr:col>
      <xdr:colOff>50800</xdr:colOff>
      <xdr:row>79</xdr:row>
      <xdr:rowOff>43993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86524"/>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43993</xdr:rowOff>
    </xdr:from>
    <xdr:to>
      <xdr:col>76</xdr:col>
      <xdr:colOff>114300</xdr:colOff>
      <xdr:row>79</xdr:row>
      <xdr:rowOff>44298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8854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43269</xdr:rowOff>
    </xdr:from>
    <xdr:to>
      <xdr:col>71</xdr:col>
      <xdr:colOff>177800</xdr:colOff>
      <xdr:row>79</xdr:row>
      <xdr:rowOff>44298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7819"/>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165024</xdr:rowOff>
    </xdr:from>
    <xdr:to>
      <xdr:col>85</xdr:col>
      <xdr:colOff>177800</xdr:colOff>
      <xdr:row>79</xdr:row>
      <xdr:rowOff>95174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9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162624</xdr:rowOff>
    </xdr:from>
    <xdr:to>
      <xdr:col>81</xdr:col>
      <xdr:colOff>101600</xdr:colOff>
      <xdr:row>79</xdr:row>
      <xdr:rowOff>92774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83901</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28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164643</xdr:rowOff>
    </xdr:from>
    <xdr:to>
      <xdr:col>76</xdr:col>
      <xdr:colOff>165100</xdr:colOff>
      <xdr:row>79</xdr:row>
      <xdr:rowOff>94793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85920</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35333" y="13630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164948</xdr:rowOff>
    </xdr:from>
    <xdr:to>
      <xdr:col>72</xdr:col>
      <xdr:colOff>38100</xdr:colOff>
      <xdr:row>79</xdr:row>
      <xdr:rowOff>95098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86225</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163919</xdr:rowOff>
    </xdr:from>
    <xdr:to>
      <xdr:col>67</xdr:col>
      <xdr:colOff>101600</xdr:colOff>
      <xdr:row>79</xdr:row>
      <xdr:rowOff>94069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85196</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57333" y="13629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118486</xdr:rowOff>
    </xdr:from>
    <xdr:to>
      <xdr:col>85</xdr:col>
      <xdr:colOff>127000</xdr:colOff>
      <xdr:row>93</xdr:row>
      <xdr:rowOff>156983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063336"/>
          <a:ext cx="838200" cy="3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118486</xdr:rowOff>
    </xdr:from>
    <xdr:to>
      <xdr:col>81</xdr:col>
      <xdr:colOff>50800</xdr:colOff>
      <xdr:row>93</xdr:row>
      <xdr:rowOff>140615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063336"/>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140615</xdr:rowOff>
    </xdr:from>
    <xdr:to>
      <xdr:col>76</xdr:col>
      <xdr:colOff>114300</xdr:colOff>
      <xdr:row>93</xdr:row>
      <xdr:rowOff>140706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08546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101501</xdr:rowOff>
    </xdr:from>
    <xdr:to>
      <xdr:col>71</xdr:col>
      <xdr:colOff>177800</xdr:colOff>
      <xdr:row>93</xdr:row>
      <xdr:rowOff>140706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046351"/>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106183</xdr:rowOff>
    </xdr:from>
    <xdr:to>
      <xdr:col>85</xdr:col>
      <xdr:colOff>177800</xdr:colOff>
      <xdr:row>94</xdr:row>
      <xdr:rowOff>36333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0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129060</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90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67686</xdr:rowOff>
    </xdr:from>
    <xdr:to>
      <xdr:col>81</xdr:col>
      <xdr:colOff>101600</xdr:colOff>
      <xdr:row>93</xdr:row>
      <xdr:rowOff>169286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01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14363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78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89815</xdr:rowOff>
    </xdr:from>
    <xdr:to>
      <xdr:col>76</xdr:col>
      <xdr:colOff>165100</xdr:colOff>
      <xdr:row>94</xdr:row>
      <xdr:rowOff>19965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0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11092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89906</xdr:rowOff>
    </xdr:from>
    <xdr:to>
      <xdr:col>72</xdr:col>
      <xdr:colOff>38100</xdr:colOff>
      <xdr:row>94</xdr:row>
      <xdr:rowOff>20056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03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11183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12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50701</xdr:rowOff>
    </xdr:from>
    <xdr:to>
      <xdr:col>67</xdr:col>
      <xdr:colOff>101600</xdr:colOff>
      <xdr:row>93</xdr:row>
      <xdr:rowOff>152301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99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168828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77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目的別歳出については、土木費、消防費等で類似団体平均を上回る一方、総務費、民生費等で下回っている。</a:t>
          </a: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89,283</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円となっており、類似団体平均を上回っている要因としては、アクリエひめじ整備事業等によるものである。</a:t>
          </a:r>
        </a:p>
        <a:p>
          <a:r>
            <a:rPr kumimoji="1" lang="ja-JP" altLang="en-US" sz="1300">
              <a:latin typeface="ＭＳ Ｐゴシック" panose="020B0600070205080204" pitchFamily="50" charset="-128"/>
              <a:ea typeface="ＭＳ Ｐゴシック" panose="020B0600070205080204" pitchFamily="50" charset="-128"/>
            </a:rPr>
            <a:t>　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16,355</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円となっており、類似団体平均を上回っている要因としては、デジタル防災行政無線整備事業等によるものである。</a:t>
          </a:r>
        </a:p>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127,336</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年度は特別定額給付金の支給を行ったため全国的に大幅な増となっているが、令和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年度以降は令和元年度以前の水準に減少すると見込まれる。</a:t>
          </a: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158,130</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円となっており、類似団体平均を下回っているが、今後高齢化の進行に伴い、増加が見込まれる。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昭和</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年度以降</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年連続の黒字となり、実質収支比率は前年度から</a:t>
          </a:r>
          <a:r>
            <a:rPr kumimoji="1" lang="en-US" altLang="ja-JP" sz="1400">
              <a:latin typeface="ＭＳ ゴシック" pitchFamily="49" charset="-128"/>
              <a:ea typeface="ＭＳ ゴシック" pitchFamily="49" charset="-128"/>
            </a:rPr>
            <a:t>0.95</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3.96</a:t>
          </a:r>
          <a:r>
            <a:rPr kumimoji="1" lang="ja-JP" altLang="en-US" sz="1400">
              <a:latin typeface="ＭＳ ゴシック" pitchFamily="49" charset="-128"/>
              <a:ea typeface="ＭＳ ゴシック" pitchFamily="49" charset="-128"/>
            </a:rPr>
            <a:t>％となった。財政調整基金残高は、令和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年度において基金残高が対前年度比</a:t>
          </a:r>
          <a:r>
            <a:rPr kumimoji="1" lang="en-US" altLang="ja-JP" sz="1400">
              <a:latin typeface="ＭＳ ゴシック" pitchFamily="49" charset="-128"/>
              <a:ea typeface="ＭＳ ゴシック" pitchFamily="49" charset="-128"/>
            </a:rPr>
            <a:t>5.55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億円）の減となり、標準財政規模が</a:t>
          </a:r>
          <a:r>
            <a:rPr kumimoji="1" lang="en-US" altLang="ja-JP" sz="1400">
              <a:latin typeface="ＭＳ ゴシック" pitchFamily="49" charset="-128"/>
              <a:ea typeface="ＭＳ ゴシック" pitchFamily="49" charset="-128"/>
            </a:rPr>
            <a:t>2.23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26.8</a:t>
          </a:r>
          <a:r>
            <a:rPr kumimoji="1" lang="ja-JP" altLang="en-US" sz="1400">
              <a:latin typeface="ＭＳ ゴシック" pitchFamily="49" charset="-128"/>
              <a:ea typeface="ＭＳ ゴシック" pitchFamily="49" charset="-128"/>
            </a:rPr>
            <a:t>億円）の増となったため、比率は</a:t>
          </a:r>
          <a:r>
            <a:rPr kumimoji="1" lang="en-US" altLang="ja-JP" sz="1400">
              <a:latin typeface="ＭＳ ゴシック" pitchFamily="49" charset="-128"/>
              <a:ea typeface="ＭＳ ゴシック" pitchFamily="49" charset="-128"/>
            </a:rPr>
            <a:t>11.01</a:t>
          </a:r>
          <a:r>
            <a:rPr kumimoji="1" lang="ja-JP" altLang="en-US" sz="1400">
              <a:latin typeface="ＭＳ ゴシック" pitchFamily="49" charset="-128"/>
              <a:ea typeface="ＭＳ ゴシック" pitchFamily="49" charset="-128"/>
            </a:rPr>
            <a:t>％で前年度から</a:t>
          </a:r>
          <a:r>
            <a:rPr kumimoji="1" lang="en-US" altLang="ja-JP" sz="1400">
              <a:latin typeface="ＭＳ ゴシック" pitchFamily="49" charset="-128"/>
              <a:ea typeface="ＭＳ ゴシック" pitchFamily="49" charset="-128"/>
            </a:rPr>
            <a:t>0.91</a:t>
          </a:r>
          <a:r>
            <a:rPr kumimoji="1" lang="ja-JP" altLang="en-US" sz="1400">
              <a:latin typeface="ＭＳ ゴシック" pitchFamily="49" charset="-128"/>
              <a:ea typeface="ＭＳ ゴシック" pitchFamily="49" charset="-128"/>
            </a:rPr>
            <a:t>ポイント減となっている。実質単年度収支は平成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年度以来、</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年ぶりの赤字となった。今後も持続可能な財政運営に努める。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年度の制度創設以来、全会計において実質赤字額及び資金不足額が発生していないため、算出されていない。</a:t>
          </a:r>
        </a:p>
        <a:p>
          <a:r>
            <a:rPr kumimoji="1" lang="ja-JP" altLang="en-US" sz="1400">
              <a:latin typeface="ＭＳ ゴシック" pitchFamily="49" charset="-128"/>
              <a:ea typeface="ＭＳ ゴシック" pitchFamily="49" charset="-128"/>
            </a:rPr>
            <a:t>　個別会計ごとでは、平成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年度まで赤字会計であった駐車場事業特別会計が廃止されたことにより、平成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年度以降は実質赤字額及び資金不足額が発生していない。</a:t>
          </a:r>
        </a:p>
        <a:p>
          <a:r>
            <a:rPr kumimoji="1" lang="ja-JP" altLang="en-US" sz="1400">
              <a:latin typeface="ＭＳ ゴシック" pitchFamily="49" charset="-128"/>
              <a:ea typeface="ＭＳ ゴシック" pitchFamily="49" charset="-128"/>
            </a:rPr>
            <a:t>　今後も対象会計それぞれについて赤字決算とならないよう、引き続き健全な財政運営に努める。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295466337</v>
      </c>
      <c r="BO4" s="464"/>
      <c r="BP4" s="464"/>
      <c r="BQ4" s="464"/>
      <c r="BR4" s="464"/>
      <c r="BS4" s="464"/>
      <c r="BT4" s="464"/>
      <c r="BU4" s="465"/>
      <c r="BV4" s="463">
        <v>220367515</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4</v>
      </c>
      <c r="CU4" s="648"/>
      <c r="CV4" s="648"/>
      <c r="CW4" s="648"/>
      <c r="CX4" s="648"/>
      <c r="CY4" s="648"/>
      <c r="CZ4" s="648"/>
      <c r="DA4" s="649"/>
      <c r="DB4" s="647">
        <v>4.9000000000000004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285146061</v>
      </c>
      <c r="BO5" s="469"/>
      <c r="BP5" s="469"/>
      <c r="BQ5" s="469"/>
      <c r="BR5" s="469"/>
      <c r="BS5" s="469"/>
      <c r="BT5" s="469"/>
      <c r="BU5" s="470"/>
      <c r="BV5" s="468">
        <v>210600957</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87.2</v>
      </c>
      <c r="CU5" s="439"/>
      <c r="CV5" s="439"/>
      <c r="CW5" s="439"/>
      <c r="CX5" s="439"/>
      <c r="CY5" s="439"/>
      <c r="CZ5" s="439"/>
      <c r="DA5" s="440"/>
      <c r="DB5" s="438">
        <v>87.3</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10320276</v>
      </c>
      <c r="BO6" s="469"/>
      <c r="BP6" s="469"/>
      <c r="BQ6" s="469"/>
      <c r="BR6" s="469"/>
      <c r="BS6" s="469"/>
      <c r="BT6" s="469"/>
      <c r="BU6" s="470"/>
      <c r="BV6" s="468">
        <v>9766558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91.5</v>
      </c>
      <c r="CU6" s="622"/>
      <c r="CV6" s="622"/>
      <c r="CW6" s="622"/>
      <c r="CX6" s="622"/>
      <c r="CY6" s="622"/>
      <c r="CZ6" s="622"/>
      <c r="DA6" s="623"/>
      <c r="DB6" s="621">
        <v>92.2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5464435</v>
      </c>
      <c r="BO7" s="469"/>
      <c r="BP7" s="469"/>
      <c r="BQ7" s="469"/>
      <c r="BR7" s="469"/>
      <c r="BS7" s="469"/>
      <c r="BT7" s="469"/>
      <c r="BU7" s="470"/>
      <c r="BV7" s="468">
        <v>3864510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122770647</v>
      </c>
      <c r="CU7" s="469"/>
      <c r="CV7" s="469"/>
      <c r="CW7" s="469"/>
      <c r="CX7" s="469"/>
      <c r="CY7" s="469"/>
      <c r="CZ7" s="469"/>
      <c r="DA7" s="470"/>
      <c r="DB7" s="468">
        <v>120088383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4855841</v>
      </c>
      <c r="BO8" s="469"/>
      <c r="BP8" s="469"/>
      <c r="BQ8" s="469"/>
      <c r="BR8" s="469"/>
      <c r="BS8" s="469"/>
      <c r="BT8" s="469"/>
      <c r="BU8" s="470"/>
      <c r="BV8" s="468">
        <v>5902048</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0.89</v>
      </c>
      <c r="CU8" s="582"/>
      <c r="CV8" s="582"/>
      <c r="CW8" s="582"/>
      <c r="CX8" s="582"/>
      <c r="CY8" s="582"/>
      <c r="CZ8" s="582"/>
      <c r="DA8" s="583"/>
      <c r="DB8" s="581">
        <v>0.89</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530495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-1046207</v>
      </c>
      <c r="BO9" s="469"/>
      <c r="BP9" s="469"/>
      <c r="BQ9" s="469"/>
      <c r="BR9" s="469"/>
      <c r="BS9" s="469"/>
      <c r="BT9" s="469"/>
      <c r="BU9" s="470"/>
      <c r="BV9" s="468">
        <v>353641</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12.8</v>
      </c>
      <c r="CU9" s="439"/>
      <c r="CV9" s="439"/>
      <c r="CW9" s="439"/>
      <c r="CX9" s="439"/>
      <c r="CY9" s="439"/>
      <c r="CZ9" s="439"/>
      <c r="DA9" s="440"/>
      <c r="DB9" s="438">
        <v>14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535664</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5973</v>
      </c>
      <c r="BO10" s="469"/>
      <c r="BP10" s="469"/>
      <c r="BQ10" s="469"/>
      <c r="BR10" s="469"/>
      <c r="BS10" s="469"/>
      <c r="BT10" s="469"/>
      <c r="BU10" s="470"/>
      <c r="BV10" s="468">
        <v>7838</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392900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534127</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800000</v>
      </c>
      <c r="BO12" s="469"/>
      <c r="BP12" s="469"/>
      <c r="BQ12" s="469"/>
      <c r="BR12" s="469"/>
      <c r="BS12" s="469"/>
      <c r="BT12" s="469"/>
      <c r="BU12" s="470"/>
      <c r="BV12" s="468">
        <v>0</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131</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522597</v>
      </c>
      <c r="S13" s="572"/>
      <c r="T13" s="572"/>
      <c r="U13" s="572"/>
      <c r="V13" s="573"/>
      <c r="W13" s="559" t="s">
        <v>141</v>
      </c>
      <c r="X13" s="481"/>
      <c r="Y13" s="481"/>
      <c r="Z13" s="481"/>
      <c r="AA13" s="481"/>
      <c r="AB13" s="482"/>
      <c r="AC13" s="444">
        <v>2473</v>
      </c>
      <c r="AD13" s="445"/>
      <c r="AE13" s="445"/>
      <c r="AF13" s="445"/>
      <c r="AG13" s="446"/>
      <c r="AH13" s="444">
        <v>2595</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-1840234</v>
      </c>
      <c r="BO13" s="469"/>
      <c r="BP13" s="469"/>
      <c r="BQ13" s="469"/>
      <c r="BR13" s="469"/>
      <c r="BS13" s="469"/>
      <c r="BT13" s="469"/>
      <c r="BU13" s="470"/>
      <c r="BV13" s="468">
        <v>754379</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2.9</v>
      </c>
      <c r="CU13" s="439"/>
      <c r="CV13" s="439"/>
      <c r="CW13" s="439"/>
      <c r="CX13" s="439"/>
      <c r="CY13" s="439"/>
      <c r="CZ13" s="439"/>
      <c r="DA13" s="440"/>
      <c r="DB13" s="438">
        <v>3.2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535982</v>
      </c>
      <c r="S14" s="572"/>
      <c r="T14" s="572"/>
      <c r="U14" s="572"/>
      <c r="V14" s="573"/>
      <c r="W14" s="574"/>
      <c r="X14" s="484"/>
      <c r="Y14" s="484"/>
      <c r="Z14" s="484"/>
      <c r="AA14" s="484"/>
      <c r="AB14" s="485"/>
      <c r="AC14" s="564">
        <v>1</v>
      </c>
      <c r="AD14" s="565"/>
      <c r="AE14" s="565"/>
      <c r="AF14" s="565"/>
      <c r="AG14" s="566"/>
      <c r="AH14" s="564">
        <v>1.1000000000000001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0.9</v>
      </c>
      <c r="CU14" s="576"/>
      <c r="CV14" s="576"/>
      <c r="CW14" s="576"/>
      <c r="CX14" s="576"/>
      <c r="CY14" s="576"/>
      <c r="CZ14" s="576"/>
      <c r="DA14" s="577"/>
      <c r="DB14" s="575" t="s">
        <v>148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149</v>
      </c>
      <c r="N15" s="569"/>
      <c r="O15" s="569"/>
      <c r="P15" s="569"/>
      <c r="Q15" s="570"/>
      <c r="R15" s="571">
        <v>524460</v>
      </c>
      <c r="S15" s="572"/>
      <c r="T15" s="572"/>
      <c r="U15" s="572"/>
      <c r="V15" s="573"/>
      <c r="W15" s="559" t="s">
        <v>150</v>
      </c>
      <c r="X15" s="481"/>
      <c r="Y15" s="481"/>
      <c r="Z15" s="481"/>
      <c r="AA15" s="481"/>
      <c r="AB15" s="482"/>
      <c r="AC15" s="444">
        <v>76327</v>
      </c>
      <c r="AD15" s="445"/>
      <c r="AE15" s="445"/>
      <c r="AF15" s="445"/>
      <c r="AG15" s="446"/>
      <c r="AH15" s="444">
        <v>74301</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81630093</v>
      </c>
      <c r="BO15" s="464"/>
      <c r="BP15" s="464"/>
      <c r="BQ15" s="464"/>
      <c r="BR15" s="464"/>
      <c r="BS15" s="464"/>
      <c r="BT15" s="464"/>
      <c r="BU15" s="465"/>
      <c r="BV15" s="463">
        <v>78332743</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4"/>
      <c r="Y16" s="484"/>
      <c r="Z16" s="484"/>
      <c r="AA16" s="484"/>
      <c r="AB16" s="485"/>
      <c r="AC16" s="564">
        <v>32.299999999999997</v>
      </c>
      <c r="AD16" s="565"/>
      <c r="AE16" s="565"/>
      <c r="AF16" s="565"/>
      <c r="AG16" s="566"/>
      <c r="AH16" s="564">
        <v>32.5</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91857903</v>
      </c>
      <c r="BO16" s="469"/>
      <c r="BP16" s="469"/>
      <c r="BQ16" s="469"/>
      <c r="BR16" s="469"/>
      <c r="BS16" s="469"/>
      <c r="BT16" s="469"/>
      <c r="BU16" s="470"/>
      <c r="BV16" s="468">
        <v>88714367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v>157202</v>
      </c>
      <c r="AD17" s="445"/>
      <c r="AE17" s="445"/>
      <c r="AF17" s="445"/>
      <c r="AG17" s="446"/>
      <c r="AH17" s="444">
        <v>151937</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105023339</v>
      </c>
      <c r="BO17" s="469"/>
      <c r="BP17" s="469"/>
      <c r="BQ17" s="469"/>
      <c r="BR17" s="469"/>
      <c r="BS17" s="469"/>
      <c r="BT17" s="469"/>
      <c r="BU17" s="470"/>
      <c r="BV17" s="468">
        <v>101210578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160</v>
      </c>
      <c r="C18" s="531"/>
      <c r="D18" s="531"/>
      <c r="E18" s="532"/>
      <c r="F18" s="532"/>
      <c r="G18" s="532"/>
      <c r="H18" s="532"/>
      <c r="I18" s="532"/>
      <c r="J18" s="532"/>
      <c r="K18" s="532"/>
      <c r="L18" s="533">
        <v>534.55999999999995</v>
      </c>
      <c r="M18" s="533"/>
      <c r="N18" s="533"/>
      <c r="O18" s="533"/>
      <c r="P18" s="533"/>
      <c r="Q18" s="533"/>
      <c r="R18" s="534"/>
      <c r="S18" s="534"/>
      <c r="T18" s="534"/>
      <c r="U18" s="534"/>
      <c r="V18" s="535"/>
      <c r="W18" s="549"/>
      <c r="X18" s="550"/>
      <c r="Y18" s="550"/>
      <c r="Z18" s="550"/>
      <c r="AA18" s="550"/>
      <c r="AB18" s="560"/>
      <c r="AC18" s="432">
        <v>66.599999999999994</v>
      </c>
      <c r="AD18" s="433"/>
      <c r="AE18" s="433"/>
      <c r="AF18" s="433"/>
      <c r="AG18" s="536"/>
      <c r="AH18" s="432">
        <v>66.400000000000006</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108287852</v>
      </c>
      <c r="BO18" s="469"/>
      <c r="BP18" s="469"/>
      <c r="BQ18" s="469"/>
      <c r="BR18" s="469"/>
      <c r="BS18" s="469"/>
      <c r="BT18" s="469"/>
      <c r="BU18" s="470"/>
      <c r="BV18" s="468">
        <v>108702364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162</v>
      </c>
      <c r="C19" s="531"/>
      <c r="D19" s="531"/>
      <c r="E19" s="532"/>
      <c r="F19" s="532"/>
      <c r="G19" s="532"/>
      <c r="H19" s="532"/>
      <c r="I19" s="532"/>
      <c r="J19" s="532"/>
      <c r="K19" s="532"/>
      <c r="L19" s="538">
        <v>992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148552546</v>
      </c>
      <c r="BO19" s="469"/>
      <c r="BP19" s="469"/>
      <c r="BQ19" s="469"/>
      <c r="BR19" s="469"/>
      <c r="BS19" s="469"/>
      <c r="BT19" s="469"/>
      <c r="BU19" s="470"/>
      <c r="BV19" s="468">
        <v>141748747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164</v>
      </c>
      <c r="C20" s="531"/>
      <c r="D20" s="531"/>
      <c r="E20" s="532"/>
      <c r="F20" s="532"/>
      <c r="G20" s="532"/>
      <c r="H20" s="532"/>
      <c r="I20" s="532"/>
      <c r="J20" s="532"/>
      <c r="K20" s="532"/>
      <c r="L20" s="538">
        <v>224106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208406943</v>
      </c>
      <c r="BO23" s="469"/>
      <c r="BP23" s="469"/>
      <c r="BQ23" s="469"/>
      <c r="BR23" s="469"/>
      <c r="BS23" s="469"/>
      <c r="BT23" s="469"/>
      <c r="BU23" s="470"/>
      <c r="BV23" s="468">
        <v>200715832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173</v>
      </c>
      <c r="F24" s="442"/>
      <c r="G24" s="442"/>
      <c r="H24" s="442"/>
      <c r="I24" s="442"/>
      <c r="J24" s="442"/>
      <c r="K24" s="443"/>
      <c r="L24" s="444">
        <v>1</v>
      </c>
      <c r="M24" s="445"/>
      <c r="N24" s="445"/>
      <c r="O24" s="445"/>
      <c r="P24" s="446"/>
      <c r="Q24" s="444">
        <v>11800</v>
      </c>
      <c r="R24" s="445"/>
      <c r="S24" s="445"/>
      <c r="T24" s="445"/>
      <c r="U24" s="445"/>
      <c r="V24" s="446"/>
      <c r="W24" s="510"/>
      <c r="X24" s="501"/>
      <c r="Y24" s="502"/>
      <c r="Z24" s="441" t="s">
        <v>174</v>
      </c>
      <c r="AA24" s="442"/>
      <c r="AB24" s="442"/>
      <c r="AC24" s="442"/>
      <c r="AD24" s="442"/>
      <c r="AE24" s="442"/>
      <c r="AF24" s="442"/>
      <c r="AG24" s="443"/>
      <c r="AH24" s="444">
        <v>3357</v>
      </c>
      <c r="AI24" s="445"/>
      <c r="AJ24" s="445"/>
      <c r="AK24" s="445"/>
      <c r="AL24" s="446"/>
      <c r="AM24" s="444">
        <v>10779327</v>
      </c>
      <c r="AN24" s="445"/>
      <c r="AO24" s="445"/>
      <c r="AP24" s="445"/>
      <c r="AQ24" s="445"/>
      <c r="AR24" s="446"/>
      <c r="AS24" s="444">
        <v>3211</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134390384</v>
      </c>
      <c r="BO24" s="469"/>
      <c r="BP24" s="469"/>
      <c r="BQ24" s="469"/>
      <c r="BR24" s="469"/>
      <c r="BS24" s="469"/>
      <c r="BT24" s="469"/>
      <c r="BU24" s="470"/>
      <c r="BV24" s="468">
        <v>135710971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176</v>
      </c>
      <c r="F25" s="442"/>
      <c r="G25" s="442"/>
      <c r="H25" s="442"/>
      <c r="I25" s="442"/>
      <c r="J25" s="442"/>
      <c r="K25" s="443"/>
      <c r="L25" s="444">
        <v>2</v>
      </c>
      <c r="M25" s="445"/>
      <c r="N25" s="445"/>
      <c r="O25" s="445"/>
      <c r="P25" s="446"/>
      <c r="Q25" s="444">
        <v>9600</v>
      </c>
      <c r="R25" s="445"/>
      <c r="S25" s="445"/>
      <c r="T25" s="445"/>
      <c r="U25" s="445"/>
      <c r="V25" s="446"/>
      <c r="W25" s="510"/>
      <c r="X25" s="501"/>
      <c r="Y25" s="502"/>
      <c r="Z25" s="441" t="s">
        <v>177</v>
      </c>
      <c r="AA25" s="442"/>
      <c r="AB25" s="442"/>
      <c r="AC25" s="442"/>
      <c r="AD25" s="442"/>
      <c r="AE25" s="442"/>
      <c r="AF25" s="442"/>
      <c r="AG25" s="443"/>
      <c r="AH25" s="444">
        <v>575</v>
      </c>
      <c r="AI25" s="445"/>
      <c r="AJ25" s="445"/>
      <c r="AK25" s="445"/>
      <c r="AL25" s="446"/>
      <c r="AM25" s="444">
        <v>1733050</v>
      </c>
      <c r="AN25" s="445"/>
      <c r="AO25" s="445"/>
      <c r="AP25" s="445"/>
      <c r="AQ25" s="445"/>
      <c r="AR25" s="446"/>
      <c r="AS25" s="444">
        <v>3014</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26082698</v>
      </c>
      <c r="BO25" s="464"/>
      <c r="BP25" s="464"/>
      <c r="BQ25" s="464"/>
      <c r="BR25" s="464"/>
      <c r="BS25" s="464"/>
      <c r="BT25" s="464"/>
      <c r="BU25" s="465"/>
      <c r="BV25" s="463">
        <v>52459264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8100</v>
      </c>
      <c r="R26" s="445"/>
      <c r="S26" s="445"/>
      <c r="T26" s="445"/>
      <c r="U26" s="445"/>
      <c r="V26" s="446"/>
      <c r="W26" s="510"/>
      <c r="X26" s="501"/>
      <c r="Y26" s="502"/>
      <c r="Z26" s="441" t="s">
        <v>180</v>
      </c>
      <c r="AA26" s="523"/>
      <c r="AB26" s="523"/>
      <c r="AC26" s="523"/>
      <c r="AD26" s="523"/>
      <c r="AE26" s="523"/>
      <c r="AF26" s="523"/>
      <c r="AG26" s="524"/>
      <c r="AH26" s="444">
        <v>550</v>
      </c>
      <c r="AI26" s="445"/>
      <c r="AJ26" s="445"/>
      <c r="AK26" s="445"/>
      <c r="AL26" s="446"/>
      <c r="AM26" s="444">
        <v>1861200</v>
      </c>
      <c r="AN26" s="445"/>
      <c r="AO26" s="445"/>
      <c r="AP26" s="445"/>
      <c r="AQ26" s="445"/>
      <c r="AR26" s="446"/>
      <c r="AS26" s="444">
        <v>3384</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v>111094</v>
      </c>
      <c r="BO26" s="469"/>
      <c r="BP26" s="469"/>
      <c r="BQ26" s="469"/>
      <c r="BR26" s="469"/>
      <c r="BS26" s="469"/>
      <c r="BT26" s="469"/>
      <c r="BU26" s="470"/>
      <c r="BV26" s="468" t="s">
        <v>131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8230</v>
      </c>
      <c r="R27" s="445"/>
      <c r="S27" s="445"/>
      <c r="T27" s="445"/>
      <c r="U27" s="445"/>
      <c r="V27" s="446"/>
      <c r="W27" s="510"/>
      <c r="X27" s="501"/>
      <c r="Y27" s="502"/>
      <c r="Z27" s="441" t="s">
        <v>183</v>
      </c>
      <c r="AA27" s="442"/>
      <c r="AB27" s="442"/>
      <c r="AC27" s="442"/>
      <c r="AD27" s="442"/>
      <c r="AE27" s="442"/>
      <c r="AF27" s="442"/>
      <c r="AG27" s="443"/>
      <c r="AH27" s="444">
        <v>287</v>
      </c>
      <c r="AI27" s="445"/>
      <c r="AJ27" s="445"/>
      <c r="AK27" s="445"/>
      <c r="AL27" s="446"/>
      <c r="AM27" s="444">
        <v>1004332</v>
      </c>
      <c r="AN27" s="445"/>
      <c r="AO27" s="445"/>
      <c r="AP27" s="445"/>
      <c r="AQ27" s="445"/>
      <c r="AR27" s="446"/>
      <c r="AS27" s="444">
        <v>3499</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5000000</v>
      </c>
      <c r="BO27" s="472"/>
      <c r="BP27" s="472"/>
      <c r="BQ27" s="472"/>
      <c r="BR27" s="472"/>
      <c r="BS27" s="472"/>
      <c r="BT27" s="472"/>
      <c r="BU27" s="473"/>
      <c r="BV27" s="471">
        <v>5000000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7470</v>
      </c>
      <c r="R28" s="445"/>
      <c r="S28" s="445"/>
      <c r="T28" s="445"/>
      <c r="U28" s="445"/>
      <c r="V28" s="446"/>
      <c r="W28" s="510"/>
      <c r="X28" s="501"/>
      <c r="Y28" s="502"/>
      <c r="Z28" s="441" t="s">
        <v>186</v>
      </c>
      <c r="AA28" s="442"/>
      <c r="AB28" s="442"/>
      <c r="AC28" s="442"/>
      <c r="AD28" s="442"/>
      <c r="AE28" s="442"/>
      <c r="AF28" s="442"/>
      <c r="AG28" s="443"/>
      <c r="AH28" s="444">
        <v>21</v>
      </c>
      <c r="AI28" s="445"/>
      <c r="AJ28" s="445"/>
      <c r="AK28" s="445"/>
      <c r="AL28" s="446"/>
      <c r="AM28" s="444">
        <v>55965</v>
      </c>
      <c r="AN28" s="445"/>
      <c r="AO28" s="445"/>
      <c r="AP28" s="445"/>
      <c r="AQ28" s="445"/>
      <c r="AR28" s="446"/>
      <c r="AS28" s="444">
        <v>2665</v>
      </c>
      <c r="AT28" s="445"/>
      <c r="AU28" s="445"/>
      <c r="AV28" s="445"/>
      <c r="AW28" s="445"/>
      <c r="AX28" s="447"/>
      <c r="AY28" s="451" t="s">
        <v>187</v>
      </c>
      <c r="AZ28" s="452"/>
      <c r="BA28" s="452"/>
      <c r="BB28" s="453"/>
      <c r="BC28" s="460" t="s">
        <v>47</v>
      </c>
      <c r="BD28" s="461"/>
      <c r="BE28" s="461"/>
      <c r="BF28" s="461"/>
      <c r="BG28" s="461"/>
      <c r="BH28" s="461"/>
      <c r="BI28" s="461"/>
      <c r="BJ28" s="461"/>
      <c r="BK28" s="461"/>
      <c r="BL28" s="461"/>
      <c r="BM28" s="462"/>
      <c r="BN28" s="463">
        <v>13521049</v>
      </c>
      <c r="BO28" s="464"/>
      <c r="BP28" s="464"/>
      <c r="BQ28" s="464"/>
      <c r="BR28" s="464"/>
      <c r="BS28" s="464"/>
      <c r="BT28" s="464"/>
      <c r="BU28" s="465"/>
      <c r="BV28" s="463">
        <v>14315076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45</v>
      </c>
      <c r="M29" s="445"/>
      <c r="N29" s="445"/>
      <c r="O29" s="445"/>
      <c r="P29" s="446"/>
      <c r="Q29" s="444">
        <v>6850</v>
      </c>
      <c r="R29" s="445"/>
      <c r="S29" s="445"/>
      <c r="T29" s="445"/>
      <c r="U29" s="445"/>
      <c r="V29" s="446"/>
      <c r="W29" s="511"/>
      <c r="X29" s="512"/>
      <c r="Y29" s="513"/>
      <c r="Z29" s="441" t="s">
        <v>189</v>
      </c>
      <c r="AA29" s="442"/>
      <c r="AB29" s="442"/>
      <c r="AC29" s="442"/>
      <c r="AD29" s="442"/>
      <c r="AE29" s="442"/>
      <c r="AF29" s="442"/>
      <c r="AG29" s="443"/>
      <c r="AH29" s="444">
        <v>3665</v>
      </c>
      <c r="AI29" s="445"/>
      <c r="AJ29" s="445"/>
      <c r="AK29" s="445"/>
      <c r="AL29" s="446"/>
      <c r="AM29" s="444">
        <v>11839624</v>
      </c>
      <c r="AN29" s="445"/>
      <c r="AO29" s="445"/>
      <c r="AP29" s="445"/>
      <c r="AQ29" s="445"/>
      <c r="AR29" s="446"/>
      <c r="AS29" s="444">
        <v>3230</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1728275</v>
      </c>
      <c r="BO29" s="469"/>
      <c r="BP29" s="469"/>
      <c r="BQ29" s="469"/>
      <c r="BR29" s="469"/>
      <c r="BS29" s="469"/>
      <c r="BT29" s="469"/>
      <c r="BU29" s="470"/>
      <c r="BV29" s="468">
        <v>1727805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101.2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30497261</v>
      </c>
      <c r="BO30" s="472"/>
      <c r="BP30" s="472"/>
      <c r="BQ30" s="472"/>
      <c r="BR30" s="472"/>
      <c r="BS30" s="472"/>
      <c r="BT30" s="472"/>
      <c r="BU30" s="473"/>
      <c r="BV30" s="471">
        <v>36248818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199</v>
      </c>
      <c r="X33" s="430"/>
      <c r="Y33" s="430"/>
      <c r="Z33" s="430"/>
      <c r="AA33" s="430"/>
      <c r="AB33" s="430"/>
      <c r="AC33" s="430"/>
      <c r="AD33" s="430"/>
      <c r="AE33" s="430"/>
      <c r="AF33" s="430"/>
      <c r="AG33" s="430"/>
      <c r="AH33" s="430"/>
      <c r="AI33" s="430"/>
      <c r="AJ33" s="430"/>
      <c r="AK33" s="430"/>
      <c r="AL33" s="216"/>
      <c r="AM33" s="431" t="s">
        <v>201</v>
      </c>
      <c r="AN33" s="431"/>
      <c r="AO33" s="430" t="s">
        <v>199</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200</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11</v>
      </c>
      <c r="BF34" s="427"/>
      <c r="BG34" s="426" t="str">
        <f>IF('各会計、関係団体の財政状況及び健全化判断比率'!B34="","",'各会計、関係団体の財政状況及び健全化判断比率'!B34)</f>
        <v>卸売市場事業特別会計</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加古川市外二市共有公会堂事務組合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（公財）姫路市救急医療協会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母子父子寡婦福祉資金貸付事業特別会計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市川町外三ヶ市町共有財産事務組合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（公財）姫路市中小企業共済センター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奨学学術振興事業特別会計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IF('各会計、関係団体の財政状況及び健全化判断比率'!B33="","",'各会計、関係団体の財政状況及び健全化判断比率'!B33)</f>
        <v>都市開発整備事業会計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中播衛生施設事務組合</v>
      </c>
      <c r="BZ36" s="426"/>
      <c r="CA36" s="426"/>
      <c r="CB36" s="426"/>
      <c r="CC36" s="426"/>
      <c r="CD36" s="426"/>
      <c r="CE36" s="426"/>
      <c r="CF36" s="426"/>
      <c r="CG36" s="426"/>
      <c r="CH36" s="426"/>
      <c r="CI36" s="426"/>
      <c r="CJ36" s="426"/>
      <c r="CK36" s="426"/>
      <c r="CL36" s="426"/>
      <c r="CM36" s="426"/>
      <c r="CN36" s="214"/>
      <c r="CO36" s="427">
        <f t="shared" si="3"/>
        <v>22</v>
      </c>
      <c r="CP36" s="427"/>
      <c r="CQ36" s="426" t="str">
        <f>IF('各会計、関係団体の財政状況及び健全化判断比率'!BS9="","",'各会計、関係団体の財政状況及び健全化判断比率'!BS9)</f>
        <v>（公財）姫路・西はりま地場産業センター</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財政健全化調整特別会計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兵庫県競馬組合</v>
      </c>
      <c r="BZ37" s="426"/>
      <c r="CA37" s="426"/>
      <c r="CB37" s="426"/>
      <c r="CC37" s="426"/>
      <c r="CD37" s="426"/>
      <c r="CE37" s="426"/>
      <c r="CF37" s="426"/>
      <c r="CG37" s="426"/>
      <c r="CH37" s="426"/>
      <c r="CI37" s="426"/>
      <c r="CJ37" s="426"/>
      <c r="CK37" s="426"/>
      <c r="CL37" s="426"/>
      <c r="CM37" s="426"/>
      <c r="CN37" s="214"/>
      <c r="CO37" s="427">
        <f t="shared" si="3"/>
        <v>23</v>
      </c>
      <c r="CP37" s="427"/>
      <c r="CQ37" s="426" t="str">
        <f>IF('各会計、関係団体の財政状況及び健全化判断比率'!BS10="","",'各会計、関係団体の財政状況及び健全化判断比率'!BS10)</f>
        <v>（一財）姫路市まちづくり振興機構</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姫路福崎斎苑施設事務組合</v>
      </c>
      <c r="BZ38" s="426"/>
      <c r="CA38" s="426"/>
      <c r="CB38" s="426"/>
      <c r="CC38" s="426"/>
      <c r="CD38" s="426"/>
      <c r="CE38" s="426"/>
      <c r="CF38" s="426"/>
      <c r="CG38" s="426"/>
      <c r="CH38" s="426"/>
      <c r="CI38" s="426"/>
      <c r="CJ38" s="426"/>
      <c r="CK38" s="426"/>
      <c r="CL38" s="426"/>
      <c r="CM38" s="426"/>
      <c r="CN38" s="214"/>
      <c r="CO38" s="427">
        <f t="shared" si="3"/>
        <v>24</v>
      </c>
      <c r="CP38" s="427"/>
      <c r="CQ38" s="426" t="str">
        <f>IF('各会計、関係団体の財政状況及び健全化判断比率'!BS11="","",'各会計、関係団体の財政状況及び健全化判断比率'!BS11)</f>
        <v>姫路ウォーターフロント㈱</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17</v>
      </c>
      <c r="BX39" s="427"/>
      <c r="BY39" s="426" t="str">
        <f>IF('各会計、関係団体の財政状況及び健全化判断比率'!B73="","",'各会計、関係団体の財政状況及び健全化判断比率'!B73)</f>
        <v>くれさか環境事務組合</v>
      </c>
      <c r="BZ39" s="426"/>
      <c r="CA39" s="426"/>
      <c r="CB39" s="426"/>
      <c r="CC39" s="426"/>
      <c r="CD39" s="426"/>
      <c r="CE39" s="426"/>
      <c r="CF39" s="426"/>
      <c r="CG39" s="426"/>
      <c r="CH39" s="426"/>
      <c r="CI39" s="426"/>
      <c r="CJ39" s="426"/>
      <c r="CK39" s="426"/>
      <c r="CL39" s="426"/>
      <c r="CM39" s="426"/>
      <c r="CN39" s="214"/>
      <c r="CO39" s="427">
        <f t="shared" si="3"/>
        <v>25</v>
      </c>
      <c r="CP39" s="427"/>
      <c r="CQ39" s="426" t="str">
        <f>IF('各会計、関係団体の財政状況及び健全化判断比率'!BS12="","",'各会計、関係団体の財政状況及び健全化判断比率'!BS12)</f>
        <v>アイシーエス姫路市ウェルフェアー㈱</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18</v>
      </c>
      <c r="BX40" s="427"/>
      <c r="BY40" s="426" t="str">
        <f>IF('各会計、関係団体の財政状況及び健全化判断比率'!B74="","",'各会計、関係団体の財政状況及び健全化判断比率'!B74)</f>
        <v>兵庫県後期高齢者医療広域連合（一般会計）</v>
      </c>
      <c r="BZ40" s="426"/>
      <c r="CA40" s="426"/>
      <c r="CB40" s="426"/>
      <c r="CC40" s="426"/>
      <c r="CD40" s="426"/>
      <c r="CE40" s="426"/>
      <c r="CF40" s="426"/>
      <c r="CG40" s="426"/>
      <c r="CH40" s="426"/>
      <c r="CI40" s="426"/>
      <c r="CJ40" s="426"/>
      <c r="CK40" s="426"/>
      <c r="CL40" s="426"/>
      <c r="CM40" s="426"/>
      <c r="CN40" s="214"/>
      <c r="CO40" s="427">
        <f t="shared" si="3"/>
        <v>26</v>
      </c>
      <c r="CP40" s="427"/>
      <c r="CQ40" s="426" t="str">
        <f>IF('各会計、関係団体の財政状況及び健全化判断比率'!BS13="","",'各会計、関係団体の財政状況及び健全化判断比率'!BS13)</f>
        <v>イーグレひめじ管理㈱</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19</v>
      </c>
      <c r="BX41" s="427"/>
      <c r="BY41" s="426" t="str">
        <f>IF('各会計、関係団体の財政状況及び健全化判断比率'!B75="","",'各会計、関係団体の財政状況及び健全化判断比率'!B75)</f>
        <v>兵庫県後期高齢者医療広域連合（特別会計）</v>
      </c>
      <c r="BZ41" s="426"/>
      <c r="CA41" s="426"/>
      <c r="CB41" s="426"/>
      <c r="CC41" s="426"/>
      <c r="CD41" s="426"/>
      <c r="CE41" s="426"/>
      <c r="CF41" s="426"/>
      <c r="CG41" s="426"/>
      <c r="CH41" s="426"/>
      <c r="CI41" s="426"/>
      <c r="CJ41" s="426"/>
      <c r="CK41" s="426"/>
      <c r="CL41" s="426"/>
      <c r="CM41" s="426"/>
      <c r="CN41" s="214"/>
      <c r="CO41" s="427">
        <f t="shared" si="3"/>
        <v>27</v>
      </c>
      <c r="CP41" s="427"/>
      <c r="CQ41" s="426" t="str">
        <f>IF('各会計、関係団体の財政状況及び健全化判断比率'!BS14="","",'各会計、関係団体の財政状況及び健全化判断比率'!BS14)</f>
        <v>㈱姫路ポートセンター</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sX5iDpyfJWIi39Bas4lxT90JnxHl7FWDQgscQeh/v6ZjSdZCtntrOzdT+r6LCBi7QAKVrBQcM5maiLnbZGY1yg==" saltValue="L+yw884XV0EcYIrcE+ao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0" t="s">
        <v>574</v>
      </c>
      <c r="D34" s="1250"/>
      <c r="E34" s="1251"/>
      <c r="F34" s="32">
        <v>5.18</v>
      </c>
      <c r="G34" s="33">
        <v>5.39</v>
      </c>
      <c r="H34" s="33">
        <v>6.24</v>
      </c>
      <c r="I34" s="33">
        <v>6.28</v>
      </c>
      <c r="J34" s="34">
        <v>5.44</v>
      </c>
      <c r="K34" s="22"/>
      <c r="L34" s="22"/>
      <c r="M34" s="22"/>
      <c r="N34" s="22"/>
      <c r="O34" s="22"/>
      <c r="P34" s="22"/>
    </row>
    <row r="35" spans="1:16" ht="39" customHeight="1" x14ac:dyDescent="0.15">
      <c r="A35" s="22"/>
      <c r="B35" s="35"/>
      <c r="C35" s="1244" t="s">
        <v>575</v>
      </c>
      <c r="D35" s="1245"/>
      <c r="E35" s="1246"/>
      <c r="F35" s="36">
        <v>4.59</v>
      </c>
      <c r="G35" s="37">
        <v>4.79</v>
      </c>
      <c r="H35" s="37">
        <v>4.63</v>
      </c>
      <c r="I35" s="37">
        <v>4.91</v>
      </c>
      <c r="J35" s="38">
        <v>3.95</v>
      </c>
      <c r="K35" s="22"/>
      <c r="L35" s="22"/>
      <c r="M35" s="22"/>
      <c r="N35" s="22"/>
      <c r="O35" s="22"/>
      <c r="P35" s="22"/>
    </row>
    <row r="36" spans="1:16" ht="39" customHeight="1" x14ac:dyDescent="0.15">
      <c r="A36" s="22"/>
      <c r="B36" s="35"/>
      <c r="C36" s="1244" t="s">
        <v>576</v>
      </c>
      <c r="D36" s="1245"/>
      <c r="E36" s="1246"/>
      <c r="F36" s="36">
        <v>4.09</v>
      </c>
      <c r="G36" s="37">
        <v>4.0199999999999996</v>
      </c>
      <c r="H36" s="37">
        <v>4.1399999999999997</v>
      </c>
      <c r="I36" s="37">
        <v>3.9</v>
      </c>
      <c r="J36" s="38">
        <v>3.91</v>
      </c>
      <c r="K36" s="22"/>
      <c r="L36" s="22"/>
      <c r="M36" s="22"/>
      <c r="N36" s="22"/>
      <c r="O36" s="22"/>
      <c r="P36" s="22"/>
    </row>
    <row r="37" spans="1:16" ht="39" customHeight="1" x14ac:dyDescent="0.15">
      <c r="A37" s="22"/>
      <c r="B37" s="35"/>
      <c r="C37" s="1244" t="s">
        <v>577</v>
      </c>
      <c r="D37" s="1245"/>
      <c r="E37" s="1246"/>
      <c r="F37" s="36">
        <v>1.49</v>
      </c>
      <c r="G37" s="37">
        <v>1.36</v>
      </c>
      <c r="H37" s="37">
        <v>1.48</v>
      </c>
      <c r="I37" s="37">
        <v>1.53</v>
      </c>
      <c r="J37" s="38">
        <v>1.68</v>
      </c>
      <c r="K37" s="22"/>
      <c r="L37" s="22"/>
      <c r="M37" s="22"/>
      <c r="N37" s="22"/>
      <c r="O37" s="22"/>
      <c r="P37" s="22"/>
    </row>
    <row r="38" spans="1:16" ht="39" customHeight="1" x14ac:dyDescent="0.15">
      <c r="A38" s="22"/>
      <c r="B38" s="35"/>
      <c r="C38" s="1244" t="s">
        <v>578</v>
      </c>
      <c r="D38" s="1245"/>
      <c r="E38" s="1246"/>
      <c r="F38" s="36">
        <v>3.31</v>
      </c>
      <c r="G38" s="37">
        <v>4.8499999999999996</v>
      </c>
      <c r="H38" s="37">
        <v>0.81</v>
      </c>
      <c r="I38" s="37">
        <v>0.45</v>
      </c>
      <c r="J38" s="38">
        <v>1.06</v>
      </c>
      <c r="K38" s="22"/>
      <c r="L38" s="22"/>
      <c r="M38" s="22"/>
      <c r="N38" s="22"/>
      <c r="O38" s="22"/>
      <c r="P38" s="22"/>
    </row>
    <row r="39" spans="1:16" ht="39" customHeight="1" x14ac:dyDescent="0.15">
      <c r="A39" s="22"/>
      <c r="B39" s="35"/>
      <c r="C39" s="1244" t="s">
        <v>579</v>
      </c>
      <c r="D39" s="1245"/>
      <c r="E39" s="1246"/>
      <c r="F39" s="36">
        <v>0</v>
      </c>
      <c r="G39" s="37">
        <v>0</v>
      </c>
      <c r="H39" s="37">
        <v>0.14000000000000001</v>
      </c>
      <c r="I39" s="37">
        <v>0.28999999999999998</v>
      </c>
      <c r="J39" s="38">
        <v>0.49</v>
      </c>
      <c r="K39" s="22"/>
      <c r="L39" s="22"/>
      <c r="M39" s="22"/>
      <c r="N39" s="22"/>
      <c r="O39" s="22"/>
      <c r="P39" s="22"/>
    </row>
    <row r="40" spans="1:16" ht="39" customHeight="1" x14ac:dyDescent="0.15">
      <c r="A40" s="22"/>
      <c r="B40" s="35"/>
      <c r="C40" s="1244" t="s">
        <v>580</v>
      </c>
      <c r="D40" s="1245"/>
      <c r="E40" s="1246"/>
      <c r="F40" s="36">
        <v>0.2</v>
      </c>
      <c r="G40" s="37">
        <v>0.25</v>
      </c>
      <c r="H40" s="37">
        <v>0.23</v>
      </c>
      <c r="I40" s="37">
        <v>0.31</v>
      </c>
      <c r="J40" s="38">
        <v>0.34</v>
      </c>
      <c r="K40" s="22"/>
      <c r="L40" s="22"/>
      <c r="M40" s="22"/>
      <c r="N40" s="22"/>
      <c r="O40" s="22"/>
      <c r="P40" s="22"/>
    </row>
    <row r="41" spans="1:16" ht="39" customHeight="1" x14ac:dyDescent="0.15">
      <c r="A41" s="22"/>
      <c r="B41" s="35"/>
      <c r="C41" s="1244" t="s">
        <v>581</v>
      </c>
      <c r="D41" s="1245"/>
      <c r="E41" s="1246"/>
      <c r="F41" s="36">
        <v>0.15</v>
      </c>
      <c r="G41" s="37">
        <v>0.15</v>
      </c>
      <c r="H41" s="37">
        <v>0.18</v>
      </c>
      <c r="I41" s="37">
        <v>0.17</v>
      </c>
      <c r="J41" s="38">
        <v>0.18</v>
      </c>
      <c r="K41" s="22"/>
      <c r="L41" s="22"/>
      <c r="M41" s="22"/>
      <c r="N41" s="22"/>
      <c r="O41" s="22"/>
      <c r="P41" s="22"/>
    </row>
    <row r="42" spans="1:16" ht="39" customHeight="1" x14ac:dyDescent="0.15">
      <c r="A42" s="22"/>
      <c r="B42" s="39"/>
      <c r="C42" s="1244" t="s">
        <v>582</v>
      </c>
      <c r="D42" s="1245"/>
      <c r="E42" s="1246"/>
      <c r="F42" s="36" t="s">
        <v>540</v>
      </c>
      <c r="G42" s="37" t="s">
        <v>540</v>
      </c>
      <c r="H42" s="37" t="s">
        <v>540</v>
      </c>
      <c r="I42" s="37" t="s">
        <v>540</v>
      </c>
      <c r="J42" s="38" t="s">
        <v>540</v>
      </c>
      <c r="K42" s="22"/>
      <c r="L42" s="22"/>
      <c r="M42" s="22"/>
      <c r="N42" s="22"/>
      <c r="O42" s="22"/>
      <c r="P42" s="22"/>
    </row>
    <row r="43" spans="1:16" ht="39" customHeight="1" thickBot="1" x14ac:dyDescent="0.2">
      <c r="A43" s="22"/>
      <c r="B43" s="40"/>
      <c r="C43" s="1247" t="s">
        <v>583</v>
      </c>
      <c r="D43" s="1248"/>
      <c r="E43" s="1249"/>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RgM2fA5ug/IwnJ47tKovExp5x68B77R3TQ/KE1kaTzdLHnfs7i9Gh4j8UWZ6A1s7XX/wA+GF3XErJDfbZE4YQ==" saltValue="xCnQ/oOc7PcXNgWAMdoM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21146</v>
      </c>
      <c r="L45" s="60">
        <v>19854</v>
      </c>
      <c r="M45" s="60">
        <v>19658</v>
      </c>
      <c r="N45" s="60">
        <v>20198</v>
      </c>
      <c r="O45" s="61">
        <v>19621</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540</v>
      </c>
      <c r="L46" s="64" t="s">
        <v>540</v>
      </c>
      <c r="M46" s="64" t="s">
        <v>540</v>
      </c>
      <c r="N46" s="64" t="s">
        <v>540</v>
      </c>
      <c r="O46" s="65" t="s">
        <v>540</v>
      </c>
      <c r="P46" s="48"/>
      <c r="Q46" s="48"/>
      <c r="R46" s="48"/>
      <c r="S46" s="48"/>
      <c r="T46" s="48"/>
      <c r="U46" s="48"/>
    </row>
    <row r="47" spans="1:21" ht="30.75" customHeight="1" x14ac:dyDescent="0.15">
      <c r="A47" s="48"/>
      <c r="B47" s="1272"/>
      <c r="C47" s="1273"/>
      <c r="D47" s="62"/>
      <c r="E47" s="1254" t="s">
        <v>13</v>
      </c>
      <c r="F47" s="1254"/>
      <c r="G47" s="1254"/>
      <c r="H47" s="1254"/>
      <c r="I47" s="1254"/>
      <c r="J47" s="1255"/>
      <c r="K47" s="63">
        <v>168</v>
      </c>
      <c r="L47" s="64">
        <v>168</v>
      </c>
      <c r="M47" s="64">
        <v>168</v>
      </c>
      <c r="N47" s="64">
        <v>168</v>
      </c>
      <c r="O47" s="65">
        <v>168</v>
      </c>
      <c r="P47" s="48"/>
      <c r="Q47" s="48"/>
      <c r="R47" s="48"/>
      <c r="S47" s="48"/>
      <c r="T47" s="48"/>
      <c r="U47" s="48"/>
    </row>
    <row r="48" spans="1:21" ht="30.75" customHeight="1" x14ac:dyDescent="0.15">
      <c r="A48" s="48"/>
      <c r="B48" s="1272"/>
      <c r="C48" s="1273"/>
      <c r="D48" s="62"/>
      <c r="E48" s="1254" t="s">
        <v>14</v>
      </c>
      <c r="F48" s="1254"/>
      <c r="G48" s="1254"/>
      <c r="H48" s="1254"/>
      <c r="I48" s="1254"/>
      <c r="J48" s="1255"/>
      <c r="K48" s="63">
        <v>5810</v>
      </c>
      <c r="L48" s="64">
        <v>5114</v>
      </c>
      <c r="M48" s="64">
        <v>4745</v>
      </c>
      <c r="N48" s="64">
        <v>4526</v>
      </c>
      <c r="O48" s="65">
        <v>4419</v>
      </c>
      <c r="P48" s="48"/>
      <c r="Q48" s="48"/>
      <c r="R48" s="48"/>
      <c r="S48" s="48"/>
      <c r="T48" s="48"/>
      <c r="U48" s="48"/>
    </row>
    <row r="49" spans="1:21" ht="30.75" customHeight="1" x14ac:dyDescent="0.15">
      <c r="A49" s="48"/>
      <c r="B49" s="1272"/>
      <c r="C49" s="1273"/>
      <c r="D49" s="62"/>
      <c r="E49" s="1254" t="s">
        <v>15</v>
      </c>
      <c r="F49" s="1254"/>
      <c r="G49" s="1254"/>
      <c r="H49" s="1254"/>
      <c r="I49" s="1254"/>
      <c r="J49" s="1255"/>
      <c r="K49" s="63">
        <v>75</v>
      </c>
      <c r="L49" s="64">
        <v>75</v>
      </c>
      <c r="M49" s="64">
        <v>75</v>
      </c>
      <c r="N49" s="64">
        <v>75</v>
      </c>
      <c r="O49" s="65">
        <v>43</v>
      </c>
      <c r="P49" s="48"/>
      <c r="Q49" s="48"/>
      <c r="R49" s="48"/>
      <c r="S49" s="48"/>
      <c r="T49" s="48"/>
      <c r="U49" s="48"/>
    </row>
    <row r="50" spans="1:21" ht="30.75" customHeight="1" x14ac:dyDescent="0.15">
      <c r="A50" s="48"/>
      <c r="B50" s="1272"/>
      <c r="C50" s="1273"/>
      <c r="D50" s="62"/>
      <c r="E50" s="1254" t="s">
        <v>16</v>
      </c>
      <c r="F50" s="1254"/>
      <c r="G50" s="1254"/>
      <c r="H50" s="1254"/>
      <c r="I50" s="1254"/>
      <c r="J50" s="1255"/>
      <c r="K50" s="63">
        <v>395</v>
      </c>
      <c r="L50" s="64">
        <v>387</v>
      </c>
      <c r="M50" s="64">
        <v>379</v>
      </c>
      <c r="N50" s="64">
        <v>298</v>
      </c>
      <c r="O50" s="65">
        <v>247</v>
      </c>
      <c r="P50" s="48"/>
      <c r="Q50" s="48"/>
      <c r="R50" s="48"/>
      <c r="S50" s="48"/>
      <c r="T50" s="48"/>
      <c r="U50" s="48"/>
    </row>
    <row r="51" spans="1:21" ht="30.75" customHeight="1" x14ac:dyDescent="0.15">
      <c r="A51" s="48"/>
      <c r="B51" s="1274"/>
      <c r="C51" s="1275"/>
      <c r="D51" s="66"/>
      <c r="E51" s="1254" t="s">
        <v>17</v>
      </c>
      <c r="F51" s="1254"/>
      <c r="G51" s="1254"/>
      <c r="H51" s="1254"/>
      <c r="I51" s="1254"/>
      <c r="J51" s="1255"/>
      <c r="K51" s="63">
        <v>2</v>
      </c>
      <c r="L51" s="64">
        <v>2</v>
      </c>
      <c r="M51" s="64">
        <v>2</v>
      </c>
      <c r="N51" s="64">
        <v>2</v>
      </c>
      <c r="O51" s="65">
        <v>0</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22795</v>
      </c>
      <c r="L52" s="64">
        <v>22104</v>
      </c>
      <c r="M52" s="64">
        <v>22067</v>
      </c>
      <c r="N52" s="64">
        <v>21786</v>
      </c>
      <c r="O52" s="65">
        <v>21837</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4801</v>
      </c>
      <c r="L53" s="69">
        <v>3496</v>
      </c>
      <c r="M53" s="69">
        <v>2960</v>
      </c>
      <c r="N53" s="69">
        <v>3481</v>
      </c>
      <c r="O53" s="70">
        <v>2661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6NremAF8s/ukaEFSL5ixa2eUFxUczgqIpwvkujjtcfTh9bGGMEJXo+QS9ZgCpRf20h5h7Qr7OasfKAHx/qIQ==" saltValue="WF+ZOW5U+ZewIJoQeaIR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290" t="s">
        <v>29</v>
      </c>
      <c r="C41" s="1291"/>
      <c r="D41" s="102"/>
      <c r="E41" s="1292" t="s">
        <v>30</v>
      </c>
      <c r="F41" s="1292"/>
      <c r="G41" s="1292"/>
      <c r="H41" s="1293"/>
      <c r="I41" s="103">
        <v>197036</v>
      </c>
      <c r="J41" s="104">
        <v>199200</v>
      </c>
      <c r="K41" s="104">
        <v>199283</v>
      </c>
      <c r="L41" s="104">
        <v>201105</v>
      </c>
      <c r="M41" s="105">
        <v>208796</v>
      </c>
    </row>
    <row r="42" spans="2:13" ht="27.75" customHeight="1" x14ac:dyDescent="0.15">
      <c r="B42" s="1280"/>
      <c r="C42" s="1281"/>
      <c r="D42" s="106"/>
      <c r="E42" s="1284" t="s">
        <v>31</v>
      </c>
      <c r="F42" s="1284"/>
      <c r="G42" s="1284"/>
      <c r="H42" s="1285"/>
      <c r="I42" s="107">
        <v>2124</v>
      </c>
      <c r="J42" s="108">
        <v>1503</v>
      </c>
      <c r="K42" s="108">
        <v>882</v>
      </c>
      <c r="L42" s="108">
        <v>610</v>
      </c>
      <c r="M42" s="109" t="s">
        <v>540</v>
      </c>
    </row>
    <row r="43" spans="2:13" ht="27.75" customHeight="1" x14ac:dyDescent="0.15">
      <c r="B43" s="1280"/>
      <c r="C43" s="1281"/>
      <c r="D43" s="106"/>
      <c r="E43" s="1284" t="s">
        <v>32</v>
      </c>
      <c r="F43" s="1284"/>
      <c r="G43" s="1284"/>
      <c r="H43" s="1285"/>
      <c r="I43" s="107">
        <v>56187</v>
      </c>
      <c r="J43" s="108">
        <v>49812</v>
      </c>
      <c r="K43" s="108">
        <v>44090</v>
      </c>
      <c r="L43" s="108">
        <v>38981</v>
      </c>
      <c r="M43" s="109">
        <v>36173</v>
      </c>
    </row>
    <row r="44" spans="2:13" ht="27.75" customHeight="1" x14ac:dyDescent="0.15">
      <c r="B44" s="1280"/>
      <c r="C44" s="1281"/>
      <c r="D44" s="106"/>
      <c r="E44" s="1284" t="s">
        <v>33</v>
      </c>
      <c r="F44" s="1284"/>
      <c r="G44" s="1284"/>
      <c r="H44" s="1285"/>
      <c r="I44" s="107">
        <v>495</v>
      </c>
      <c r="J44" s="108">
        <v>424</v>
      </c>
      <c r="K44" s="108">
        <v>353</v>
      </c>
      <c r="L44" s="108">
        <v>281</v>
      </c>
      <c r="M44" s="109">
        <v>24</v>
      </c>
    </row>
    <row r="45" spans="2:13" ht="27.75" customHeight="1" x14ac:dyDescent="0.15">
      <c r="B45" s="1280"/>
      <c r="C45" s="1281"/>
      <c r="D45" s="106"/>
      <c r="E45" s="1284" t="s">
        <v>34</v>
      </c>
      <c r="F45" s="1284"/>
      <c r="G45" s="1284"/>
      <c r="H45" s="1285"/>
      <c r="I45" s="107">
        <v>28375</v>
      </c>
      <c r="J45" s="108">
        <v>28913</v>
      </c>
      <c r="K45" s="108">
        <v>28040</v>
      </c>
      <c r="L45" s="108">
        <v>27650</v>
      </c>
      <c r="M45" s="109">
        <v>27839</v>
      </c>
    </row>
    <row r="46" spans="2:13" ht="27.75" customHeight="1" x14ac:dyDescent="0.15">
      <c r="B46" s="1280"/>
      <c r="C46" s="1281"/>
      <c r="D46" s="110"/>
      <c r="E46" s="1284" t="s">
        <v>35</v>
      </c>
      <c r="F46" s="1284"/>
      <c r="G46" s="1284"/>
      <c r="H46" s="1285"/>
      <c r="I46" s="107">
        <v>919</v>
      </c>
      <c r="J46" s="108">
        <v>674</v>
      </c>
      <c r="K46" s="108">
        <v>475</v>
      </c>
      <c r="L46" s="108">
        <v>11</v>
      </c>
      <c r="M46" s="109">
        <v>12</v>
      </c>
    </row>
    <row r="47" spans="2:13" ht="27.75" customHeight="1" x14ac:dyDescent="0.15">
      <c r="B47" s="1280"/>
      <c r="C47" s="1281"/>
      <c r="D47" s="111"/>
      <c r="E47" s="1294" t="s">
        <v>36</v>
      </c>
      <c r="F47" s="1295"/>
      <c r="G47" s="1295"/>
      <c r="H47" s="1296"/>
      <c r="I47" s="107" t="s">
        <v>540</v>
      </c>
      <c r="J47" s="108" t="s">
        <v>540</v>
      </c>
      <c r="K47" s="108" t="s">
        <v>540</v>
      </c>
      <c r="L47" s="108" t="s">
        <v>540</v>
      </c>
      <c r="M47" s="109" t="s">
        <v>540</v>
      </c>
    </row>
    <row r="48" spans="2:13" ht="27.75" customHeight="1" x14ac:dyDescent="0.15">
      <c r="B48" s="1280"/>
      <c r="C48" s="1281"/>
      <c r="D48" s="106"/>
      <c r="E48" s="1284" t="s">
        <v>37</v>
      </c>
      <c r="F48" s="1284"/>
      <c r="G48" s="1284"/>
      <c r="H48" s="1285"/>
      <c r="I48" s="107" t="s">
        <v>540</v>
      </c>
      <c r="J48" s="108" t="s">
        <v>540</v>
      </c>
      <c r="K48" s="108" t="s">
        <v>540</v>
      </c>
      <c r="L48" s="108" t="s">
        <v>540</v>
      </c>
      <c r="M48" s="109" t="s">
        <v>540</v>
      </c>
    </row>
    <row r="49" spans="2:13" ht="27.75" customHeight="1" x14ac:dyDescent="0.15">
      <c r="B49" s="1282"/>
      <c r="C49" s="1283"/>
      <c r="D49" s="106"/>
      <c r="E49" s="1284" t="s">
        <v>38</v>
      </c>
      <c r="F49" s="1284"/>
      <c r="G49" s="1284"/>
      <c r="H49" s="1285"/>
      <c r="I49" s="107" t="s">
        <v>540</v>
      </c>
      <c r="J49" s="108" t="s">
        <v>540</v>
      </c>
      <c r="K49" s="108" t="s">
        <v>540</v>
      </c>
      <c r="L49" s="108" t="s">
        <v>540</v>
      </c>
      <c r="M49" s="109" t="s">
        <v>540</v>
      </c>
    </row>
    <row r="50" spans="2:13" ht="27.75" customHeight="1" x14ac:dyDescent="0.15">
      <c r="B50" s="1278" t="s">
        <v>39</v>
      </c>
      <c r="C50" s="1279"/>
      <c r="D50" s="112"/>
      <c r="E50" s="1284" t="s">
        <v>40</v>
      </c>
      <c r="F50" s="1284"/>
      <c r="G50" s="1284"/>
      <c r="H50" s="1285"/>
      <c r="I50" s="107">
        <v>58165</v>
      </c>
      <c r="J50" s="108">
        <v>56884</v>
      </c>
      <c r="K50" s="108">
        <v>61781</v>
      </c>
      <c r="L50" s="108">
        <v>60479</v>
      </c>
      <c r="M50" s="109">
        <v>53946</v>
      </c>
    </row>
    <row r="51" spans="2:13" ht="27.75" customHeight="1" x14ac:dyDescent="0.15">
      <c r="B51" s="1280"/>
      <c r="C51" s="1281"/>
      <c r="D51" s="106"/>
      <c r="E51" s="1284" t="s">
        <v>41</v>
      </c>
      <c r="F51" s="1284"/>
      <c r="G51" s="1284"/>
      <c r="H51" s="1285"/>
      <c r="I51" s="107">
        <v>36635</v>
      </c>
      <c r="J51" s="108">
        <v>34341</v>
      </c>
      <c r="K51" s="108">
        <v>32648</v>
      </c>
      <c r="L51" s="108">
        <v>32489</v>
      </c>
      <c r="M51" s="109">
        <v>33923</v>
      </c>
    </row>
    <row r="52" spans="2:13" ht="27.75" customHeight="1" x14ac:dyDescent="0.15">
      <c r="B52" s="1282"/>
      <c r="C52" s="1283"/>
      <c r="D52" s="106"/>
      <c r="E52" s="1284" t="s">
        <v>42</v>
      </c>
      <c r="F52" s="1284"/>
      <c r="G52" s="1284"/>
      <c r="H52" s="1285"/>
      <c r="I52" s="107">
        <v>189583</v>
      </c>
      <c r="J52" s="108">
        <v>185464</v>
      </c>
      <c r="K52" s="108">
        <v>181394</v>
      </c>
      <c r="L52" s="108">
        <v>180500</v>
      </c>
      <c r="M52" s="109">
        <v>184013</v>
      </c>
    </row>
    <row r="53" spans="2:13" ht="27.75" customHeight="1" thickBot="1" x14ac:dyDescent="0.2">
      <c r="B53" s="1286" t="s">
        <v>43</v>
      </c>
      <c r="C53" s="1287"/>
      <c r="D53" s="113"/>
      <c r="E53" s="1288" t="s">
        <v>44</v>
      </c>
      <c r="F53" s="1288"/>
      <c r="G53" s="1288"/>
      <c r="H53" s="1289"/>
      <c r="I53" s="114">
        <v>753</v>
      </c>
      <c r="J53" s="115">
        <v>3836</v>
      </c>
      <c r="K53" s="115">
        <v>-2699</v>
      </c>
      <c r="L53" s="115">
        <v>-4831</v>
      </c>
      <c r="M53" s="116">
        <v>961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Ig6XyUzObPy8cwc9ZryvEWDqRt3ppIp2xUKuHJoCpCBF/PJZW8+35Da7Q2/GO9ay+EtB+ClzQ821ioUeFsf3A==" saltValue="x0iMOARfpC5AcDJqZ16M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5" t="s">
        <v>47</v>
      </c>
      <c r="D55" s="1305"/>
      <c r="E55" s="1306"/>
      <c r="F55" s="128">
        <v>14307</v>
      </c>
      <c r="G55" s="128">
        <v>14315</v>
      </c>
      <c r="H55" s="129">
        <v>13521</v>
      </c>
    </row>
    <row r="56" spans="2:8" ht="52.5" customHeight="1" x14ac:dyDescent="0.15">
      <c r="B56" s="130"/>
      <c r="C56" s="1307" t="s">
        <v>48</v>
      </c>
      <c r="D56" s="1307"/>
      <c r="E56" s="1308"/>
      <c r="F56" s="131">
        <v>1727</v>
      </c>
      <c r="G56" s="131">
        <v>1728</v>
      </c>
      <c r="H56" s="132">
        <v>1728</v>
      </c>
    </row>
    <row r="57" spans="2:8" ht="53.25" customHeight="1" x14ac:dyDescent="0.15">
      <c r="B57" s="130"/>
      <c r="C57" s="1309" t="s">
        <v>49</v>
      </c>
      <c r="D57" s="1309"/>
      <c r="E57" s="1310"/>
      <c r="F57" s="133">
        <v>36964</v>
      </c>
      <c r="G57" s="133">
        <v>36249</v>
      </c>
      <c r="H57" s="134">
        <v>30497</v>
      </c>
    </row>
    <row r="58" spans="2:8" ht="45.75" customHeight="1" x14ac:dyDescent="0.15">
      <c r="B58" s="135"/>
      <c r="C58" s="1297" t="s">
        <v>608</v>
      </c>
      <c r="D58" s="1298"/>
      <c r="E58" s="1299"/>
      <c r="F58" s="136">
        <v>18470</v>
      </c>
      <c r="G58" s="136">
        <v>17990</v>
      </c>
      <c r="H58" s="137">
        <v>12438</v>
      </c>
    </row>
    <row r="59" spans="2:8" ht="45.75" customHeight="1" x14ac:dyDescent="0.15">
      <c r="B59" s="135"/>
      <c r="C59" s="1297" t="s">
        <v>609</v>
      </c>
      <c r="D59" s="1298"/>
      <c r="E59" s="1299"/>
      <c r="F59" s="136">
        <v>7285</v>
      </c>
      <c r="G59" s="136">
        <v>7127</v>
      </c>
      <c r="H59" s="137">
        <v>6974</v>
      </c>
    </row>
    <row r="60" spans="2:8" ht="45.75" customHeight="1" x14ac:dyDescent="0.15">
      <c r="B60" s="135"/>
      <c r="C60" s="1297" t="s">
        <v>610</v>
      </c>
      <c r="D60" s="1298"/>
      <c r="E60" s="1299"/>
      <c r="F60" s="136">
        <v>4000</v>
      </c>
      <c r="G60" s="136">
        <v>4000</v>
      </c>
      <c r="H60" s="137">
        <v>4000</v>
      </c>
    </row>
    <row r="61" spans="2:8" ht="45.75" customHeight="1" x14ac:dyDescent="0.15">
      <c r="B61" s="135"/>
      <c r="C61" s="1297" t="s">
        <v>611</v>
      </c>
      <c r="D61" s="1298"/>
      <c r="E61" s="1299"/>
      <c r="F61" s="136">
        <v>1460</v>
      </c>
      <c r="G61" s="136">
        <v>1492</v>
      </c>
      <c r="H61" s="137">
        <v>1511</v>
      </c>
    </row>
    <row r="62" spans="2:8" ht="45.75" customHeight="1" thickBot="1" x14ac:dyDescent="0.2">
      <c r="B62" s="138"/>
      <c r="C62" s="1300" t="s">
        <v>612</v>
      </c>
      <c r="D62" s="1301"/>
      <c r="E62" s="1302"/>
      <c r="F62" s="139">
        <v>1136</v>
      </c>
      <c r="G62" s="139">
        <v>1136</v>
      </c>
      <c r="H62" s="140">
        <v>1136</v>
      </c>
    </row>
    <row r="63" spans="2:8" ht="52.5" customHeight="1" thickBot="1" x14ac:dyDescent="0.2">
      <c r="B63" s="141"/>
      <c r="C63" s="1303" t="s">
        <v>50</v>
      </c>
      <c r="D63" s="1303"/>
      <c r="E63" s="1304"/>
      <c r="F63" s="142">
        <v>52999</v>
      </c>
      <c r="G63" s="142">
        <v>52292</v>
      </c>
      <c r="H63" s="143">
        <v>45747</v>
      </c>
    </row>
    <row r="64" spans="2:8" ht="15" customHeight="1" x14ac:dyDescent="0.15"/>
  </sheetData>
  <sheetProtection algorithmName="SHA-512" hashValue="JtTpk32GES5duQ/pkcUyF/Ks+7sayBz6dMLeS1dycTabHYEciyN9nduQC+AuSCkxDZ2KPiwe+PFmNa1Gv3CFxw==" saltValue="L15H9ni5g7VJ2gah71OI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619</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567</v>
      </c>
      <c r="BQ50" s="1317"/>
      <c r="BR50" s="1317"/>
      <c r="BS50" s="1317"/>
      <c r="BT50" s="1317"/>
      <c r="BU50" s="1317"/>
      <c r="BV50" s="1317"/>
      <c r="BW50" s="1317"/>
      <c r="BX50" s="1317" t="s">
        <v>568</v>
      </c>
      <c r="BY50" s="1317"/>
      <c r="BZ50" s="1317"/>
      <c r="CA50" s="1317"/>
      <c r="CB50" s="1317"/>
      <c r="CC50" s="1317"/>
      <c r="CD50" s="1317"/>
      <c r="CE50" s="1317"/>
      <c r="CF50" s="1317" t="s">
        <v>569</v>
      </c>
      <c r="CG50" s="1317"/>
      <c r="CH50" s="1317"/>
      <c r="CI50" s="1317"/>
      <c r="CJ50" s="1317"/>
      <c r="CK50" s="1317"/>
      <c r="CL50" s="1317"/>
      <c r="CM50" s="1317"/>
      <c r="CN50" s="1317" t="s">
        <v>570</v>
      </c>
      <c r="CO50" s="1317"/>
      <c r="CP50" s="1317"/>
      <c r="CQ50" s="1317"/>
      <c r="CR50" s="1317"/>
      <c r="CS50" s="1317"/>
      <c r="CT50" s="1317"/>
      <c r="CU50" s="1317"/>
      <c r="CV50" s="1317" t="s">
        <v>571</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620</v>
      </c>
      <c r="AO51" s="1316"/>
      <c r="AP51" s="1316"/>
      <c r="AQ51" s="1316"/>
      <c r="AR51" s="1316"/>
      <c r="AS51" s="1316"/>
      <c r="AT51" s="1316"/>
      <c r="AU51" s="1316"/>
      <c r="AV51" s="1316"/>
      <c r="AW51" s="1316"/>
      <c r="AX51" s="1316"/>
      <c r="AY51" s="1316"/>
      <c r="AZ51" s="1316"/>
      <c r="BA51" s="1316"/>
      <c r="BB51" s="1316" t="s">
        <v>621</v>
      </c>
      <c r="BC51" s="1316"/>
      <c r="BD51" s="1316"/>
      <c r="BE51" s="1316"/>
      <c r="BF51" s="1316"/>
      <c r="BG51" s="1316"/>
      <c r="BH51" s="1316"/>
      <c r="BI51" s="1316"/>
      <c r="BJ51" s="1316"/>
      <c r="BK51" s="1316"/>
      <c r="BL51" s="1316"/>
      <c r="BM51" s="1316"/>
      <c r="BN51" s="1316"/>
      <c r="BO51" s="1316"/>
      <c r="BP51" s="1313">
        <v>0.7</v>
      </c>
      <c r="BQ51" s="1313"/>
      <c r="BR51" s="1313"/>
      <c r="BS51" s="1313"/>
      <c r="BT51" s="1313"/>
      <c r="BU51" s="1313"/>
      <c r="BV51" s="1313"/>
      <c r="BW51" s="1313"/>
      <c r="BX51" s="1313">
        <v>3.7</v>
      </c>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v>0.9</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622</v>
      </c>
      <c r="BC53" s="1316"/>
      <c r="BD53" s="1316"/>
      <c r="BE53" s="1316"/>
      <c r="BF53" s="1316"/>
      <c r="BG53" s="1316"/>
      <c r="BH53" s="1316"/>
      <c r="BI53" s="1316"/>
      <c r="BJ53" s="1316"/>
      <c r="BK53" s="1316"/>
      <c r="BL53" s="1316"/>
      <c r="BM53" s="1316"/>
      <c r="BN53" s="1316"/>
      <c r="BO53" s="1316"/>
      <c r="BP53" s="1313">
        <v>63.3</v>
      </c>
      <c r="BQ53" s="1313"/>
      <c r="BR53" s="1313"/>
      <c r="BS53" s="1313"/>
      <c r="BT53" s="1313"/>
      <c r="BU53" s="1313"/>
      <c r="BV53" s="1313"/>
      <c r="BW53" s="1313"/>
      <c r="BX53" s="1313">
        <v>64.2</v>
      </c>
      <c r="BY53" s="1313"/>
      <c r="BZ53" s="1313"/>
      <c r="CA53" s="1313"/>
      <c r="CB53" s="1313"/>
      <c r="CC53" s="1313"/>
      <c r="CD53" s="1313"/>
      <c r="CE53" s="1313"/>
      <c r="CF53" s="1313">
        <v>65</v>
      </c>
      <c r="CG53" s="1313"/>
      <c r="CH53" s="1313"/>
      <c r="CI53" s="1313"/>
      <c r="CJ53" s="1313"/>
      <c r="CK53" s="1313"/>
      <c r="CL53" s="1313"/>
      <c r="CM53" s="1313"/>
      <c r="CN53" s="1313">
        <v>65.900000000000006</v>
      </c>
      <c r="CO53" s="1313"/>
      <c r="CP53" s="1313"/>
      <c r="CQ53" s="1313"/>
      <c r="CR53" s="1313"/>
      <c r="CS53" s="1313"/>
      <c r="CT53" s="1313"/>
      <c r="CU53" s="1313"/>
      <c r="CV53" s="1313">
        <v>65.5</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623</v>
      </c>
      <c r="AO55" s="1317"/>
      <c r="AP55" s="1317"/>
      <c r="AQ55" s="1317"/>
      <c r="AR55" s="1317"/>
      <c r="AS55" s="1317"/>
      <c r="AT55" s="1317"/>
      <c r="AU55" s="1317"/>
      <c r="AV55" s="1317"/>
      <c r="AW55" s="1317"/>
      <c r="AX55" s="1317"/>
      <c r="AY55" s="1317"/>
      <c r="AZ55" s="1317"/>
      <c r="BA55" s="1317"/>
      <c r="BB55" s="1316" t="s">
        <v>621</v>
      </c>
      <c r="BC55" s="1316"/>
      <c r="BD55" s="1316"/>
      <c r="BE55" s="1316"/>
      <c r="BF55" s="1316"/>
      <c r="BG55" s="1316"/>
      <c r="BH55" s="1316"/>
      <c r="BI55" s="1316"/>
      <c r="BJ55" s="1316"/>
      <c r="BK55" s="1316"/>
      <c r="BL55" s="1316"/>
      <c r="BM55" s="1316"/>
      <c r="BN55" s="1316"/>
      <c r="BO55" s="1316"/>
      <c r="BP55" s="1313">
        <v>38.9</v>
      </c>
      <c r="BQ55" s="1313"/>
      <c r="BR55" s="1313"/>
      <c r="BS55" s="1313"/>
      <c r="BT55" s="1313"/>
      <c r="BU55" s="1313"/>
      <c r="BV55" s="1313"/>
      <c r="BW55" s="1313"/>
      <c r="BX55" s="1313">
        <v>37.6</v>
      </c>
      <c r="BY55" s="1313"/>
      <c r="BZ55" s="1313"/>
      <c r="CA55" s="1313"/>
      <c r="CB55" s="1313"/>
      <c r="CC55" s="1313"/>
      <c r="CD55" s="1313"/>
      <c r="CE55" s="1313"/>
      <c r="CF55" s="1313">
        <v>34</v>
      </c>
      <c r="CG55" s="1313"/>
      <c r="CH55" s="1313"/>
      <c r="CI55" s="1313"/>
      <c r="CJ55" s="1313"/>
      <c r="CK55" s="1313"/>
      <c r="CL55" s="1313"/>
      <c r="CM55" s="1313"/>
      <c r="CN55" s="1313">
        <v>33.9</v>
      </c>
      <c r="CO55" s="1313"/>
      <c r="CP55" s="1313"/>
      <c r="CQ55" s="1313"/>
      <c r="CR55" s="1313"/>
      <c r="CS55" s="1313"/>
      <c r="CT55" s="1313"/>
      <c r="CU55" s="1313"/>
      <c r="CV55" s="1313">
        <v>31.5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622</v>
      </c>
      <c r="BC57" s="1316"/>
      <c r="BD57" s="1316"/>
      <c r="BE57" s="1316"/>
      <c r="BF57" s="1316"/>
      <c r="BG57" s="1316"/>
      <c r="BH57" s="1316"/>
      <c r="BI57" s="1316"/>
      <c r="BJ57" s="1316"/>
      <c r="BK57" s="1316"/>
      <c r="BL57" s="1316"/>
      <c r="BM57" s="1316"/>
      <c r="BN57" s="1316"/>
      <c r="BO57" s="1316"/>
      <c r="BP57" s="1313">
        <v>59.3</v>
      </c>
      <c r="BQ57" s="1313"/>
      <c r="BR57" s="1313"/>
      <c r="BS57" s="1313"/>
      <c r="BT57" s="1313"/>
      <c r="BU57" s="1313"/>
      <c r="BV57" s="1313"/>
      <c r="BW57" s="1313"/>
      <c r="BX57" s="1313">
        <v>60</v>
      </c>
      <c r="BY57" s="1313"/>
      <c r="BZ57" s="1313"/>
      <c r="CA57" s="1313"/>
      <c r="CB57" s="1313"/>
      <c r="CC57" s="1313"/>
      <c r="CD57" s="1313"/>
      <c r="CE57" s="1313"/>
      <c r="CF57" s="1313">
        <v>61.1</v>
      </c>
      <c r="CG57" s="1313"/>
      <c r="CH57" s="1313"/>
      <c r="CI57" s="1313"/>
      <c r="CJ57" s="1313"/>
      <c r="CK57" s="1313"/>
      <c r="CL57" s="1313"/>
      <c r="CM57" s="1313"/>
      <c r="CN57" s="1313">
        <v>61.9</v>
      </c>
      <c r="CO57" s="1313"/>
      <c r="CP57" s="1313"/>
      <c r="CQ57" s="1313"/>
      <c r="CR57" s="1313"/>
      <c r="CS57" s="1313"/>
      <c r="CT57" s="1313"/>
      <c r="CU57" s="1313"/>
      <c r="CV57" s="1313">
        <v>62.6</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624</v>
      </c>
    </row>
    <row r="64" spans="1:109" x14ac:dyDescent="0.15">
      <c r="B64" s="397"/>
      <c r="G64" s="404"/>
      <c r="I64" s="417"/>
      <c r="J64" s="417"/>
      <c r="K64" s="417"/>
      <c r="L64" s="417"/>
      <c r="M64" s="417"/>
      <c r="N64" s="418"/>
      <c r="AM64" s="404"/>
      <c r="AN64" s="404" t="s">
        <v>617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625</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619</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567</v>
      </c>
      <c r="BQ72" s="1317"/>
      <c r="BR72" s="1317"/>
      <c r="BS72" s="1317"/>
      <c r="BT72" s="1317"/>
      <c r="BU72" s="1317"/>
      <c r="BV72" s="1317"/>
      <c r="BW72" s="1317"/>
      <c r="BX72" s="1317" t="s">
        <v>568</v>
      </c>
      <c r="BY72" s="1317"/>
      <c r="BZ72" s="1317"/>
      <c r="CA72" s="1317"/>
      <c r="CB72" s="1317"/>
      <c r="CC72" s="1317"/>
      <c r="CD72" s="1317"/>
      <c r="CE72" s="1317"/>
      <c r="CF72" s="1317" t="s">
        <v>569</v>
      </c>
      <c r="CG72" s="1317"/>
      <c r="CH72" s="1317"/>
      <c r="CI72" s="1317"/>
      <c r="CJ72" s="1317"/>
      <c r="CK72" s="1317"/>
      <c r="CL72" s="1317"/>
      <c r="CM72" s="1317"/>
      <c r="CN72" s="1317" t="s">
        <v>570</v>
      </c>
      <c r="CO72" s="1317"/>
      <c r="CP72" s="1317"/>
      <c r="CQ72" s="1317"/>
      <c r="CR72" s="1317"/>
      <c r="CS72" s="1317"/>
      <c r="CT72" s="1317"/>
      <c r="CU72" s="1317"/>
      <c r="CV72" s="1317" t="s">
        <v>571</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620</v>
      </c>
      <c r="AO73" s="1316"/>
      <c r="AP73" s="1316"/>
      <c r="AQ73" s="1316"/>
      <c r="AR73" s="1316"/>
      <c r="AS73" s="1316"/>
      <c r="AT73" s="1316"/>
      <c r="AU73" s="1316"/>
      <c r="AV73" s="1316"/>
      <c r="AW73" s="1316"/>
      <c r="AX73" s="1316"/>
      <c r="AY73" s="1316"/>
      <c r="AZ73" s="1316"/>
      <c r="BA73" s="1316"/>
      <c r="BB73" s="1316" t="s">
        <v>621</v>
      </c>
      <c r="BC73" s="1316"/>
      <c r="BD73" s="1316"/>
      <c r="BE73" s="1316"/>
      <c r="BF73" s="1316"/>
      <c r="BG73" s="1316"/>
      <c r="BH73" s="1316"/>
      <c r="BI73" s="1316"/>
      <c r="BJ73" s="1316"/>
      <c r="BK73" s="1316"/>
      <c r="BL73" s="1316"/>
      <c r="BM73" s="1316"/>
      <c r="BN73" s="1316"/>
      <c r="BO73" s="1316"/>
      <c r="BP73" s="1313">
        <v>0.7</v>
      </c>
      <c r="BQ73" s="1313"/>
      <c r="BR73" s="1313"/>
      <c r="BS73" s="1313"/>
      <c r="BT73" s="1313"/>
      <c r="BU73" s="1313"/>
      <c r="BV73" s="1313"/>
      <c r="BW73" s="1313"/>
      <c r="BX73" s="1313">
        <v>3.7</v>
      </c>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v>0.9</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626</v>
      </c>
      <c r="BC75" s="1316"/>
      <c r="BD75" s="1316"/>
      <c r="BE75" s="1316"/>
      <c r="BF75" s="1316"/>
      <c r="BG75" s="1316"/>
      <c r="BH75" s="1316"/>
      <c r="BI75" s="1316"/>
      <c r="BJ75" s="1316"/>
      <c r="BK75" s="1316"/>
      <c r="BL75" s="1316"/>
      <c r="BM75" s="1316"/>
      <c r="BN75" s="1316"/>
      <c r="BO75" s="1316"/>
      <c r="BP75" s="1313">
        <v>4.7</v>
      </c>
      <c r="BQ75" s="1313"/>
      <c r="BR75" s="1313"/>
      <c r="BS75" s="1313"/>
      <c r="BT75" s="1313"/>
      <c r="BU75" s="1313"/>
      <c r="BV75" s="1313"/>
      <c r="BW75" s="1313"/>
      <c r="BX75" s="1313">
        <v>4.2</v>
      </c>
      <c r="BY75" s="1313"/>
      <c r="BZ75" s="1313"/>
      <c r="CA75" s="1313"/>
      <c r="CB75" s="1313"/>
      <c r="CC75" s="1313"/>
      <c r="CD75" s="1313"/>
      <c r="CE75" s="1313"/>
      <c r="CF75" s="1313">
        <v>3.6</v>
      </c>
      <c r="CG75" s="1313"/>
      <c r="CH75" s="1313"/>
      <c r="CI75" s="1313"/>
      <c r="CJ75" s="1313"/>
      <c r="CK75" s="1313"/>
      <c r="CL75" s="1313"/>
      <c r="CM75" s="1313"/>
      <c r="CN75" s="1313">
        <v>3.2</v>
      </c>
      <c r="CO75" s="1313"/>
      <c r="CP75" s="1313"/>
      <c r="CQ75" s="1313"/>
      <c r="CR75" s="1313"/>
      <c r="CS75" s="1313"/>
      <c r="CT75" s="1313"/>
      <c r="CU75" s="1313"/>
      <c r="CV75" s="1313">
        <v>2.9</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623</v>
      </c>
      <c r="AO77" s="1317"/>
      <c r="AP77" s="1317"/>
      <c r="AQ77" s="1317"/>
      <c r="AR77" s="1317"/>
      <c r="AS77" s="1317"/>
      <c r="AT77" s="1317"/>
      <c r="AU77" s="1317"/>
      <c r="AV77" s="1317"/>
      <c r="AW77" s="1317"/>
      <c r="AX77" s="1317"/>
      <c r="AY77" s="1317"/>
      <c r="AZ77" s="1317"/>
      <c r="BA77" s="1317"/>
      <c r="BB77" s="1316" t="s">
        <v>621</v>
      </c>
      <c r="BC77" s="1316"/>
      <c r="BD77" s="1316"/>
      <c r="BE77" s="1316"/>
      <c r="BF77" s="1316"/>
      <c r="BG77" s="1316"/>
      <c r="BH77" s="1316"/>
      <c r="BI77" s="1316"/>
      <c r="BJ77" s="1316"/>
      <c r="BK77" s="1316"/>
      <c r="BL77" s="1316"/>
      <c r="BM77" s="1316"/>
      <c r="BN77" s="1316"/>
      <c r="BO77" s="1316"/>
      <c r="BP77" s="1313">
        <v>38.9</v>
      </c>
      <c r="BQ77" s="1313"/>
      <c r="BR77" s="1313"/>
      <c r="BS77" s="1313"/>
      <c r="BT77" s="1313"/>
      <c r="BU77" s="1313"/>
      <c r="BV77" s="1313"/>
      <c r="BW77" s="1313"/>
      <c r="BX77" s="1313">
        <v>37.6</v>
      </c>
      <c r="BY77" s="1313"/>
      <c r="BZ77" s="1313"/>
      <c r="CA77" s="1313"/>
      <c r="CB77" s="1313"/>
      <c r="CC77" s="1313"/>
      <c r="CD77" s="1313"/>
      <c r="CE77" s="1313"/>
      <c r="CF77" s="1313">
        <v>34</v>
      </c>
      <c r="CG77" s="1313"/>
      <c r="CH77" s="1313"/>
      <c r="CI77" s="1313"/>
      <c r="CJ77" s="1313"/>
      <c r="CK77" s="1313"/>
      <c r="CL77" s="1313"/>
      <c r="CM77" s="1313"/>
      <c r="CN77" s="1313">
        <v>33.9</v>
      </c>
      <c r="CO77" s="1313"/>
      <c r="CP77" s="1313"/>
      <c r="CQ77" s="1313"/>
      <c r="CR77" s="1313"/>
      <c r="CS77" s="1313"/>
      <c r="CT77" s="1313"/>
      <c r="CU77" s="1313"/>
      <c r="CV77" s="1313">
        <v>31.5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626</v>
      </c>
      <c r="BC79" s="1316"/>
      <c r="BD79" s="1316"/>
      <c r="BE79" s="1316"/>
      <c r="BF79" s="1316"/>
      <c r="BG79" s="1316"/>
      <c r="BH79" s="1316"/>
      <c r="BI79" s="1316"/>
      <c r="BJ79" s="1316"/>
      <c r="BK79" s="1316"/>
      <c r="BL79" s="1316"/>
      <c r="BM79" s="1316"/>
      <c r="BN79" s="1316"/>
      <c r="BO79" s="1316"/>
      <c r="BP79" s="1313">
        <v>6.4</v>
      </c>
      <c r="BQ79" s="1313"/>
      <c r="BR79" s="1313"/>
      <c r="BS79" s="1313"/>
      <c r="BT79" s="1313"/>
      <c r="BU79" s="1313"/>
      <c r="BV79" s="1313"/>
      <c r="BW79" s="1313"/>
      <c r="BX79" s="1313">
        <v>6.1</v>
      </c>
      <c r="BY79" s="1313"/>
      <c r="BZ79" s="1313"/>
      <c r="CA79" s="1313"/>
      <c r="CB79" s="1313"/>
      <c r="CC79" s="1313"/>
      <c r="CD79" s="1313"/>
      <c r="CE79" s="1313"/>
      <c r="CF79" s="1313">
        <v>5.9</v>
      </c>
      <c r="CG79" s="1313"/>
      <c r="CH79" s="1313"/>
      <c r="CI79" s="1313"/>
      <c r="CJ79" s="1313"/>
      <c r="CK79" s="1313"/>
      <c r="CL79" s="1313"/>
      <c r="CM79" s="1313"/>
      <c r="CN79" s="1313">
        <v>5.7</v>
      </c>
      <c r="CO79" s="1313"/>
      <c r="CP79" s="1313"/>
      <c r="CQ79" s="1313"/>
      <c r="CR79" s="1313"/>
      <c r="CS79" s="1313"/>
      <c r="CT79" s="1313"/>
      <c r="CU79" s="1313"/>
      <c r="CV79" s="1313">
        <v>5.4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a6G1d+TuH7WX9MxSZqH3PH/tokh58ij3j/P34f+NkXQCx2s58OEGG8e60pN0hF5WmsBJj5fExWrYeGQR4VMqA==" saltValue="k9KYt6Y8wfp79Be5G60bD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LJYri7JSkxSEyQmTKXW8IjVA6kv/sTR/WMtKSJJCN/roc7FCV+anxZcV52dt0QAZDePtiUu6Maem5UtqQH31tA==" saltValue="BaXg6BTtoU+n9IiThPR+g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Cm31t1deozCMW8tatH01suYTeNrX4yGCOTRtCJQjZccLGsXMjAuhMj/BN4nZfRViOZzKd1Mz/dhB5P3G+DA4g==" saltValue="ak0yUnJC4ya4dBl8Vxmu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564</v>
      </c>
      <c r="G2" s="157"/>
      <c r="H2" s="158"/>
    </row>
    <row r="3" spans="1:8" x14ac:dyDescent="0.15">
      <c r="A3" s="154" t="s">
        <v>557</v>
      </c>
      <c r="B3" s="159"/>
      <c r="C3" s="160"/>
      <c r="D3" s="161">
        <v>65822</v>
      </c>
      <c r="E3" s="162"/>
      <c r="F3" s="163">
        <v>46395</v>
      </c>
      <c r="G3" s="164"/>
      <c r="H3" s="165"/>
    </row>
    <row r="4" spans="1:8" x14ac:dyDescent="0.15">
      <c r="A4" s="166"/>
      <c r="B4" s="167"/>
      <c r="C4" s="168"/>
      <c r="D4" s="169">
        <v>43421</v>
      </c>
      <c r="E4" s="170"/>
      <c r="F4" s="171">
        <v>26304</v>
      </c>
      <c r="G4" s="172"/>
      <c r="H4" s="173"/>
    </row>
    <row r="5" spans="1:8" x14ac:dyDescent="0.15">
      <c r="A5" s="154" t="s">
        <v>559</v>
      </c>
      <c r="B5" s="159"/>
      <c r="C5" s="160"/>
      <c r="D5" s="161">
        <v>66041</v>
      </c>
      <c r="E5" s="162"/>
      <c r="F5" s="163">
        <v>48088</v>
      </c>
      <c r="G5" s="164"/>
      <c r="H5" s="165"/>
    </row>
    <row r="6" spans="1:8" x14ac:dyDescent="0.15">
      <c r="A6" s="166"/>
      <c r="B6" s="167"/>
      <c r="C6" s="168"/>
      <c r="D6" s="169">
        <v>45399</v>
      </c>
      <c r="E6" s="170"/>
      <c r="F6" s="171">
        <v>25183</v>
      </c>
      <c r="G6" s="172"/>
      <c r="H6" s="173"/>
    </row>
    <row r="7" spans="1:8" x14ac:dyDescent="0.15">
      <c r="A7" s="154" t="s">
        <v>560</v>
      </c>
      <c r="B7" s="159"/>
      <c r="C7" s="160"/>
      <c r="D7" s="161">
        <v>56904</v>
      </c>
      <c r="E7" s="162"/>
      <c r="F7" s="163">
        <v>46457</v>
      </c>
      <c r="G7" s="164"/>
      <c r="H7" s="165"/>
    </row>
    <row r="8" spans="1:8" x14ac:dyDescent="0.15">
      <c r="A8" s="166"/>
      <c r="B8" s="167"/>
      <c r="C8" s="168"/>
      <c r="D8" s="169">
        <v>37632</v>
      </c>
      <c r="E8" s="170"/>
      <c r="F8" s="171">
        <v>24020</v>
      </c>
      <c r="G8" s="172"/>
      <c r="H8" s="173"/>
    </row>
    <row r="9" spans="1:8" x14ac:dyDescent="0.15">
      <c r="A9" s="154" t="s">
        <v>561</v>
      </c>
      <c r="B9" s="159"/>
      <c r="C9" s="160"/>
      <c r="D9" s="161">
        <v>70573</v>
      </c>
      <c r="E9" s="162"/>
      <c r="F9" s="163">
        <v>51849</v>
      </c>
      <c r="G9" s="164"/>
      <c r="H9" s="165"/>
    </row>
    <row r="10" spans="1:8" x14ac:dyDescent="0.15">
      <c r="A10" s="166"/>
      <c r="B10" s="167"/>
      <c r="C10" s="168"/>
      <c r="D10" s="169">
        <v>42709</v>
      </c>
      <c r="E10" s="170"/>
      <c r="F10" s="171">
        <v>26326</v>
      </c>
      <c r="G10" s="172"/>
      <c r="H10" s="173"/>
    </row>
    <row r="11" spans="1:8" x14ac:dyDescent="0.15">
      <c r="A11" s="154" t="s">
        <v>562</v>
      </c>
      <c r="B11" s="159"/>
      <c r="C11" s="160"/>
      <c r="D11" s="161">
        <v>97878</v>
      </c>
      <c r="E11" s="162"/>
      <c r="F11" s="163">
        <v>52191</v>
      </c>
      <c r="G11" s="164"/>
      <c r="H11" s="165"/>
    </row>
    <row r="12" spans="1:8" x14ac:dyDescent="0.15">
      <c r="A12" s="166"/>
      <c r="B12" s="167"/>
      <c r="C12" s="174"/>
      <c r="D12" s="169">
        <v>58154</v>
      </c>
      <c r="E12" s="170"/>
      <c r="F12" s="171">
        <v>26807</v>
      </c>
      <c r="G12" s="172"/>
      <c r="H12" s="173"/>
    </row>
    <row r="13" spans="1:8" x14ac:dyDescent="0.15">
      <c r="A13" s="154"/>
      <c r="B13" s="159"/>
      <c r="C13" s="175"/>
      <c r="D13" s="176">
        <v>71444</v>
      </c>
      <c r="E13" s="177"/>
      <c r="F13" s="178">
        <v>48996</v>
      </c>
      <c r="G13" s="179"/>
      <c r="H13" s="165"/>
    </row>
    <row r="14" spans="1:8" x14ac:dyDescent="0.15">
      <c r="A14" s="166"/>
      <c r="B14" s="167"/>
      <c r="C14" s="168"/>
      <c r="D14" s="169">
        <v>45463</v>
      </c>
      <c r="E14" s="170"/>
      <c r="F14" s="171">
        <v>25728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4.5999999999999996</v>
      </c>
      <c r="C19" s="180">
        <f>ROUND(VALUE(SUBSTITUTE(実質収支比率等に係る経年分析!G$48,"▲","-")),2)</f>
        <v>4.79</v>
      </c>
      <c r="D19" s="180">
        <f>ROUND(VALUE(SUBSTITUTE(実質収支比率等に係る経年分析!H$48,"▲","-")),2)</f>
        <v>4.63</v>
      </c>
      <c r="E19" s="180">
        <f>ROUND(VALUE(SUBSTITUTE(実質収支比率等に係る経年分析!I$48,"▲","-")),2)</f>
        <v>4.91</v>
      </c>
      <c r="F19" s="180">
        <f>ROUND(VALUE(SUBSTITUTE(実質収支比率等に係る経年分析!J$48,"▲","-")),2)</f>
        <v>3.96</v>
      </c>
    </row>
    <row r="20" spans="1:11" x14ac:dyDescent="0.15">
      <c r="A20" s="180" t="s">
        <v>54</v>
      </c>
      <c r="B20" s="180">
        <f>ROUND(VALUE(SUBSTITUTE(実質収支比率等に係る経年分析!F$47,"▲","-")),2)</f>
        <v>11.79</v>
      </c>
      <c r="C20" s="180">
        <f>ROUND(VALUE(SUBSTITUTE(実質収支比率等に係る経年分析!G$47,"▲","-")),2)</f>
        <v>11.93</v>
      </c>
      <c r="D20" s="180">
        <f>ROUND(VALUE(SUBSTITUTE(実質収支比率等に係る経年分析!H$47,"▲","-")),2)</f>
        <v>11.95</v>
      </c>
      <c r="E20" s="180">
        <f>ROUND(VALUE(SUBSTITUTE(実質収支比率等に係る経年分析!I$47,"▲","-")),2)</f>
        <v>11.92</v>
      </c>
      <c r="F20" s="180">
        <f>ROUND(VALUE(SUBSTITUTE(実質収支比率等に係る経年分析!J$47,"▲","-")),2)</f>
        <v>11.01</v>
      </c>
    </row>
    <row r="21" spans="1:11" x14ac:dyDescent="0.15">
      <c r="A21" s="180" t="s">
        <v>55</v>
      </c>
      <c r="B21" s="180">
        <f>IF(ISNUMBER(VALUE(SUBSTITUTE(実質収支比率等に係る経年分析!F$49,"▲","-"))),ROUND(VALUE(SUBSTITUTE(実質収支比率等に係る経年分析!F$49,"▲","-")),2),NA())</f>
        <v>-0.02</v>
      </c>
      <c r="C21" s="180">
        <f>IF(ISNUMBER(VALUE(SUBSTITUTE(実質収支比率等に係る経年分析!G$49,"▲","-"))),ROUND(VALUE(SUBSTITUTE(実質収支比率等に係る経年分析!G$49,"▲","-")),2),NA())</f>
        <v>0.44</v>
      </c>
      <c r="D21" s="180">
        <f>IF(ISNUMBER(VALUE(SUBSTITUTE(実質収支比率等に係る経年分析!H$49,"▲","-"))),ROUND(VALUE(SUBSTITUTE(実質収支比率等に係る経年分析!H$49,"▲","-")),2),NA())</f>
        <v>0.14000000000000001</v>
      </c>
      <c r="E21" s="180">
        <f>IF(ISNUMBER(VALUE(SUBSTITUTE(実質収支比率等に係る経年分析!I$49,"▲","-"))),ROUND(VALUE(SUBSTITUTE(実質収支比率等に係る経年分析!I$49,"▲","-")),2),NA())</f>
        <v>0.63</v>
      </c>
      <c r="F21" s="180">
        <f>IF(ISNUMBER(VALUE(SUBSTITUTE(実質収支比率等に係る経年分析!J$49,"▲","-"))),ROUND(VALUE(SUBSTITUTE(実質収支比率等に係る経年分析!J$49,"▲","-")),2),NA())</f>
        <v>-1.5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0.18</v>
      </c>
    </row>
    <row r="30" spans="1:11" x14ac:dyDescent="0.15">
      <c r="A30" s="181" t="str">
        <f>IF(連結実質赤字比率に係る赤字・黒字の構成分析!C$40="",NA(),連結実質赤字比率に係る赤字・黒字の構成分析!C$40)</f>
        <v>卸売市場事業特別会計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0.34</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0.28999999999999998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0.49</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4.8499999999999996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1.06</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1.68</v>
      </c>
    </row>
    <row r="34" spans="1:16" x14ac:dyDescent="0.15">
      <c r="A34" s="181" t="str">
        <f>IF(連結実質赤字比率に係る赤字・黒字の構成分析!C$36="",NA(),連結実質赤字比率に係る赤字・黒字の構成分析!C$36)</f>
        <v>都市開発整備事業会計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4.0199999999999996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4.1399999999999997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5.44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22795</v>
      </c>
      <c r="E42" s="182"/>
      <c r="F42" s="182"/>
      <c r="G42" s="182">
        <f>'実質公債費比率（分子）の構造'!L$52</f>
        <v>22104</v>
      </c>
      <c r="H42" s="182"/>
      <c r="I42" s="182"/>
      <c r="J42" s="182">
        <f>'実質公債費比率（分子）の構造'!M$52</f>
        <v>22067</v>
      </c>
      <c r="K42" s="182"/>
      <c r="L42" s="182"/>
      <c r="M42" s="182">
        <f>'実質公債費比率（分子）の構造'!N$52</f>
        <v>21786</v>
      </c>
      <c r="N42" s="182"/>
      <c r="O42" s="182"/>
      <c r="P42" s="182">
        <f>'実質公債費比率（分子）の構造'!O$52</f>
        <v>21837</v>
      </c>
    </row>
    <row r="43" spans="1:16" x14ac:dyDescent="0.15">
      <c r="A43" s="182" t="s">
        <v>63</v>
      </c>
      <c r="B43" s="182">
        <f>'実質公債費比率（分子）の構造'!K$51</f>
        <v>2</v>
      </c>
      <c r="C43" s="182"/>
      <c r="D43" s="182"/>
      <c r="E43" s="182">
        <f>'実質公債費比率（分子）の構造'!L$51</f>
        <v>2</v>
      </c>
      <c r="F43" s="182"/>
      <c r="G43" s="182"/>
      <c r="H43" s="182">
        <f>'実質公債費比率（分子）の構造'!M$51</f>
        <v>2</v>
      </c>
      <c r="I43" s="182"/>
      <c r="J43" s="182"/>
      <c r="K43" s="182">
        <f>'実質公債費比率（分子）の構造'!N$51</f>
        <v>2</v>
      </c>
      <c r="L43" s="182"/>
      <c r="M43" s="182"/>
      <c r="N43" s="182">
        <f>'実質公債費比率（分子）の構造'!O$51</f>
        <v>0</v>
      </c>
      <c r="O43" s="182"/>
      <c r="P43" s="182"/>
    </row>
    <row r="44" spans="1:16" x14ac:dyDescent="0.15">
      <c r="A44" s="182" t="s">
        <v>64</v>
      </c>
      <c r="B44" s="182">
        <f>'実質公債費比率（分子）の構造'!K$50</f>
        <v>395</v>
      </c>
      <c r="C44" s="182"/>
      <c r="D44" s="182"/>
      <c r="E44" s="182">
        <f>'実質公債費比率（分子）の構造'!L$50</f>
        <v>387</v>
      </c>
      <c r="F44" s="182"/>
      <c r="G44" s="182"/>
      <c r="H44" s="182">
        <f>'実質公債費比率（分子）の構造'!M$50</f>
        <v>379</v>
      </c>
      <c r="I44" s="182"/>
      <c r="J44" s="182"/>
      <c r="K44" s="182">
        <f>'実質公債費比率（分子）の構造'!N$50</f>
        <v>298</v>
      </c>
      <c r="L44" s="182"/>
      <c r="M44" s="182"/>
      <c r="N44" s="182">
        <f>'実質公債費比率（分子）の構造'!O$50</f>
        <v>247</v>
      </c>
      <c r="O44" s="182"/>
      <c r="P44" s="182"/>
    </row>
    <row r="45" spans="1:16" x14ac:dyDescent="0.15">
      <c r="A45" s="182" t="s">
        <v>65</v>
      </c>
      <c r="B45" s="182">
        <f>'実質公債費比率（分子）の構造'!K$49</f>
        <v>75</v>
      </c>
      <c r="C45" s="182"/>
      <c r="D45" s="182"/>
      <c r="E45" s="182">
        <f>'実質公債費比率（分子）の構造'!L$49</f>
        <v>75</v>
      </c>
      <c r="F45" s="182"/>
      <c r="G45" s="182"/>
      <c r="H45" s="182">
        <f>'実質公債費比率（分子）の構造'!M$49</f>
        <v>75</v>
      </c>
      <c r="I45" s="182"/>
      <c r="J45" s="182"/>
      <c r="K45" s="182">
        <f>'実質公債費比率（分子）の構造'!N$49</f>
        <v>75</v>
      </c>
      <c r="L45" s="182"/>
      <c r="M45" s="182"/>
      <c r="N45" s="182">
        <f>'実質公債費比率（分子）の構造'!O$49</f>
        <v>43</v>
      </c>
      <c r="O45" s="182"/>
      <c r="P45" s="182"/>
    </row>
    <row r="46" spans="1:16" x14ac:dyDescent="0.15">
      <c r="A46" s="182" t="s">
        <v>66</v>
      </c>
      <c r="B46" s="182">
        <f>'実質公債費比率（分子）の構造'!K$48</f>
        <v>5810</v>
      </c>
      <c r="C46" s="182"/>
      <c r="D46" s="182"/>
      <c r="E46" s="182">
        <f>'実質公債費比率（分子）の構造'!L$48</f>
        <v>5114</v>
      </c>
      <c r="F46" s="182"/>
      <c r="G46" s="182"/>
      <c r="H46" s="182">
        <f>'実質公債費比率（分子）の構造'!M$48</f>
        <v>4745</v>
      </c>
      <c r="I46" s="182"/>
      <c r="J46" s="182"/>
      <c r="K46" s="182">
        <f>'実質公債費比率（分子）の構造'!N$48</f>
        <v>4526</v>
      </c>
      <c r="L46" s="182"/>
      <c r="M46" s="182"/>
      <c r="N46" s="182">
        <f>'実質公債費比率（分子）の構造'!O$48</f>
        <v>4419</v>
      </c>
      <c r="O46" s="182"/>
      <c r="P46" s="182"/>
    </row>
    <row r="47" spans="1:16" x14ac:dyDescent="0.15">
      <c r="A47" s="182" t="s">
        <v>67</v>
      </c>
      <c r="B47" s="182">
        <f>'実質公債費比率（分子）の構造'!K$47</f>
        <v>168</v>
      </c>
      <c r="C47" s="182"/>
      <c r="D47" s="182"/>
      <c r="E47" s="182">
        <f>'実質公債費比率（分子）の構造'!L$47</f>
        <v>168</v>
      </c>
      <c r="F47" s="182"/>
      <c r="G47" s="182"/>
      <c r="H47" s="182">
        <f>'実質公債費比率（分子）の構造'!M$47</f>
        <v>168</v>
      </c>
      <c r="I47" s="182"/>
      <c r="J47" s="182"/>
      <c r="K47" s="182">
        <f>'実質公債費比率（分子）の構造'!N$47</f>
        <v>168</v>
      </c>
      <c r="L47" s="182"/>
      <c r="M47" s="182"/>
      <c r="N47" s="182">
        <f>'実質公債費比率（分子）の構造'!O$47</f>
        <v>168</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21146</v>
      </c>
      <c r="C49" s="182"/>
      <c r="D49" s="182"/>
      <c r="E49" s="182">
        <f>'実質公債費比率（分子）の構造'!L$45</f>
        <v>19854</v>
      </c>
      <c r="F49" s="182"/>
      <c r="G49" s="182"/>
      <c r="H49" s="182">
        <f>'実質公債費比率（分子）の構造'!M$45</f>
        <v>19658</v>
      </c>
      <c r="I49" s="182"/>
      <c r="J49" s="182"/>
      <c r="K49" s="182">
        <f>'実質公債費比率（分子）の構造'!N$45</f>
        <v>20198</v>
      </c>
      <c r="L49" s="182"/>
      <c r="M49" s="182"/>
      <c r="N49" s="182">
        <f>'実質公債費比率（分子）の構造'!O$45</f>
        <v>19621</v>
      </c>
      <c r="O49" s="182"/>
      <c r="P49" s="182"/>
    </row>
    <row r="50" spans="1:16" x14ac:dyDescent="0.15">
      <c r="A50" s="182" t="s">
        <v>70</v>
      </c>
      <c r="B50" s="182" t="e">
        <f>NA()</f>
        <v>#N/A</v>
      </c>
      <c r="C50" s="182">
        <f>IF(ISNUMBER('実質公債費比率（分子）の構造'!K$53),'実質公債費比率（分子）の構造'!K$53,NA())</f>
        <v>4801</v>
      </c>
      <c r="D50" s="182" t="e">
        <f>NA()</f>
        <v>#N/A</v>
      </c>
      <c r="E50" s="182" t="e">
        <f>NA()</f>
        <v>#N/A</v>
      </c>
      <c r="F50" s="182">
        <f>IF(ISNUMBER('実質公債費比率（分子）の構造'!L$53),'実質公債費比率（分子）の構造'!L$53,NA())</f>
        <v>3496</v>
      </c>
      <c r="G50" s="182" t="e">
        <f>NA()</f>
        <v>#N/A</v>
      </c>
      <c r="H50" s="182" t="e">
        <f>NA()</f>
        <v>#N/A</v>
      </c>
      <c r="I50" s="182">
        <f>IF(ISNUMBER('実質公債費比率（分子）の構造'!M$53),'実質公債費比率（分子）の構造'!M$53,NA())</f>
        <v>2960</v>
      </c>
      <c r="J50" s="182" t="e">
        <f>NA()</f>
        <v>#N/A</v>
      </c>
      <c r="K50" s="182" t="e">
        <f>NA()</f>
        <v>#N/A</v>
      </c>
      <c r="L50" s="182">
        <f>IF(ISNUMBER('実質公債費比率（分子）の構造'!N$53),'実質公債費比率（分子）の構造'!N$53,NA())</f>
        <v>3481</v>
      </c>
      <c r="M50" s="182" t="e">
        <f>NA()</f>
        <v>#N/A</v>
      </c>
      <c r="N50" s="182" t="e">
        <f>NA()</f>
        <v>#N/A</v>
      </c>
      <c r="O50" s="182">
        <f>IF(ISNUMBER('実質公債費比率（分子）の構造'!O$53),'実質公債費比率（分子）の構造'!O$53,NA())</f>
        <v>2661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189583</v>
      </c>
      <c r="E56" s="181"/>
      <c r="F56" s="181"/>
      <c r="G56" s="181">
        <f>'将来負担比率（分子）の構造'!J$52</f>
        <v>185464</v>
      </c>
      <c r="H56" s="181"/>
      <c r="I56" s="181"/>
      <c r="J56" s="181">
        <f>'将来負担比率（分子）の構造'!K$52</f>
        <v>181394</v>
      </c>
      <c r="K56" s="181"/>
      <c r="L56" s="181"/>
      <c r="M56" s="181">
        <f>'将来負担比率（分子）の構造'!L$52</f>
        <v>180500</v>
      </c>
      <c r="N56" s="181"/>
      <c r="O56" s="181"/>
      <c r="P56" s="181">
        <f>'将来負担比率（分子）の構造'!M$52</f>
        <v>184013</v>
      </c>
    </row>
    <row r="57" spans="1:16" x14ac:dyDescent="0.15">
      <c r="A57" s="181" t="s">
        <v>41</v>
      </c>
      <c r="B57" s="181"/>
      <c r="C57" s="181"/>
      <c r="D57" s="181">
        <f>'将来負担比率（分子）の構造'!I$51</f>
        <v>36635</v>
      </c>
      <c r="E57" s="181"/>
      <c r="F57" s="181"/>
      <c r="G57" s="181">
        <f>'将来負担比率（分子）の構造'!J$51</f>
        <v>34341</v>
      </c>
      <c r="H57" s="181"/>
      <c r="I57" s="181"/>
      <c r="J57" s="181">
        <f>'将来負担比率（分子）の構造'!K$51</f>
        <v>32648</v>
      </c>
      <c r="K57" s="181"/>
      <c r="L57" s="181"/>
      <c r="M57" s="181">
        <f>'将来負担比率（分子）の構造'!L$51</f>
        <v>32489</v>
      </c>
      <c r="N57" s="181"/>
      <c r="O57" s="181"/>
      <c r="P57" s="181">
        <f>'将来負担比率（分子）の構造'!M$51</f>
        <v>33923</v>
      </c>
    </row>
    <row r="58" spans="1:16" x14ac:dyDescent="0.15">
      <c r="A58" s="181" t="s">
        <v>40</v>
      </c>
      <c r="B58" s="181"/>
      <c r="C58" s="181"/>
      <c r="D58" s="181">
        <f>'将来負担比率（分子）の構造'!I$50</f>
        <v>58165</v>
      </c>
      <c r="E58" s="181"/>
      <c r="F58" s="181"/>
      <c r="G58" s="181">
        <f>'将来負担比率（分子）の構造'!J$50</f>
        <v>56884</v>
      </c>
      <c r="H58" s="181"/>
      <c r="I58" s="181"/>
      <c r="J58" s="181">
        <f>'将来負担比率（分子）の構造'!K$50</f>
        <v>61781</v>
      </c>
      <c r="K58" s="181"/>
      <c r="L58" s="181"/>
      <c r="M58" s="181">
        <f>'将来負担比率（分子）の構造'!L$50</f>
        <v>60479</v>
      </c>
      <c r="N58" s="181"/>
      <c r="O58" s="181"/>
      <c r="P58" s="181">
        <f>'将来負担比率（分子）の構造'!M$50</f>
        <v>53946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919</v>
      </c>
      <c r="C61" s="181"/>
      <c r="D61" s="181"/>
      <c r="E61" s="181">
        <f>'将来負担比率（分子）の構造'!J$46</f>
        <v>674</v>
      </c>
      <c r="F61" s="181"/>
      <c r="G61" s="181"/>
      <c r="H61" s="181">
        <f>'将来負担比率（分子）の構造'!K$46</f>
        <v>475</v>
      </c>
      <c r="I61" s="181"/>
      <c r="J61" s="181"/>
      <c r="K61" s="181">
        <f>'将来負担比率（分子）の構造'!L$46</f>
        <v>11</v>
      </c>
      <c r="L61" s="181"/>
      <c r="M61" s="181"/>
      <c r="N61" s="181">
        <f>'将来負担比率（分子）の構造'!M$46</f>
        <v>12</v>
      </c>
      <c r="O61" s="181"/>
      <c r="P61" s="181"/>
    </row>
    <row r="62" spans="1:16" x14ac:dyDescent="0.15">
      <c r="A62" s="181" t="s">
        <v>34</v>
      </c>
      <c r="B62" s="181">
        <f>'将来負担比率（分子）の構造'!I$45</f>
        <v>28375</v>
      </c>
      <c r="C62" s="181"/>
      <c r="D62" s="181"/>
      <c r="E62" s="181">
        <f>'将来負担比率（分子）の構造'!J$45</f>
        <v>28913</v>
      </c>
      <c r="F62" s="181"/>
      <c r="G62" s="181"/>
      <c r="H62" s="181">
        <f>'将来負担比率（分子）の構造'!K$45</f>
        <v>28040</v>
      </c>
      <c r="I62" s="181"/>
      <c r="J62" s="181"/>
      <c r="K62" s="181">
        <f>'将来負担比率（分子）の構造'!L$45</f>
        <v>27650</v>
      </c>
      <c r="L62" s="181"/>
      <c r="M62" s="181"/>
      <c r="N62" s="181">
        <f>'将来負担比率（分子）の構造'!M$45</f>
        <v>27839</v>
      </c>
      <c r="O62" s="181"/>
      <c r="P62" s="181"/>
    </row>
    <row r="63" spans="1:16" x14ac:dyDescent="0.15">
      <c r="A63" s="181" t="s">
        <v>33</v>
      </c>
      <c r="B63" s="181">
        <f>'将来負担比率（分子）の構造'!I$44</f>
        <v>495</v>
      </c>
      <c r="C63" s="181"/>
      <c r="D63" s="181"/>
      <c r="E63" s="181">
        <f>'将来負担比率（分子）の構造'!J$44</f>
        <v>424</v>
      </c>
      <c r="F63" s="181"/>
      <c r="G63" s="181"/>
      <c r="H63" s="181">
        <f>'将来負担比率（分子）の構造'!K$44</f>
        <v>353</v>
      </c>
      <c r="I63" s="181"/>
      <c r="J63" s="181"/>
      <c r="K63" s="181">
        <f>'将来負担比率（分子）の構造'!L$44</f>
        <v>281</v>
      </c>
      <c r="L63" s="181"/>
      <c r="M63" s="181"/>
      <c r="N63" s="181">
        <f>'将来負担比率（分子）の構造'!M$44</f>
        <v>24</v>
      </c>
      <c r="O63" s="181"/>
      <c r="P63" s="181"/>
    </row>
    <row r="64" spans="1:16" x14ac:dyDescent="0.15">
      <c r="A64" s="181" t="s">
        <v>32</v>
      </c>
      <c r="B64" s="181">
        <f>'将来負担比率（分子）の構造'!I$43</f>
        <v>56187</v>
      </c>
      <c r="C64" s="181"/>
      <c r="D64" s="181"/>
      <c r="E64" s="181">
        <f>'将来負担比率（分子）の構造'!J$43</f>
        <v>49812</v>
      </c>
      <c r="F64" s="181"/>
      <c r="G64" s="181"/>
      <c r="H64" s="181">
        <f>'将来負担比率（分子）の構造'!K$43</f>
        <v>44090</v>
      </c>
      <c r="I64" s="181"/>
      <c r="J64" s="181"/>
      <c r="K64" s="181">
        <f>'将来負担比率（分子）の構造'!L$43</f>
        <v>38981</v>
      </c>
      <c r="L64" s="181"/>
      <c r="M64" s="181"/>
      <c r="N64" s="181">
        <f>'将来負担比率（分子）の構造'!M$43</f>
        <v>36173</v>
      </c>
      <c r="O64" s="181"/>
      <c r="P64" s="181"/>
    </row>
    <row r="65" spans="1:16" x14ac:dyDescent="0.15">
      <c r="A65" s="181" t="s">
        <v>31</v>
      </c>
      <c r="B65" s="181">
        <f>'将来負担比率（分子）の構造'!I$42</f>
        <v>2124</v>
      </c>
      <c r="C65" s="181"/>
      <c r="D65" s="181"/>
      <c r="E65" s="181">
        <f>'将来負担比率（分子）の構造'!J$42</f>
        <v>1503</v>
      </c>
      <c r="F65" s="181"/>
      <c r="G65" s="181"/>
      <c r="H65" s="181">
        <f>'将来負担比率（分子）の構造'!K$42</f>
        <v>882</v>
      </c>
      <c r="I65" s="181"/>
      <c r="J65" s="181"/>
      <c r="K65" s="181">
        <f>'将来負担比率（分子）の構造'!L$42</f>
        <v>610</v>
      </c>
      <c r="L65" s="181"/>
      <c r="M65" s="181"/>
      <c r="N65" s="181" t="str">
        <f>'将来負担比率（分子）の構造'!M$42</f>
        <v>-</v>
      </c>
      <c r="O65" s="181"/>
      <c r="P65" s="181"/>
    </row>
    <row r="66" spans="1:16" x14ac:dyDescent="0.15">
      <c r="A66" s="181" t="s">
        <v>30</v>
      </c>
      <c r="B66" s="181">
        <f>'将来負担比率（分子）の構造'!I$41</f>
        <v>197036</v>
      </c>
      <c r="C66" s="181"/>
      <c r="D66" s="181"/>
      <c r="E66" s="181">
        <f>'将来負担比率（分子）の構造'!J$41</f>
        <v>199200</v>
      </c>
      <c r="F66" s="181"/>
      <c r="G66" s="181"/>
      <c r="H66" s="181">
        <f>'将来負担比率（分子）の構造'!K$41</f>
        <v>199283</v>
      </c>
      <c r="I66" s="181"/>
      <c r="J66" s="181"/>
      <c r="K66" s="181">
        <f>'将来負担比率（分子）の構造'!L$41</f>
        <v>201105</v>
      </c>
      <c r="L66" s="181"/>
      <c r="M66" s="181"/>
      <c r="N66" s="181">
        <f>'将来負担比率（分子）の構造'!M$41</f>
        <v>208796</v>
      </c>
      <c r="O66" s="181"/>
      <c r="P66" s="181"/>
    </row>
    <row r="67" spans="1:16" x14ac:dyDescent="0.15">
      <c r="A67" s="181" t="s">
        <v>74</v>
      </c>
      <c r="B67" s="181" t="e">
        <f>NA()</f>
        <v>#N/A</v>
      </c>
      <c r="C67" s="181">
        <f>IF(ISNUMBER('将来負担比率（分子）の構造'!I$53), IF('将来負担比率（分子）の構造'!I$53 &lt; 0, 0, '将来負担比率（分子）の構造'!I$53), NA())</f>
        <v>753</v>
      </c>
      <c r="D67" s="181" t="e">
        <f>NA()</f>
        <v>#N/A</v>
      </c>
      <c r="E67" s="181" t="e">
        <f>NA()</f>
        <v>#N/A</v>
      </c>
      <c r="F67" s="181">
        <f>IF(ISNUMBER('将来負担比率（分子）の構造'!J$53), IF('将来負担比率（分子）の構造'!J$53 &lt; 0, 0, '将来負担比率（分子）の構造'!J$53), NA())</f>
        <v>3836</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961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14307</v>
      </c>
      <c r="C72" s="185">
        <f>基金残高に係る経年分析!G55</f>
        <v>14315</v>
      </c>
      <c r="D72" s="185">
        <f>基金残高に係る経年分析!H55</f>
        <v>13521</v>
      </c>
    </row>
    <row r="73" spans="1:16" x14ac:dyDescent="0.15">
      <c r="A73" s="184" t="s">
        <v>77</v>
      </c>
      <c r="B73" s="185">
        <f>基金残高に係る経年分析!F56</f>
        <v>1727</v>
      </c>
      <c r="C73" s="185">
        <f>基金残高に係る経年分析!G56</f>
        <v>1728</v>
      </c>
      <c r="D73" s="185">
        <f>基金残高に係る経年分析!H56</f>
        <v>1728</v>
      </c>
    </row>
    <row r="74" spans="1:16" x14ac:dyDescent="0.15">
      <c r="A74" s="184" t="s">
        <v>78</v>
      </c>
      <c r="B74" s="185">
        <f>基金残高に係る経年分析!F57</f>
        <v>36964</v>
      </c>
      <c r="C74" s="185">
        <f>基金残高に係る経年分析!G57</f>
        <v>36249</v>
      </c>
      <c r="D74" s="185">
        <f>基金残高に係る経年分析!H57</f>
        <v>30497</v>
      </c>
    </row>
  </sheetData>
  <sheetProtection algorithmName="SHA-512" hashValue="WH5pe+CnydtvtC6esK1dpSM7nWDOTtXgyqeRrZhHmxv95bVR2Y9xBWz7eG7mgsvR6d2GlCPBaO/UivhESMzU3Q==" saltValue="uZ6YBZ3JxxDJ7kwjkThN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96684619</v>
      </c>
      <c r="S5" s="736"/>
      <c r="T5" s="736"/>
      <c r="U5" s="736"/>
      <c r="V5" s="736"/>
      <c r="W5" s="736"/>
      <c r="X5" s="736"/>
      <c r="Y5" s="779"/>
      <c r="Z5" s="797">
        <v>32.700000000000003</v>
      </c>
      <c r="AA5" s="797"/>
      <c r="AB5" s="797"/>
      <c r="AC5" s="797"/>
      <c r="AD5" s="798">
        <v>89674946</v>
      </c>
      <c r="AE5" s="798"/>
      <c r="AF5" s="798"/>
      <c r="AG5" s="798"/>
      <c r="AH5" s="798"/>
      <c r="AI5" s="798"/>
      <c r="AJ5" s="798"/>
      <c r="AK5" s="798"/>
      <c r="AL5" s="780">
        <v>75.8</v>
      </c>
      <c r="AM5" s="751"/>
      <c r="AN5" s="751"/>
      <c r="AO5" s="781"/>
      <c r="AP5" s="746" t="s">
        <v>229</v>
      </c>
      <c r="AQ5" s="747"/>
      <c r="AR5" s="747"/>
      <c r="AS5" s="747"/>
      <c r="AT5" s="747"/>
      <c r="AU5" s="747"/>
      <c r="AV5" s="747"/>
      <c r="AW5" s="747"/>
      <c r="AX5" s="747"/>
      <c r="AY5" s="747"/>
      <c r="AZ5" s="747"/>
      <c r="BA5" s="747"/>
      <c r="BB5" s="747"/>
      <c r="BC5" s="747"/>
      <c r="BD5" s="747"/>
      <c r="BE5" s="747"/>
      <c r="BF5" s="748"/>
      <c r="BG5" s="680">
        <v>84939134</v>
      </c>
      <c r="BH5" s="681"/>
      <c r="BI5" s="681"/>
      <c r="BJ5" s="681"/>
      <c r="BK5" s="681"/>
      <c r="BL5" s="681"/>
      <c r="BM5" s="681"/>
      <c r="BN5" s="682"/>
      <c r="BO5" s="713">
        <v>87.9</v>
      </c>
      <c r="BP5" s="713"/>
      <c r="BQ5" s="713"/>
      <c r="BR5" s="713"/>
      <c r="BS5" s="714">
        <v>1197671</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1471136</v>
      </c>
      <c r="S6" s="681"/>
      <c r="T6" s="681"/>
      <c r="U6" s="681"/>
      <c r="V6" s="681"/>
      <c r="W6" s="681"/>
      <c r="X6" s="681"/>
      <c r="Y6" s="682"/>
      <c r="Z6" s="713">
        <v>0.5</v>
      </c>
      <c r="AA6" s="713"/>
      <c r="AB6" s="713"/>
      <c r="AC6" s="713"/>
      <c r="AD6" s="714">
        <v>1471136</v>
      </c>
      <c r="AE6" s="714"/>
      <c r="AF6" s="714"/>
      <c r="AG6" s="714"/>
      <c r="AH6" s="714"/>
      <c r="AI6" s="714"/>
      <c r="AJ6" s="714"/>
      <c r="AK6" s="714"/>
      <c r="AL6" s="683">
        <v>1.2</v>
      </c>
      <c r="AM6" s="684"/>
      <c r="AN6" s="684"/>
      <c r="AO6" s="715"/>
      <c r="AP6" s="677" t="s">
        <v>234</v>
      </c>
      <c r="AQ6" s="678"/>
      <c r="AR6" s="678"/>
      <c r="AS6" s="678"/>
      <c r="AT6" s="678"/>
      <c r="AU6" s="678"/>
      <c r="AV6" s="678"/>
      <c r="AW6" s="678"/>
      <c r="AX6" s="678"/>
      <c r="AY6" s="678"/>
      <c r="AZ6" s="678"/>
      <c r="BA6" s="678"/>
      <c r="BB6" s="678"/>
      <c r="BC6" s="678"/>
      <c r="BD6" s="678"/>
      <c r="BE6" s="678"/>
      <c r="BF6" s="679"/>
      <c r="BG6" s="680">
        <v>84939134</v>
      </c>
      <c r="BH6" s="681"/>
      <c r="BI6" s="681"/>
      <c r="BJ6" s="681"/>
      <c r="BK6" s="681"/>
      <c r="BL6" s="681"/>
      <c r="BM6" s="681"/>
      <c r="BN6" s="682"/>
      <c r="BO6" s="713">
        <v>87.9</v>
      </c>
      <c r="BP6" s="713"/>
      <c r="BQ6" s="713"/>
      <c r="BR6" s="713"/>
      <c r="BS6" s="714">
        <v>1197671</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975417</v>
      </c>
      <c r="CS6" s="681"/>
      <c r="CT6" s="681"/>
      <c r="CU6" s="681"/>
      <c r="CV6" s="681"/>
      <c r="CW6" s="681"/>
      <c r="CX6" s="681"/>
      <c r="CY6" s="682"/>
      <c r="CZ6" s="780">
        <v>0.3</v>
      </c>
      <c r="DA6" s="751"/>
      <c r="DB6" s="751"/>
      <c r="DC6" s="783"/>
      <c r="DD6" s="686" t="s">
        <v>130</v>
      </c>
      <c r="DE6" s="681"/>
      <c r="DF6" s="681"/>
      <c r="DG6" s="681"/>
      <c r="DH6" s="681"/>
      <c r="DI6" s="681"/>
      <c r="DJ6" s="681"/>
      <c r="DK6" s="681"/>
      <c r="DL6" s="681"/>
      <c r="DM6" s="681"/>
      <c r="DN6" s="681"/>
      <c r="DO6" s="681"/>
      <c r="DP6" s="682"/>
      <c r="DQ6" s="686">
        <v>975417</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87056</v>
      </c>
      <c r="S7" s="681"/>
      <c r="T7" s="681"/>
      <c r="U7" s="681"/>
      <c r="V7" s="681"/>
      <c r="W7" s="681"/>
      <c r="X7" s="681"/>
      <c r="Y7" s="682"/>
      <c r="Z7" s="713">
        <v>0</v>
      </c>
      <c r="AA7" s="713"/>
      <c r="AB7" s="713"/>
      <c r="AC7" s="713"/>
      <c r="AD7" s="714">
        <v>87056</v>
      </c>
      <c r="AE7" s="714"/>
      <c r="AF7" s="714"/>
      <c r="AG7" s="714"/>
      <c r="AH7" s="714"/>
      <c r="AI7" s="714"/>
      <c r="AJ7" s="714"/>
      <c r="AK7" s="714"/>
      <c r="AL7" s="683">
        <v>0.1</v>
      </c>
      <c r="AM7" s="684"/>
      <c r="AN7" s="684"/>
      <c r="AO7" s="715"/>
      <c r="AP7" s="677" t="s">
        <v>237</v>
      </c>
      <c r="AQ7" s="678"/>
      <c r="AR7" s="678"/>
      <c r="AS7" s="678"/>
      <c r="AT7" s="678"/>
      <c r="AU7" s="678"/>
      <c r="AV7" s="678"/>
      <c r="AW7" s="678"/>
      <c r="AX7" s="678"/>
      <c r="AY7" s="678"/>
      <c r="AZ7" s="678"/>
      <c r="BA7" s="678"/>
      <c r="BB7" s="678"/>
      <c r="BC7" s="678"/>
      <c r="BD7" s="678"/>
      <c r="BE7" s="678"/>
      <c r="BF7" s="679"/>
      <c r="BG7" s="680">
        <v>36564615</v>
      </c>
      <c r="BH7" s="681"/>
      <c r="BI7" s="681"/>
      <c r="BJ7" s="681"/>
      <c r="BK7" s="681"/>
      <c r="BL7" s="681"/>
      <c r="BM7" s="681"/>
      <c r="BN7" s="682"/>
      <c r="BO7" s="713">
        <v>37.799999999999997</v>
      </c>
      <c r="BP7" s="713"/>
      <c r="BQ7" s="713"/>
      <c r="BR7" s="713"/>
      <c r="BS7" s="714">
        <v>1197671</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68013664</v>
      </c>
      <c r="CS7" s="681"/>
      <c r="CT7" s="681"/>
      <c r="CU7" s="681"/>
      <c r="CV7" s="681"/>
      <c r="CW7" s="681"/>
      <c r="CX7" s="681"/>
      <c r="CY7" s="682"/>
      <c r="CZ7" s="713">
        <v>23.9</v>
      </c>
      <c r="DA7" s="713"/>
      <c r="DB7" s="713"/>
      <c r="DC7" s="713"/>
      <c r="DD7" s="686">
        <v>916620</v>
      </c>
      <c r="DE7" s="681"/>
      <c r="DF7" s="681"/>
      <c r="DG7" s="681"/>
      <c r="DH7" s="681"/>
      <c r="DI7" s="681"/>
      <c r="DJ7" s="681"/>
      <c r="DK7" s="681"/>
      <c r="DL7" s="681"/>
      <c r="DM7" s="681"/>
      <c r="DN7" s="681"/>
      <c r="DO7" s="681"/>
      <c r="DP7" s="682"/>
      <c r="DQ7" s="686">
        <v>11428254</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488478</v>
      </c>
      <c r="S8" s="681"/>
      <c r="T8" s="681"/>
      <c r="U8" s="681"/>
      <c r="V8" s="681"/>
      <c r="W8" s="681"/>
      <c r="X8" s="681"/>
      <c r="Y8" s="682"/>
      <c r="Z8" s="713">
        <v>0.2</v>
      </c>
      <c r="AA8" s="713"/>
      <c r="AB8" s="713"/>
      <c r="AC8" s="713"/>
      <c r="AD8" s="714">
        <v>488478</v>
      </c>
      <c r="AE8" s="714"/>
      <c r="AF8" s="714"/>
      <c r="AG8" s="714"/>
      <c r="AH8" s="714"/>
      <c r="AI8" s="714"/>
      <c r="AJ8" s="714"/>
      <c r="AK8" s="714"/>
      <c r="AL8" s="683">
        <v>0.4</v>
      </c>
      <c r="AM8" s="684"/>
      <c r="AN8" s="684"/>
      <c r="AO8" s="715"/>
      <c r="AP8" s="677" t="s">
        <v>240</v>
      </c>
      <c r="AQ8" s="678"/>
      <c r="AR8" s="678"/>
      <c r="AS8" s="678"/>
      <c r="AT8" s="678"/>
      <c r="AU8" s="678"/>
      <c r="AV8" s="678"/>
      <c r="AW8" s="678"/>
      <c r="AX8" s="678"/>
      <c r="AY8" s="678"/>
      <c r="AZ8" s="678"/>
      <c r="BA8" s="678"/>
      <c r="BB8" s="678"/>
      <c r="BC8" s="678"/>
      <c r="BD8" s="678"/>
      <c r="BE8" s="678"/>
      <c r="BF8" s="679"/>
      <c r="BG8" s="680">
        <v>886923</v>
      </c>
      <c r="BH8" s="681"/>
      <c r="BI8" s="681"/>
      <c r="BJ8" s="681"/>
      <c r="BK8" s="681"/>
      <c r="BL8" s="681"/>
      <c r="BM8" s="681"/>
      <c r="BN8" s="682"/>
      <c r="BO8" s="713">
        <v>0.9</v>
      </c>
      <c r="BP8" s="713"/>
      <c r="BQ8" s="713"/>
      <c r="BR8" s="713"/>
      <c r="BS8" s="686" t="s">
        <v>241</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84461333</v>
      </c>
      <c r="CS8" s="681"/>
      <c r="CT8" s="681"/>
      <c r="CU8" s="681"/>
      <c r="CV8" s="681"/>
      <c r="CW8" s="681"/>
      <c r="CX8" s="681"/>
      <c r="CY8" s="682"/>
      <c r="CZ8" s="713">
        <v>29.6</v>
      </c>
      <c r="DA8" s="713"/>
      <c r="DB8" s="713"/>
      <c r="DC8" s="713"/>
      <c r="DD8" s="686">
        <v>719540</v>
      </c>
      <c r="DE8" s="681"/>
      <c r="DF8" s="681"/>
      <c r="DG8" s="681"/>
      <c r="DH8" s="681"/>
      <c r="DI8" s="681"/>
      <c r="DJ8" s="681"/>
      <c r="DK8" s="681"/>
      <c r="DL8" s="681"/>
      <c r="DM8" s="681"/>
      <c r="DN8" s="681"/>
      <c r="DO8" s="681"/>
      <c r="DP8" s="682"/>
      <c r="DQ8" s="686">
        <v>41709975</v>
      </c>
      <c r="DR8" s="681"/>
      <c r="DS8" s="681"/>
      <c r="DT8" s="681"/>
      <c r="DU8" s="681"/>
      <c r="DV8" s="681"/>
      <c r="DW8" s="681"/>
      <c r="DX8" s="681"/>
      <c r="DY8" s="681"/>
      <c r="DZ8" s="681"/>
      <c r="EA8" s="681"/>
      <c r="EB8" s="681"/>
      <c r="EC8" s="727"/>
    </row>
    <row r="9" spans="2:143" ht="11.25" customHeight="1" x14ac:dyDescent="0.15">
      <c r="B9" s="677" t="s">
        <v>243</v>
      </c>
      <c r="C9" s="678"/>
      <c r="D9" s="678"/>
      <c r="E9" s="678"/>
      <c r="F9" s="678"/>
      <c r="G9" s="678"/>
      <c r="H9" s="678"/>
      <c r="I9" s="678"/>
      <c r="J9" s="678"/>
      <c r="K9" s="678"/>
      <c r="L9" s="678"/>
      <c r="M9" s="678"/>
      <c r="N9" s="678"/>
      <c r="O9" s="678"/>
      <c r="P9" s="678"/>
      <c r="Q9" s="679"/>
      <c r="R9" s="680">
        <v>566775</v>
      </c>
      <c r="S9" s="681"/>
      <c r="T9" s="681"/>
      <c r="U9" s="681"/>
      <c r="V9" s="681"/>
      <c r="W9" s="681"/>
      <c r="X9" s="681"/>
      <c r="Y9" s="682"/>
      <c r="Z9" s="713">
        <v>0.2</v>
      </c>
      <c r="AA9" s="713"/>
      <c r="AB9" s="713"/>
      <c r="AC9" s="713"/>
      <c r="AD9" s="714">
        <v>566775</v>
      </c>
      <c r="AE9" s="714"/>
      <c r="AF9" s="714"/>
      <c r="AG9" s="714"/>
      <c r="AH9" s="714"/>
      <c r="AI9" s="714"/>
      <c r="AJ9" s="714"/>
      <c r="AK9" s="714"/>
      <c r="AL9" s="683">
        <v>0.5</v>
      </c>
      <c r="AM9" s="684"/>
      <c r="AN9" s="684"/>
      <c r="AO9" s="715"/>
      <c r="AP9" s="677" t="s">
        <v>244</v>
      </c>
      <c r="AQ9" s="678"/>
      <c r="AR9" s="678"/>
      <c r="AS9" s="678"/>
      <c r="AT9" s="678"/>
      <c r="AU9" s="678"/>
      <c r="AV9" s="678"/>
      <c r="AW9" s="678"/>
      <c r="AX9" s="678"/>
      <c r="AY9" s="678"/>
      <c r="AZ9" s="678"/>
      <c r="BA9" s="678"/>
      <c r="BB9" s="678"/>
      <c r="BC9" s="678"/>
      <c r="BD9" s="678"/>
      <c r="BE9" s="678"/>
      <c r="BF9" s="679"/>
      <c r="BG9" s="680">
        <v>29335161</v>
      </c>
      <c r="BH9" s="681"/>
      <c r="BI9" s="681"/>
      <c r="BJ9" s="681"/>
      <c r="BK9" s="681"/>
      <c r="BL9" s="681"/>
      <c r="BM9" s="681"/>
      <c r="BN9" s="682"/>
      <c r="BO9" s="713">
        <v>30.3</v>
      </c>
      <c r="BP9" s="713"/>
      <c r="BQ9" s="713"/>
      <c r="BR9" s="713"/>
      <c r="BS9" s="686" t="s">
        <v>241</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20486067</v>
      </c>
      <c r="CS9" s="681"/>
      <c r="CT9" s="681"/>
      <c r="CU9" s="681"/>
      <c r="CV9" s="681"/>
      <c r="CW9" s="681"/>
      <c r="CX9" s="681"/>
      <c r="CY9" s="682"/>
      <c r="CZ9" s="713">
        <v>7.2</v>
      </c>
      <c r="DA9" s="713"/>
      <c r="DB9" s="713"/>
      <c r="DC9" s="713"/>
      <c r="DD9" s="686">
        <v>5001311</v>
      </c>
      <c r="DE9" s="681"/>
      <c r="DF9" s="681"/>
      <c r="DG9" s="681"/>
      <c r="DH9" s="681"/>
      <c r="DI9" s="681"/>
      <c r="DJ9" s="681"/>
      <c r="DK9" s="681"/>
      <c r="DL9" s="681"/>
      <c r="DM9" s="681"/>
      <c r="DN9" s="681"/>
      <c r="DO9" s="681"/>
      <c r="DP9" s="682"/>
      <c r="DQ9" s="686">
        <v>15188588</v>
      </c>
      <c r="DR9" s="681"/>
      <c r="DS9" s="681"/>
      <c r="DT9" s="681"/>
      <c r="DU9" s="681"/>
      <c r="DV9" s="681"/>
      <c r="DW9" s="681"/>
      <c r="DX9" s="681"/>
      <c r="DY9" s="681"/>
      <c r="DZ9" s="681"/>
      <c r="EA9" s="681"/>
      <c r="EB9" s="681"/>
      <c r="EC9" s="727"/>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241</v>
      </c>
      <c r="AA10" s="713"/>
      <c r="AB10" s="713"/>
      <c r="AC10" s="713"/>
      <c r="AD10" s="714" t="s">
        <v>130</v>
      </c>
      <c r="AE10" s="714"/>
      <c r="AF10" s="714"/>
      <c r="AG10" s="714"/>
      <c r="AH10" s="714"/>
      <c r="AI10" s="714"/>
      <c r="AJ10" s="714"/>
      <c r="AK10" s="714"/>
      <c r="AL10" s="683" t="s">
        <v>130</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1814164</v>
      </c>
      <c r="BH10" s="681"/>
      <c r="BI10" s="681"/>
      <c r="BJ10" s="681"/>
      <c r="BK10" s="681"/>
      <c r="BL10" s="681"/>
      <c r="BM10" s="681"/>
      <c r="BN10" s="682"/>
      <c r="BO10" s="713">
        <v>1.9</v>
      </c>
      <c r="BP10" s="713"/>
      <c r="BQ10" s="713"/>
      <c r="BR10" s="713"/>
      <c r="BS10" s="686">
        <v>301870</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170745</v>
      </c>
      <c r="CS10" s="681"/>
      <c r="CT10" s="681"/>
      <c r="CU10" s="681"/>
      <c r="CV10" s="681"/>
      <c r="CW10" s="681"/>
      <c r="CX10" s="681"/>
      <c r="CY10" s="682"/>
      <c r="CZ10" s="713">
        <v>0.1</v>
      </c>
      <c r="DA10" s="713"/>
      <c r="DB10" s="713"/>
      <c r="DC10" s="713"/>
      <c r="DD10" s="686" t="s">
        <v>130</v>
      </c>
      <c r="DE10" s="681"/>
      <c r="DF10" s="681"/>
      <c r="DG10" s="681"/>
      <c r="DH10" s="681"/>
      <c r="DI10" s="681"/>
      <c r="DJ10" s="681"/>
      <c r="DK10" s="681"/>
      <c r="DL10" s="681"/>
      <c r="DM10" s="681"/>
      <c r="DN10" s="681"/>
      <c r="DO10" s="681"/>
      <c r="DP10" s="682"/>
      <c r="DQ10" s="686">
        <v>164323</v>
      </c>
      <c r="DR10" s="681"/>
      <c r="DS10" s="681"/>
      <c r="DT10" s="681"/>
      <c r="DU10" s="681"/>
      <c r="DV10" s="681"/>
      <c r="DW10" s="681"/>
      <c r="DX10" s="681"/>
      <c r="DY10" s="681"/>
      <c r="DZ10" s="681"/>
      <c r="EA10" s="681"/>
      <c r="EB10" s="681"/>
      <c r="EC10" s="727"/>
    </row>
    <row r="11" spans="2:143" ht="11.25" customHeight="1" x14ac:dyDescent="0.15">
      <c r="B11" s="677" t="s">
        <v>249</v>
      </c>
      <c r="C11" s="678"/>
      <c r="D11" s="678"/>
      <c r="E11" s="678"/>
      <c r="F11" s="678"/>
      <c r="G11" s="678"/>
      <c r="H11" s="678"/>
      <c r="I11" s="678"/>
      <c r="J11" s="678"/>
      <c r="K11" s="678"/>
      <c r="L11" s="678"/>
      <c r="M11" s="678"/>
      <c r="N11" s="678"/>
      <c r="O11" s="678"/>
      <c r="P11" s="678"/>
      <c r="Q11" s="679"/>
      <c r="R11" s="680">
        <v>11390379</v>
      </c>
      <c r="S11" s="681"/>
      <c r="T11" s="681"/>
      <c r="U11" s="681"/>
      <c r="V11" s="681"/>
      <c r="W11" s="681"/>
      <c r="X11" s="681"/>
      <c r="Y11" s="682"/>
      <c r="Z11" s="683">
        <v>3.9</v>
      </c>
      <c r="AA11" s="684"/>
      <c r="AB11" s="684"/>
      <c r="AC11" s="685"/>
      <c r="AD11" s="686">
        <v>11390379</v>
      </c>
      <c r="AE11" s="681"/>
      <c r="AF11" s="681"/>
      <c r="AG11" s="681"/>
      <c r="AH11" s="681"/>
      <c r="AI11" s="681"/>
      <c r="AJ11" s="681"/>
      <c r="AK11" s="682"/>
      <c r="AL11" s="683">
        <v>9.6</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4528367</v>
      </c>
      <c r="BH11" s="681"/>
      <c r="BI11" s="681"/>
      <c r="BJ11" s="681"/>
      <c r="BK11" s="681"/>
      <c r="BL11" s="681"/>
      <c r="BM11" s="681"/>
      <c r="BN11" s="682"/>
      <c r="BO11" s="713">
        <v>4.7</v>
      </c>
      <c r="BP11" s="713"/>
      <c r="BQ11" s="713"/>
      <c r="BR11" s="713"/>
      <c r="BS11" s="686">
        <v>895801</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3301765</v>
      </c>
      <c r="CS11" s="681"/>
      <c r="CT11" s="681"/>
      <c r="CU11" s="681"/>
      <c r="CV11" s="681"/>
      <c r="CW11" s="681"/>
      <c r="CX11" s="681"/>
      <c r="CY11" s="682"/>
      <c r="CZ11" s="713">
        <v>1.2</v>
      </c>
      <c r="DA11" s="713"/>
      <c r="DB11" s="713"/>
      <c r="DC11" s="713"/>
      <c r="DD11" s="686">
        <v>1316221</v>
      </c>
      <c r="DE11" s="681"/>
      <c r="DF11" s="681"/>
      <c r="DG11" s="681"/>
      <c r="DH11" s="681"/>
      <c r="DI11" s="681"/>
      <c r="DJ11" s="681"/>
      <c r="DK11" s="681"/>
      <c r="DL11" s="681"/>
      <c r="DM11" s="681"/>
      <c r="DN11" s="681"/>
      <c r="DO11" s="681"/>
      <c r="DP11" s="682"/>
      <c r="DQ11" s="686">
        <v>1925075</v>
      </c>
      <c r="DR11" s="681"/>
      <c r="DS11" s="681"/>
      <c r="DT11" s="681"/>
      <c r="DU11" s="681"/>
      <c r="DV11" s="681"/>
      <c r="DW11" s="681"/>
      <c r="DX11" s="681"/>
      <c r="DY11" s="681"/>
      <c r="DZ11" s="681"/>
      <c r="EA11" s="681"/>
      <c r="EB11" s="681"/>
      <c r="EC11" s="727"/>
    </row>
    <row r="12" spans="2:143" ht="11.25" customHeight="1" x14ac:dyDescent="0.15">
      <c r="B12" s="677" t="s">
        <v>252</v>
      </c>
      <c r="C12" s="678"/>
      <c r="D12" s="678"/>
      <c r="E12" s="678"/>
      <c r="F12" s="678"/>
      <c r="G12" s="678"/>
      <c r="H12" s="678"/>
      <c r="I12" s="678"/>
      <c r="J12" s="678"/>
      <c r="K12" s="678"/>
      <c r="L12" s="678"/>
      <c r="M12" s="678"/>
      <c r="N12" s="678"/>
      <c r="O12" s="678"/>
      <c r="P12" s="678"/>
      <c r="Q12" s="679"/>
      <c r="R12" s="680">
        <v>41874</v>
      </c>
      <c r="S12" s="681"/>
      <c r="T12" s="681"/>
      <c r="U12" s="681"/>
      <c r="V12" s="681"/>
      <c r="W12" s="681"/>
      <c r="X12" s="681"/>
      <c r="Y12" s="682"/>
      <c r="Z12" s="713">
        <v>0</v>
      </c>
      <c r="AA12" s="713"/>
      <c r="AB12" s="713"/>
      <c r="AC12" s="713"/>
      <c r="AD12" s="714">
        <v>41874</v>
      </c>
      <c r="AE12" s="714"/>
      <c r="AF12" s="714"/>
      <c r="AG12" s="714"/>
      <c r="AH12" s="714"/>
      <c r="AI12" s="714"/>
      <c r="AJ12" s="714"/>
      <c r="AK12" s="714"/>
      <c r="AL12" s="683">
        <v>0</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43444824</v>
      </c>
      <c r="BH12" s="681"/>
      <c r="BI12" s="681"/>
      <c r="BJ12" s="681"/>
      <c r="BK12" s="681"/>
      <c r="BL12" s="681"/>
      <c r="BM12" s="681"/>
      <c r="BN12" s="682"/>
      <c r="BO12" s="713">
        <v>44.9</v>
      </c>
      <c r="BP12" s="713"/>
      <c r="BQ12" s="713"/>
      <c r="BR12" s="713"/>
      <c r="BS12" s="686" t="s">
        <v>130</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7227682</v>
      </c>
      <c r="CS12" s="681"/>
      <c r="CT12" s="681"/>
      <c r="CU12" s="681"/>
      <c r="CV12" s="681"/>
      <c r="CW12" s="681"/>
      <c r="CX12" s="681"/>
      <c r="CY12" s="682"/>
      <c r="CZ12" s="713">
        <v>2.5</v>
      </c>
      <c r="DA12" s="713"/>
      <c r="DB12" s="713"/>
      <c r="DC12" s="713"/>
      <c r="DD12" s="686">
        <v>990681</v>
      </c>
      <c r="DE12" s="681"/>
      <c r="DF12" s="681"/>
      <c r="DG12" s="681"/>
      <c r="DH12" s="681"/>
      <c r="DI12" s="681"/>
      <c r="DJ12" s="681"/>
      <c r="DK12" s="681"/>
      <c r="DL12" s="681"/>
      <c r="DM12" s="681"/>
      <c r="DN12" s="681"/>
      <c r="DO12" s="681"/>
      <c r="DP12" s="682"/>
      <c r="DQ12" s="686">
        <v>5126334</v>
      </c>
      <c r="DR12" s="681"/>
      <c r="DS12" s="681"/>
      <c r="DT12" s="681"/>
      <c r="DU12" s="681"/>
      <c r="DV12" s="681"/>
      <c r="DW12" s="681"/>
      <c r="DX12" s="681"/>
      <c r="DY12" s="681"/>
      <c r="DZ12" s="681"/>
      <c r="EA12" s="681"/>
      <c r="EB12" s="681"/>
      <c r="EC12" s="727"/>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241</v>
      </c>
      <c r="S13" s="681"/>
      <c r="T13" s="681"/>
      <c r="U13" s="681"/>
      <c r="V13" s="681"/>
      <c r="W13" s="681"/>
      <c r="X13" s="681"/>
      <c r="Y13" s="682"/>
      <c r="Z13" s="713" t="s">
        <v>241</v>
      </c>
      <c r="AA13" s="713"/>
      <c r="AB13" s="713"/>
      <c r="AC13" s="713"/>
      <c r="AD13" s="714" t="s">
        <v>130</v>
      </c>
      <c r="AE13" s="714"/>
      <c r="AF13" s="714"/>
      <c r="AG13" s="714"/>
      <c r="AH13" s="714"/>
      <c r="AI13" s="714"/>
      <c r="AJ13" s="714"/>
      <c r="AK13" s="714"/>
      <c r="AL13" s="683" t="s">
        <v>130</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43067152</v>
      </c>
      <c r="BH13" s="681"/>
      <c r="BI13" s="681"/>
      <c r="BJ13" s="681"/>
      <c r="BK13" s="681"/>
      <c r="BL13" s="681"/>
      <c r="BM13" s="681"/>
      <c r="BN13" s="682"/>
      <c r="BO13" s="713">
        <v>44.5</v>
      </c>
      <c r="BP13" s="713"/>
      <c r="BQ13" s="713"/>
      <c r="BR13" s="713"/>
      <c r="BS13" s="686" t="s">
        <v>241</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47688500</v>
      </c>
      <c r="CS13" s="681"/>
      <c r="CT13" s="681"/>
      <c r="CU13" s="681"/>
      <c r="CV13" s="681"/>
      <c r="CW13" s="681"/>
      <c r="CX13" s="681"/>
      <c r="CY13" s="682"/>
      <c r="CZ13" s="713">
        <v>16.7</v>
      </c>
      <c r="DA13" s="713"/>
      <c r="DB13" s="713"/>
      <c r="DC13" s="713"/>
      <c r="DD13" s="686">
        <v>32806825</v>
      </c>
      <c r="DE13" s="681"/>
      <c r="DF13" s="681"/>
      <c r="DG13" s="681"/>
      <c r="DH13" s="681"/>
      <c r="DI13" s="681"/>
      <c r="DJ13" s="681"/>
      <c r="DK13" s="681"/>
      <c r="DL13" s="681"/>
      <c r="DM13" s="681"/>
      <c r="DN13" s="681"/>
      <c r="DO13" s="681"/>
      <c r="DP13" s="682"/>
      <c r="DQ13" s="686">
        <v>21140149</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v>79</v>
      </c>
      <c r="S14" s="681"/>
      <c r="T14" s="681"/>
      <c r="U14" s="681"/>
      <c r="V14" s="681"/>
      <c r="W14" s="681"/>
      <c r="X14" s="681"/>
      <c r="Y14" s="682"/>
      <c r="Z14" s="713">
        <v>0</v>
      </c>
      <c r="AA14" s="713"/>
      <c r="AB14" s="713"/>
      <c r="AC14" s="713"/>
      <c r="AD14" s="714">
        <v>79</v>
      </c>
      <c r="AE14" s="714"/>
      <c r="AF14" s="714"/>
      <c r="AG14" s="714"/>
      <c r="AH14" s="714"/>
      <c r="AI14" s="714"/>
      <c r="AJ14" s="714"/>
      <c r="AK14" s="714"/>
      <c r="AL14" s="683">
        <v>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1325697</v>
      </c>
      <c r="BH14" s="681"/>
      <c r="BI14" s="681"/>
      <c r="BJ14" s="681"/>
      <c r="BK14" s="681"/>
      <c r="BL14" s="681"/>
      <c r="BM14" s="681"/>
      <c r="BN14" s="682"/>
      <c r="BO14" s="713">
        <v>1.4</v>
      </c>
      <c r="BP14" s="713"/>
      <c r="BQ14" s="713"/>
      <c r="BR14" s="713"/>
      <c r="BS14" s="686" t="s">
        <v>130</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8735579</v>
      </c>
      <c r="CS14" s="681"/>
      <c r="CT14" s="681"/>
      <c r="CU14" s="681"/>
      <c r="CV14" s="681"/>
      <c r="CW14" s="681"/>
      <c r="CX14" s="681"/>
      <c r="CY14" s="682"/>
      <c r="CZ14" s="713">
        <v>3.1</v>
      </c>
      <c r="DA14" s="713"/>
      <c r="DB14" s="713"/>
      <c r="DC14" s="713"/>
      <c r="DD14" s="686">
        <v>2557986</v>
      </c>
      <c r="DE14" s="681"/>
      <c r="DF14" s="681"/>
      <c r="DG14" s="681"/>
      <c r="DH14" s="681"/>
      <c r="DI14" s="681"/>
      <c r="DJ14" s="681"/>
      <c r="DK14" s="681"/>
      <c r="DL14" s="681"/>
      <c r="DM14" s="681"/>
      <c r="DN14" s="681"/>
      <c r="DO14" s="681"/>
      <c r="DP14" s="682"/>
      <c r="DQ14" s="686">
        <v>5958905</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130</v>
      </c>
      <c r="AA15" s="713"/>
      <c r="AB15" s="713"/>
      <c r="AC15" s="713"/>
      <c r="AD15" s="714" t="s">
        <v>130</v>
      </c>
      <c r="AE15" s="714"/>
      <c r="AF15" s="714"/>
      <c r="AG15" s="714"/>
      <c r="AH15" s="714"/>
      <c r="AI15" s="714"/>
      <c r="AJ15" s="714"/>
      <c r="AK15" s="714"/>
      <c r="AL15" s="683" t="s">
        <v>130</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3603998</v>
      </c>
      <c r="BH15" s="681"/>
      <c r="BI15" s="681"/>
      <c r="BJ15" s="681"/>
      <c r="BK15" s="681"/>
      <c r="BL15" s="681"/>
      <c r="BM15" s="681"/>
      <c r="BN15" s="682"/>
      <c r="BO15" s="713">
        <v>3.7</v>
      </c>
      <c r="BP15" s="713"/>
      <c r="BQ15" s="713"/>
      <c r="BR15" s="713"/>
      <c r="BS15" s="686" t="s">
        <v>241</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24457205</v>
      </c>
      <c r="CS15" s="681"/>
      <c r="CT15" s="681"/>
      <c r="CU15" s="681"/>
      <c r="CV15" s="681"/>
      <c r="CW15" s="681"/>
      <c r="CX15" s="681"/>
      <c r="CY15" s="682"/>
      <c r="CZ15" s="713">
        <v>8.6</v>
      </c>
      <c r="DA15" s="713"/>
      <c r="DB15" s="713"/>
      <c r="DC15" s="713"/>
      <c r="DD15" s="686">
        <v>7969920</v>
      </c>
      <c r="DE15" s="681"/>
      <c r="DF15" s="681"/>
      <c r="DG15" s="681"/>
      <c r="DH15" s="681"/>
      <c r="DI15" s="681"/>
      <c r="DJ15" s="681"/>
      <c r="DK15" s="681"/>
      <c r="DL15" s="681"/>
      <c r="DM15" s="681"/>
      <c r="DN15" s="681"/>
      <c r="DO15" s="681"/>
      <c r="DP15" s="682"/>
      <c r="DQ15" s="686">
        <v>15741729</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152080</v>
      </c>
      <c r="S16" s="681"/>
      <c r="T16" s="681"/>
      <c r="U16" s="681"/>
      <c r="V16" s="681"/>
      <c r="W16" s="681"/>
      <c r="X16" s="681"/>
      <c r="Y16" s="682"/>
      <c r="Z16" s="713">
        <v>0.1</v>
      </c>
      <c r="AA16" s="713"/>
      <c r="AB16" s="713"/>
      <c r="AC16" s="713"/>
      <c r="AD16" s="714">
        <v>152080</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241</v>
      </c>
      <c r="BH16" s="681"/>
      <c r="BI16" s="681"/>
      <c r="BJ16" s="681"/>
      <c r="BK16" s="681"/>
      <c r="BL16" s="681"/>
      <c r="BM16" s="681"/>
      <c r="BN16" s="682"/>
      <c r="BO16" s="713" t="s">
        <v>130</v>
      </c>
      <c r="BP16" s="713"/>
      <c r="BQ16" s="713"/>
      <c r="BR16" s="713"/>
      <c r="BS16" s="686" t="s">
        <v>130</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2090</v>
      </c>
      <c r="CS16" s="681"/>
      <c r="CT16" s="681"/>
      <c r="CU16" s="681"/>
      <c r="CV16" s="681"/>
      <c r="CW16" s="681"/>
      <c r="CX16" s="681"/>
      <c r="CY16" s="682"/>
      <c r="CZ16" s="713">
        <v>0</v>
      </c>
      <c r="DA16" s="713"/>
      <c r="DB16" s="713"/>
      <c r="DC16" s="713"/>
      <c r="DD16" s="686" t="s">
        <v>130</v>
      </c>
      <c r="DE16" s="681"/>
      <c r="DF16" s="681"/>
      <c r="DG16" s="681"/>
      <c r="DH16" s="681"/>
      <c r="DI16" s="681"/>
      <c r="DJ16" s="681"/>
      <c r="DK16" s="681"/>
      <c r="DL16" s="681"/>
      <c r="DM16" s="681"/>
      <c r="DN16" s="681"/>
      <c r="DO16" s="681"/>
      <c r="DP16" s="682"/>
      <c r="DQ16" s="686" t="s">
        <v>130</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746200</v>
      </c>
      <c r="S17" s="681"/>
      <c r="T17" s="681"/>
      <c r="U17" s="681"/>
      <c r="V17" s="681"/>
      <c r="W17" s="681"/>
      <c r="X17" s="681"/>
      <c r="Y17" s="682"/>
      <c r="Z17" s="713">
        <v>0.3</v>
      </c>
      <c r="AA17" s="713"/>
      <c r="AB17" s="713"/>
      <c r="AC17" s="713"/>
      <c r="AD17" s="714">
        <v>746200</v>
      </c>
      <c r="AE17" s="714"/>
      <c r="AF17" s="714"/>
      <c r="AG17" s="714"/>
      <c r="AH17" s="714"/>
      <c r="AI17" s="714"/>
      <c r="AJ17" s="714"/>
      <c r="AK17" s="714"/>
      <c r="AL17" s="683">
        <v>0.6</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241</v>
      </c>
      <c r="BH17" s="681"/>
      <c r="BI17" s="681"/>
      <c r="BJ17" s="681"/>
      <c r="BK17" s="681"/>
      <c r="BL17" s="681"/>
      <c r="BM17" s="681"/>
      <c r="BN17" s="682"/>
      <c r="BO17" s="713" t="s">
        <v>130</v>
      </c>
      <c r="BP17" s="713"/>
      <c r="BQ17" s="713"/>
      <c r="BR17" s="713"/>
      <c r="BS17" s="686" t="s">
        <v>130</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19626014</v>
      </c>
      <c r="CS17" s="681"/>
      <c r="CT17" s="681"/>
      <c r="CU17" s="681"/>
      <c r="CV17" s="681"/>
      <c r="CW17" s="681"/>
      <c r="CX17" s="681"/>
      <c r="CY17" s="682"/>
      <c r="CZ17" s="713">
        <v>6.9</v>
      </c>
      <c r="DA17" s="713"/>
      <c r="DB17" s="713"/>
      <c r="DC17" s="713"/>
      <c r="DD17" s="686" t="s">
        <v>241</v>
      </c>
      <c r="DE17" s="681"/>
      <c r="DF17" s="681"/>
      <c r="DG17" s="681"/>
      <c r="DH17" s="681"/>
      <c r="DI17" s="681"/>
      <c r="DJ17" s="681"/>
      <c r="DK17" s="681"/>
      <c r="DL17" s="681"/>
      <c r="DM17" s="681"/>
      <c r="DN17" s="681"/>
      <c r="DO17" s="681"/>
      <c r="DP17" s="682"/>
      <c r="DQ17" s="686">
        <v>18950683</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635889</v>
      </c>
      <c r="S18" s="681"/>
      <c r="T18" s="681"/>
      <c r="U18" s="681"/>
      <c r="V18" s="681"/>
      <c r="W18" s="681"/>
      <c r="X18" s="681"/>
      <c r="Y18" s="682"/>
      <c r="Z18" s="713">
        <v>0.2</v>
      </c>
      <c r="AA18" s="713"/>
      <c r="AB18" s="713"/>
      <c r="AC18" s="713"/>
      <c r="AD18" s="714">
        <v>635889</v>
      </c>
      <c r="AE18" s="714"/>
      <c r="AF18" s="714"/>
      <c r="AG18" s="714"/>
      <c r="AH18" s="714"/>
      <c r="AI18" s="714"/>
      <c r="AJ18" s="714"/>
      <c r="AK18" s="714"/>
      <c r="AL18" s="683">
        <v>0.5</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241</v>
      </c>
      <c r="BP18" s="713"/>
      <c r="BQ18" s="713"/>
      <c r="BR18" s="713"/>
      <c r="BS18" s="686" t="s">
        <v>241</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241</v>
      </c>
      <c r="DA18" s="713"/>
      <c r="DB18" s="713"/>
      <c r="DC18" s="713"/>
      <c r="DD18" s="686" t="s">
        <v>130</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521745</v>
      </c>
      <c r="S19" s="681"/>
      <c r="T19" s="681"/>
      <c r="U19" s="681"/>
      <c r="V19" s="681"/>
      <c r="W19" s="681"/>
      <c r="X19" s="681"/>
      <c r="Y19" s="682"/>
      <c r="Z19" s="713">
        <v>0.2</v>
      </c>
      <c r="AA19" s="713"/>
      <c r="AB19" s="713"/>
      <c r="AC19" s="713"/>
      <c r="AD19" s="714">
        <v>521745</v>
      </c>
      <c r="AE19" s="714"/>
      <c r="AF19" s="714"/>
      <c r="AG19" s="714"/>
      <c r="AH19" s="714"/>
      <c r="AI19" s="714"/>
      <c r="AJ19" s="714"/>
      <c r="AK19" s="714"/>
      <c r="AL19" s="683">
        <v>0.4</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11745485</v>
      </c>
      <c r="BH19" s="681"/>
      <c r="BI19" s="681"/>
      <c r="BJ19" s="681"/>
      <c r="BK19" s="681"/>
      <c r="BL19" s="681"/>
      <c r="BM19" s="681"/>
      <c r="BN19" s="682"/>
      <c r="BO19" s="713">
        <v>12.1</v>
      </c>
      <c r="BP19" s="713"/>
      <c r="BQ19" s="713"/>
      <c r="BR19" s="713"/>
      <c r="BS19" s="686" t="s">
        <v>241</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130</v>
      </c>
      <c r="CS19" s="681"/>
      <c r="CT19" s="681"/>
      <c r="CU19" s="681"/>
      <c r="CV19" s="681"/>
      <c r="CW19" s="681"/>
      <c r="CX19" s="681"/>
      <c r="CY19" s="682"/>
      <c r="CZ19" s="713" t="s">
        <v>130</v>
      </c>
      <c r="DA19" s="713"/>
      <c r="DB19" s="713"/>
      <c r="DC19" s="713"/>
      <c r="DD19" s="686" t="s">
        <v>241</v>
      </c>
      <c r="DE19" s="681"/>
      <c r="DF19" s="681"/>
      <c r="DG19" s="681"/>
      <c r="DH19" s="681"/>
      <c r="DI19" s="681"/>
      <c r="DJ19" s="681"/>
      <c r="DK19" s="681"/>
      <c r="DL19" s="681"/>
      <c r="DM19" s="681"/>
      <c r="DN19" s="681"/>
      <c r="DO19" s="681"/>
      <c r="DP19" s="682"/>
      <c r="DQ19" s="686" t="s">
        <v>241</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71049</v>
      </c>
      <c r="S20" s="681"/>
      <c r="T20" s="681"/>
      <c r="U20" s="681"/>
      <c r="V20" s="681"/>
      <c r="W20" s="681"/>
      <c r="X20" s="681"/>
      <c r="Y20" s="682"/>
      <c r="Z20" s="713">
        <v>0</v>
      </c>
      <c r="AA20" s="713"/>
      <c r="AB20" s="713"/>
      <c r="AC20" s="713"/>
      <c r="AD20" s="714">
        <v>71049</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11745485</v>
      </c>
      <c r="BH20" s="681"/>
      <c r="BI20" s="681"/>
      <c r="BJ20" s="681"/>
      <c r="BK20" s="681"/>
      <c r="BL20" s="681"/>
      <c r="BM20" s="681"/>
      <c r="BN20" s="682"/>
      <c r="BO20" s="713">
        <v>12.1</v>
      </c>
      <c r="BP20" s="713"/>
      <c r="BQ20" s="713"/>
      <c r="BR20" s="713"/>
      <c r="BS20" s="686" t="s">
        <v>130</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285146061</v>
      </c>
      <c r="CS20" s="681"/>
      <c r="CT20" s="681"/>
      <c r="CU20" s="681"/>
      <c r="CV20" s="681"/>
      <c r="CW20" s="681"/>
      <c r="CX20" s="681"/>
      <c r="CY20" s="682"/>
      <c r="CZ20" s="713">
        <v>100</v>
      </c>
      <c r="DA20" s="713"/>
      <c r="DB20" s="713"/>
      <c r="DC20" s="713"/>
      <c r="DD20" s="686">
        <v>52279104</v>
      </c>
      <c r="DE20" s="681"/>
      <c r="DF20" s="681"/>
      <c r="DG20" s="681"/>
      <c r="DH20" s="681"/>
      <c r="DI20" s="681"/>
      <c r="DJ20" s="681"/>
      <c r="DK20" s="681"/>
      <c r="DL20" s="681"/>
      <c r="DM20" s="681"/>
      <c r="DN20" s="681"/>
      <c r="DO20" s="681"/>
      <c r="DP20" s="682"/>
      <c r="DQ20" s="686">
        <v>138309432</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43095</v>
      </c>
      <c r="S21" s="681"/>
      <c r="T21" s="681"/>
      <c r="U21" s="681"/>
      <c r="V21" s="681"/>
      <c r="W21" s="681"/>
      <c r="X21" s="681"/>
      <c r="Y21" s="682"/>
      <c r="Z21" s="713">
        <v>0</v>
      </c>
      <c r="AA21" s="713"/>
      <c r="AB21" s="713"/>
      <c r="AC21" s="713"/>
      <c r="AD21" s="714">
        <v>43095</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v>19069</v>
      </c>
      <c r="BH21" s="681"/>
      <c r="BI21" s="681"/>
      <c r="BJ21" s="681"/>
      <c r="BK21" s="681"/>
      <c r="BL21" s="681"/>
      <c r="BM21" s="681"/>
      <c r="BN21" s="682"/>
      <c r="BO21" s="713">
        <v>0</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12982889</v>
      </c>
      <c r="S22" s="681"/>
      <c r="T22" s="681"/>
      <c r="U22" s="681"/>
      <c r="V22" s="681"/>
      <c r="W22" s="681"/>
      <c r="X22" s="681"/>
      <c r="Y22" s="682"/>
      <c r="Z22" s="713">
        <v>4.4000000000000004</v>
      </c>
      <c r="AA22" s="713"/>
      <c r="AB22" s="713"/>
      <c r="AC22" s="713"/>
      <c r="AD22" s="714">
        <v>11879878</v>
      </c>
      <c r="AE22" s="714"/>
      <c r="AF22" s="714"/>
      <c r="AG22" s="714"/>
      <c r="AH22" s="714"/>
      <c r="AI22" s="714"/>
      <c r="AJ22" s="714"/>
      <c r="AK22" s="714"/>
      <c r="AL22" s="683">
        <v>10</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v>4716743</v>
      </c>
      <c r="BH22" s="681"/>
      <c r="BI22" s="681"/>
      <c r="BJ22" s="681"/>
      <c r="BK22" s="681"/>
      <c r="BL22" s="681"/>
      <c r="BM22" s="681"/>
      <c r="BN22" s="682"/>
      <c r="BO22" s="713">
        <v>4.9000000000000004</v>
      </c>
      <c r="BP22" s="713"/>
      <c r="BQ22" s="713"/>
      <c r="BR22" s="713"/>
      <c r="BS22" s="686" t="s">
        <v>130</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11879878</v>
      </c>
      <c r="S23" s="681"/>
      <c r="T23" s="681"/>
      <c r="U23" s="681"/>
      <c r="V23" s="681"/>
      <c r="W23" s="681"/>
      <c r="X23" s="681"/>
      <c r="Y23" s="682"/>
      <c r="Z23" s="713">
        <v>4</v>
      </c>
      <c r="AA23" s="713"/>
      <c r="AB23" s="713"/>
      <c r="AC23" s="713"/>
      <c r="AD23" s="714">
        <v>11879878</v>
      </c>
      <c r="AE23" s="714"/>
      <c r="AF23" s="714"/>
      <c r="AG23" s="714"/>
      <c r="AH23" s="714"/>
      <c r="AI23" s="714"/>
      <c r="AJ23" s="714"/>
      <c r="AK23" s="714"/>
      <c r="AL23" s="683">
        <v>10</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v>7009673</v>
      </c>
      <c r="BH23" s="681"/>
      <c r="BI23" s="681"/>
      <c r="BJ23" s="681"/>
      <c r="BK23" s="681"/>
      <c r="BL23" s="681"/>
      <c r="BM23" s="681"/>
      <c r="BN23" s="682"/>
      <c r="BO23" s="713">
        <v>7.3</v>
      </c>
      <c r="BP23" s="713"/>
      <c r="BQ23" s="713"/>
      <c r="BR23" s="713"/>
      <c r="BS23" s="686" t="s">
        <v>241</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1103011</v>
      </c>
      <c r="S24" s="681"/>
      <c r="T24" s="681"/>
      <c r="U24" s="681"/>
      <c r="V24" s="681"/>
      <c r="W24" s="681"/>
      <c r="X24" s="681"/>
      <c r="Y24" s="682"/>
      <c r="Z24" s="713">
        <v>0.4</v>
      </c>
      <c r="AA24" s="713"/>
      <c r="AB24" s="713"/>
      <c r="AC24" s="713"/>
      <c r="AD24" s="714" t="s">
        <v>130</v>
      </c>
      <c r="AE24" s="714"/>
      <c r="AF24" s="714"/>
      <c r="AG24" s="714"/>
      <c r="AH24" s="714"/>
      <c r="AI24" s="714"/>
      <c r="AJ24" s="714"/>
      <c r="AK24" s="714"/>
      <c r="AL24" s="683" t="s">
        <v>241</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241</v>
      </c>
      <c r="BH24" s="681"/>
      <c r="BI24" s="681"/>
      <c r="BJ24" s="681"/>
      <c r="BK24" s="681"/>
      <c r="BL24" s="681"/>
      <c r="BM24" s="681"/>
      <c r="BN24" s="682"/>
      <c r="BO24" s="713" t="s">
        <v>241</v>
      </c>
      <c r="BP24" s="713"/>
      <c r="BQ24" s="713"/>
      <c r="BR24" s="713"/>
      <c r="BS24" s="686" t="s">
        <v>130</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112355821</v>
      </c>
      <c r="CS24" s="736"/>
      <c r="CT24" s="736"/>
      <c r="CU24" s="736"/>
      <c r="CV24" s="736"/>
      <c r="CW24" s="736"/>
      <c r="CX24" s="736"/>
      <c r="CY24" s="779"/>
      <c r="CZ24" s="780">
        <v>39.4</v>
      </c>
      <c r="DA24" s="751"/>
      <c r="DB24" s="751"/>
      <c r="DC24" s="783"/>
      <c r="DD24" s="778">
        <v>70386231</v>
      </c>
      <c r="DE24" s="736"/>
      <c r="DF24" s="736"/>
      <c r="DG24" s="736"/>
      <c r="DH24" s="736"/>
      <c r="DI24" s="736"/>
      <c r="DJ24" s="736"/>
      <c r="DK24" s="779"/>
      <c r="DL24" s="778">
        <v>67534358</v>
      </c>
      <c r="DM24" s="736"/>
      <c r="DN24" s="736"/>
      <c r="DO24" s="736"/>
      <c r="DP24" s="736"/>
      <c r="DQ24" s="736"/>
      <c r="DR24" s="736"/>
      <c r="DS24" s="736"/>
      <c r="DT24" s="736"/>
      <c r="DU24" s="736"/>
      <c r="DV24" s="779"/>
      <c r="DW24" s="780">
        <v>54.4</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t="s">
        <v>130</v>
      </c>
      <c r="S25" s="681"/>
      <c r="T25" s="681"/>
      <c r="U25" s="681"/>
      <c r="V25" s="681"/>
      <c r="W25" s="681"/>
      <c r="X25" s="681"/>
      <c r="Y25" s="682"/>
      <c r="Z25" s="713" t="s">
        <v>241</v>
      </c>
      <c r="AA25" s="713"/>
      <c r="AB25" s="713"/>
      <c r="AC25" s="713"/>
      <c r="AD25" s="714" t="s">
        <v>130</v>
      </c>
      <c r="AE25" s="714"/>
      <c r="AF25" s="714"/>
      <c r="AG25" s="714"/>
      <c r="AH25" s="714"/>
      <c r="AI25" s="714"/>
      <c r="AJ25" s="714"/>
      <c r="AK25" s="714"/>
      <c r="AL25" s="683" t="s">
        <v>130</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130</v>
      </c>
      <c r="BH25" s="681"/>
      <c r="BI25" s="681"/>
      <c r="BJ25" s="681"/>
      <c r="BK25" s="681"/>
      <c r="BL25" s="681"/>
      <c r="BM25" s="681"/>
      <c r="BN25" s="682"/>
      <c r="BO25" s="713" t="s">
        <v>241</v>
      </c>
      <c r="BP25" s="713"/>
      <c r="BQ25" s="713"/>
      <c r="BR25" s="713"/>
      <c r="BS25" s="686" t="s">
        <v>130</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35130578</v>
      </c>
      <c r="CS25" s="699"/>
      <c r="CT25" s="699"/>
      <c r="CU25" s="699"/>
      <c r="CV25" s="699"/>
      <c r="CW25" s="699"/>
      <c r="CX25" s="699"/>
      <c r="CY25" s="700"/>
      <c r="CZ25" s="683">
        <v>12.3</v>
      </c>
      <c r="DA25" s="701"/>
      <c r="DB25" s="701"/>
      <c r="DC25" s="702"/>
      <c r="DD25" s="686">
        <v>32087876</v>
      </c>
      <c r="DE25" s="699"/>
      <c r="DF25" s="699"/>
      <c r="DG25" s="699"/>
      <c r="DH25" s="699"/>
      <c r="DI25" s="699"/>
      <c r="DJ25" s="699"/>
      <c r="DK25" s="700"/>
      <c r="DL25" s="686">
        <v>31446143</v>
      </c>
      <c r="DM25" s="699"/>
      <c r="DN25" s="699"/>
      <c r="DO25" s="699"/>
      <c r="DP25" s="699"/>
      <c r="DQ25" s="699"/>
      <c r="DR25" s="699"/>
      <c r="DS25" s="699"/>
      <c r="DT25" s="699"/>
      <c r="DU25" s="699"/>
      <c r="DV25" s="700"/>
      <c r="DW25" s="683">
        <v>25.3</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125247454</v>
      </c>
      <c r="S26" s="681"/>
      <c r="T26" s="681"/>
      <c r="U26" s="681"/>
      <c r="V26" s="681"/>
      <c r="W26" s="681"/>
      <c r="X26" s="681"/>
      <c r="Y26" s="682"/>
      <c r="Z26" s="713">
        <v>42.4</v>
      </c>
      <c r="AA26" s="713"/>
      <c r="AB26" s="713"/>
      <c r="AC26" s="713"/>
      <c r="AD26" s="714">
        <v>117134770</v>
      </c>
      <c r="AE26" s="714"/>
      <c r="AF26" s="714"/>
      <c r="AG26" s="714"/>
      <c r="AH26" s="714"/>
      <c r="AI26" s="714"/>
      <c r="AJ26" s="714"/>
      <c r="AK26" s="714"/>
      <c r="AL26" s="683">
        <v>99</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241</v>
      </c>
      <c r="BP26" s="713"/>
      <c r="BQ26" s="713"/>
      <c r="BR26" s="713"/>
      <c r="BS26" s="686" t="s">
        <v>130</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23502797</v>
      </c>
      <c r="CS26" s="681"/>
      <c r="CT26" s="681"/>
      <c r="CU26" s="681"/>
      <c r="CV26" s="681"/>
      <c r="CW26" s="681"/>
      <c r="CX26" s="681"/>
      <c r="CY26" s="682"/>
      <c r="CZ26" s="683">
        <v>8.1999999999999993</v>
      </c>
      <c r="DA26" s="701"/>
      <c r="DB26" s="701"/>
      <c r="DC26" s="702"/>
      <c r="DD26" s="686">
        <v>21441539</v>
      </c>
      <c r="DE26" s="681"/>
      <c r="DF26" s="681"/>
      <c r="DG26" s="681"/>
      <c r="DH26" s="681"/>
      <c r="DI26" s="681"/>
      <c r="DJ26" s="681"/>
      <c r="DK26" s="682"/>
      <c r="DL26" s="686" t="s">
        <v>241</v>
      </c>
      <c r="DM26" s="681"/>
      <c r="DN26" s="681"/>
      <c r="DO26" s="681"/>
      <c r="DP26" s="681"/>
      <c r="DQ26" s="681"/>
      <c r="DR26" s="681"/>
      <c r="DS26" s="681"/>
      <c r="DT26" s="681"/>
      <c r="DU26" s="681"/>
      <c r="DV26" s="682"/>
      <c r="DW26" s="683" t="s">
        <v>130</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107907</v>
      </c>
      <c r="S27" s="681"/>
      <c r="T27" s="681"/>
      <c r="U27" s="681"/>
      <c r="V27" s="681"/>
      <c r="W27" s="681"/>
      <c r="X27" s="681"/>
      <c r="Y27" s="682"/>
      <c r="Z27" s="713">
        <v>0</v>
      </c>
      <c r="AA27" s="713"/>
      <c r="AB27" s="713"/>
      <c r="AC27" s="713"/>
      <c r="AD27" s="714">
        <v>107907</v>
      </c>
      <c r="AE27" s="714"/>
      <c r="AF27" s="714"/>
      <c r="AG27" s="714"/>
      <c r="AH27" s="714"/>
      <c r="AI27" s="714"/>
      <c r="AJ27" s="714"/>
      <c r="AK27" s="714"/>
      <c r="AL27" s="683">
        <v>0.1</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96684619</v>
      </c>
      <c r="BH27" s="681"/>
      <c r="BI27" s="681"/>
      <c r="BJ27" s="681"/>
      <c r="BK27" s="681"/>
      <c r="BL27" s="681"/>
      <c r="BM27" s="681"/>
      <c r="BN27" s="682"/>
      <c r="BO27" s="713">
        <v>100</v>
      </c>
      <c r="BP27" s="713"/>
      <c r="BQ27" s="713"/>
      <c r="BR27" s="713"/>
      <c r="BS27" s="686">
        <v>1197671</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57603183</v>
      </c>
      <c r="CS27" s="699"/>
      <c r="CT27" s="699"/>
      <c r="CU27" s="699"/>
      <c r="CV27" s="699"/>
      <c r="CW27" s="699"/>
      <c r="CX27" s="699"/>
      <c r="CY27" s="700"/>
      <c r="CZ27" s="683">
        <v>20.2</v>
      </c>
      <c r="DA27" s="701"/>
      <c r="DB27" s="701"/>
      <c r="DC27" s="702"/>
      <c r="DD27" s="686">
        <v>19351626</v>
      </c>
      <c r="DE27" s="699"/>
      <c r="DF27" s="699"/>
      <c r="DG27" s="699"/>
      <c r="DH27" s="699"/>
      <c r="DI27" s="699"/>
      <c r="DJ27" s="699"/>
      <c r="DK27" s="700"/>
      <c r="DL27" s="686">
        <v>17142733</v>
      </c>
      <c r="DM27" s="699"/>
      <c r="DN27" s="699"/>
      <c r="DO27" s="699"/>
      <c r="DP27" s="699"/>
      <c r="DQ27" s="699"/>
      <c r="DR27" s="699"/>
      <c r="DS27" s="699"/>
      <c r="DT27" s="699"/>
      <c r="DU27" s="699"/>
      <c r="DV27" s="700"/>
      <c r="DW27" s="683">
        <v>13.8</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1133529</v>
      </c>
      <c r="S28" s="681"/>
      <c r="T28" s="681"/>
      <c r="U28" s="681"/>
      <c r="V28" s="681"/>
      <c r="W28" s="681"/>
      <c r="X28" s="681"/>
      <c r="Y28" s="682"/>
      <c r="Z28" s="713">
        <v>0.4</v>
      </c>
      <c r="AA28" s="713"/>
      <c r="AB28" s="713"/>
      <c r="AC28" s="713"/>
      <c r="AD28" s="714" t="s">
        <v>241</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19622060</v>
      </c>
      <c r="CS28" s="681"/>
      <c r="CT28" s="681"/>
      <c r="CU28" s="681"/>
      <c r="CV28" s="681"/>
      <c r="CW28" s="681"/>
      <c r="CX28" s="681"/>
      <c r="CY28" s="682"/>
      <c r="CZ28" s="683">
        <v>6.9</v>
      </c>
      <c r="DA28" s="701"/>
      <c r="DB28" s="701"/>
      <c r="DC28" s="702"/>
      <c r="DD28" s="686">
        <v>18946729</v>
      </c>
      <c r="DE28" s="681"/>
      <c r="DF28" s="681"/>
      <c r="DG28" s="681"/>
      <c r="DH28" s="681"/>
      <c r="DI28" s="681"/>
      <c r="DJ28" s="681"/>
      <c r="DK28" s="682"/>
      <c r="DL28" s="686">
        <v>18945482</v>
      </c>
      <c r="DM28" s="681"/>
      <c r="DN28" s="681"/>
      <c r="DO28" s="681"/>
      <c r="DP28" s="681"/>
      <c r="DQ28" s="681"/>
      <c r="DR28" s="681"/>
      <c r="DS28" s="681"/>
      <c r="DT28" s="681"/>
      <c r="DU28" s="681"/>
      <c r="DV28" s="682"/>
      <c r="DW28" s="683">
        <v>15.2</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4171460</v>
      </c>
      <c r="S29" s="681"/>
      <c r="T29" s="681"/>
      <c r="U29" s="681"/>
      <c r="V29" s="681"/>
      <c r="W29" s="681"/>
      <c r="X29" s="681"/>
      <c r="Y29" s="682"/>
      <c r="Z29" s="713">
        <v>1.4</v>
      </c>
      <c r="AA29" s="713"/>
      <c r="AB29" s="713"/>
      <c r="AC29" s="713"/>
      <c r="AD29" s="714">
        <v>904246</v>
      </c>
      <c r="AE29" s="714"/>
      <c r="AF29" s="714"/>
      <c r="AG29" s="714"/>
      <c r="AH29" s="714"/>
      <c r="AI29" s="714"/>
      <c r="AJ29" s="714"/>
      <c r="AK29" s="714"/>
      <c r="AL29" s="683">
        <v>0.8</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307</v>
      </c>
      <c r="CG29" s="720"/>
      <c r="CH29" s="720"/>
      <c r="CI29" s="720"/>
      <c r="CJ29" s="720"/>
      <c r="CK29" s="720"/>
      <c r="CL29" s="720"/>
      <c r="CM29" s="720"/>
      <c r="CN29" s="720"/>
      <c r="CO29" s="720"/>
      <c r="CP29" s="720"/>
      <c r="CQ29" s="721"/>
      <c r="CR29" s="680">
        <v>19621881</v>
      </c>
      <c r="CS29" s="699"/>
      <c r="CT29" s="699"/>
      <c r="CU29" s="699"/>
      <c r="CV29" s="699"/>
      <c r="CW29" s="699"/>
      <c r="CX29" s="699"/>
      <c r="CY29" s="700"/>
      <c r="CZ29" s="683">
        <v>6.9</v>
      </c>
      <c r="DA29" s="701"/>
      <c r="DB29" s="701"/>
      <c r="DC29" s="702"/>
      <c r="DD29" s="686">
        <v>18946550</v>
      </c>
      <c r="DE29" s="699"/>
      <c r="DF29" s="699"/>
      <c r="DG29" s="699"/>
      <c r="DH29" s="699"/>
      <c r="DI29" s="699"/>
      <c r="DJ29" s="699"/>
      <c r="DK29" s="700"/>
      <c r="DL29" s="686">
        <v>18945303</v>
      </c>
      <c r="DM29" s="699"/>
      <c r="DN29" s="699"/>
      <c r="DO29" s="699"/>
      <c r="DP29" s="699"/>
      <c r="DQ29" s="699"/>
      <c r="DR29" s="699"/>
      <c r="DS29" s="699"/>
      <c r="DT29" s="699"/>
      <c r="DU29" s="699"/>
      <c r="DV29" s="700"/>
      <c r="DW29" s="683">
        <v>15.2</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1004002</v>
      </c>
      <c r="S30" s="681"/>
      <c r="T30" s="681"/>
      <c r="U30" s="681"/>
      <c r="V30" s="681"/>
      <c r="W30" s="681"/>
      <c r="X30" s="681"/>
      <c r="Y30" s="682"/>
      <c r="Z30" s="713">
        <v>0.3</v>
      </c>
      <c r="AA30" s="713"/>
      <c r="AB30" s="713"/>
      <c r="AC30" s="713"/>
      <c r="AD30" s="714" t="s">
        <v>130</v>
      </c>
      <c r="AE30" s="714"/>
      <c r="AF30" s="714"/>
      <c r="AG30" s="714"/>
      <c r="AH30" s="714"/>
      <c r="AI30" s="714"/>
      <c r="AJ30" s="714"/>
      <c r="AK30" s="714"/>
      <c r="AL30" s="683" t="s">
        <v>130</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18380589</v>
      </c>
      <c r="CS30" s="681"/>
      <c r="CT30" s="681"/>
      <c r="CU30" s="681"/>
      <c r="CV30" s="681"/>
      <c r="CW30" s="681"/>
      <c r="CX30" s="681"/>
      <c r="CY30" s="682"/>
      <c r="CZ30" s="683">
        <v>6.4</v>
      </c>
      <c r="DA30" s="701"/>
      <c r="DB30" s="701"/>
      <c r="DC30" s="702"/>
      <c r="DD30" s="686">
        <v>17786711</v>
      </c>
      <c r="DE30" s="681"/>
      <c r="DF30" s="681"/>
      <c r="DG30" s="681"/>
      <c r="DH30" s="681"/>
      <c r="DI30" s="681"/>
      <c r="DJ30" s="681"/>
      <c r="DK30" s="682"/>
      <c r="DL30" s="686">
        <v>17785464</v>
      </c>
      <c r="DM30" s="681"/>
      <c r="DN30" s="681"/>
      <c r="DO30" s="681"/>
      <c r="DP30" s="681"/>
      <c r="DQ30" s="681"/>
      <c r="DR30" s="681"/>
      <c r="DS30" s="681"/>
      <c r="DT30" s="681"/>
      <c r="DU30" s="681"/>
      <c r="DV30" s="682"/>
      <c r="DW30" s="683">
        <v>14.3</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102047887</v>
      </c>
      <c r="S31" s="681"/>
      <c r="T31" s="681"/>
      <c r="U31" s="681"/>
      <c r="V31" s="681"/>
      <c r="W31" s="681"/>
      <c r="X31" s="681"/>
      <c r="Y31" s="682"/>
      <c r="Z31" s="713">
        <v>34.5</v>
      </c>
      <c r="AA31" s="713"/>
      <c r="AB31" s="713"/>
      <c r="AC31" s="713"/>
      <c r="AD31" s="714" t="s">
        <v>130</v>
      </c>
      <c r="AE31" s="714"/>
      <c r="AF31" s="714"/>
      <c r="AG31" s="714"/>
      <c r="AH31" s="714"/>
      <c r="AI31" s="714"/>
      <c r="AJ31" s="714"/>
      <c r="AK31" s="714"/>
      <c r="AL31" s="683" t="s">
        <v>130</v>
      </c>
      <c r="AM31" s="684"/>
      <c r="AN31" s="684"/>
      <c r="AO31" s="715"/>
      <c r="AP31" s="756" t="s">
        <v>313</v>
      </c>
      <c r="AQ31" s="757"/>
      <c r="AR31" s="757"/>
      <c r="AS31" s="757"/>
      <c r="AT31" s="762" t="s">
        <v>314</v>
      </c>
      <c r="AU31" s="231"/>
      <c r="AV31" s="231"/>
      <c r="AW31" s="231"/>
      <c r="AX31" s="746" t="s">
        <v>189</v>
      </c>
      <c r="AY31" s="747"/>
      <c r="AZ31" s="747"/>
      <c r="BA31" s="747"/>
      <c r="BB31" s="747"/>
      <c r="BC31" s="747"/>
      <c r="BD31" s="747"/>
      <c r="BE31" s="747"/>
      <c r="BF31" s="748"/>
      <c r="BG31" s="749">
        <v>98.5</v>
      </c>
      <c r="BH31" s="750"/>
      <c r="BI31" s="750"/>
      <c r="BJ31" s="750"/>
      <c r="BK31" s="750"/>
      <c r="BL31" s="750"/>
      <c r="BM31" s="751">
        <v>96.6</v>
      </c>
      <c r="BN31" s="750"/>
      <c r="BO31" s="750"/>
      <c r="BP31" s="750"/>
      <c r="BQ31" s="752"/>
      <c r="BR31" s="749">
        <v>99.2</v>
      </c>
      <c r="BS31" s="750"/>
      <c r="BT31" s="750"/>
      <c r="BU31" s="750"/>
      <c r="BV31" s="750"/>
      <c r="BW31" s="750"/>
      <c r="BX31" s="751">
        <v>97.1</v>
      </c>
      <c r="BY31" s="750"/>
      <c r="BZ31" s="750"/>
      <c r="CA31" s="750"/>
      <c r="CB31" s="752"/>
      <c r="CD31" s="767"/>
      <c r="CE31" s="768"/>
      <c r="CF31" s="719" t="s">
        <v>315</v>
      </c>
      <c r="CG31" s="720"/>
      <c r="CH31" s="720"/>
      <c r="CI31" s="720"/>
      <c r="CJ31" s="720"/>
      <c r="CK31" s="720"/>
      <c r="CL31" s="720"/>
      <c r="CM31" s="720"/>
      <c r="CN31" s="720"/>
      <c r="CO31" s="720"/>
      <c r="CP31" s="720"/>
      <c r="CQ31" s="721"/>
      <c r="CR31" s="680">
        <v>1241292</v>
      </c>
      <c r="CS31" s="699"/>
      <c r="CT31" s="699"/>
      <c r="CU31" s="699"/>
      <c r="CV31" s="699"/>
      <c r="CW31" s="699"/>
      <c r="CX31" s="699"/>
      <c r="CY31" s="700"/>
      <c r="CZ31" s="683">
        <v>0.4</v>
      </c>
      <c r="DA31" s="701"/>
      <c r="DB31" s="701"/>
      <c r="DC31" s="702"/>
      <c r="DD31" s="686">
        <v>1159839</v>
      </c>
      <c r="DE31" s="699"/>
      <c r="DF31" s="699"/>
      <c r="DG31" s="699"/>
      <c r="DH31" s="699"/>
      <c r="DI31" s="699"/>
      <c r="DJ31" s="699"/>
      <c r="DK31" s="700"/>
      <c r="DL31" s="686">
        <v>1159839</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71" t="s">
        <v>316</v>
      </c>
      <c r="C32" s="772"/>
      <c r="D32" s="772"/>
      <c r="E32" s="772"/>
      <c r="F32" s="772"/>
      <c r="G32" s="772"/>
      <c r="H32" s="772"/>
      <c r="I32" s="772"/>
      <c r="J32" s="772"/>
      <c r="K32" s="772"/>
      <c r="L32" s="772"/>
      <c r="M32" s="772"/>
      <c r="N32" s="772"/>
      <c r="O32" s="772"/>
      <c r="P32" s="772"/>
      <c r="Q32" s="773"/>
      <c r="R32" s="680">
        <v>6970</v>
      </c>
      <c r="S32" s="681"/>
      <c r="T32" s="681"/>
      <c r="U32" s="681"/>
      <c r="V32" s="681"/>
      <c r="W32" s="681"/>
      <c r="X32" s="681"/>
      <c r="Y32" s="682"/>
      <c r="Z32" s="713">
        <v>0</v>
      </c>
      <c r="AA32" s="713"/>
      <c r="AB32" s="713"/>
      <c r="AC32" s="713"/>
      <c r="AD32" s="714">
        <v>6970</v>
      </c>
      <c r="AE32" s="714"/>
      <c r="AF32" s="714"/>
      <c r="AG32" s="714"/>
      <c r="AH32" s="714"/>
      <c r="AI32" s="714"/>
      <c r="AJ32" s="714"/>
      <c r="AK32" s="714"/>
      <c r="AL32" s="683">
        <v>0</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98.9</v>
      </c>
      <c r="BH32" s="699"/>
      <c r="BI32" s="699"/>
      <c r="BJ32" s="699"/>
      <c r="BK32" s="699"/>
      <c r="BL32" s="699"/>
      <c r="BM32" s="684">
        <v>96.9</v>
      </c>
      <c r="BN32" s="745"/>
      <c r="BO32" s="745"/>
      <c r="BP32" s="745"/>
      <c r="BQ32" s="726"/>
      <c r="BR32" s="753">
        <v>99</v>
      </c>
      <c r="BS32" s="699"/>
      <c r="BT32" s="699"/>
      <c r="BU32" s="699"/>
      <c r="BV32" s="699"/>
      <c r="BW32" s="699"/>
      <c r="BX32" s="684">
        <v>96.9</v>
      </c>
      <c r="BY32" s="745"/>
      <c r="BZ32" s="745"/>
      <c r="CA32" s="745"/>
      <c r="CB32" s="726"/>
      <c r="CD32" s="769"/>
      <c r="CE32" s="770"/>
      <c r="CF32" s="719" t="s">
        <v>319</v>
      </c>
      <c r="CG32" s="720"/>
      <c r="CH32" s="720"/>
      <c r="CI32" s="720"/>
      <c r="CJ32" s="720"/>
      <c r="CK32" s="720"/>
      <c r="CL32" s="720"/>
      <c r="CM32" s="720"/>
      <c r="CN32" s="720"/>
      <c r="CO32" s="720"/>
      <c r="CP32" s="720"/>
      <c r="CQ32" s="721"/>
      <c r="CR32" s="680">
        <v>179</v>
      </c>
      <c r="CS32" s="681"/>
      <c r="CT32" s="681"/>
      <c r="CU32" s="681"/>
      <c r="CV32" s="681"/>
      <c r="CW32" s="681"/>
      <c r="CX32" s="681"/>
      <c r="CY32" s="682"/>
      <c r="CZ32" s="683">
        <v>0</v>
      </c>
      <c r="DA32" s="701"/>
      <c r="DB32" s="701"/>
      <c r="DC32" s="702"/>
      <c r="DD32" s="686">
        <v>179</v>
      </c>
      <c r="DE32" s="681"/>
      <c r="DF32" s="681"/>
      <c r="DG32" s="681"/>
      <c r="DH32" s="681"/>
      <c r="DI32" s="681"/>
      <c r="DJ32" s="681"/>
      <c r="DK32" s="682"/>
      <c r="DL32" s="686">
        <v>179</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14006813</v>
      </c>
      <c r="S33" s="681"/>
      <c r="T33" s="681"/>
      <c r="U33" s="681"/>
      <c r="V33" s="681"/>
      <c r="W33" s="681"/>
      <c r="X33" s="681"/>
      <c r="Y33" s="682"/>
      <c r="Z33" s="713">
        <v>4.7</v>
      </c>
      <c r="AA33" s="713"/>
      <c r="AB33" s="713"/>
      <c r="AC33" s="713"/>
      <c r="AD33" s="714" t="s">
        <v>241</v>
      </c>
      <c r="AE33" s="714"/>
      <c r="AF33" s="714"/>
      <c r="AG33" s="714"/>
      <c r="AH33" s="714"/>
      <c r="AI33" s="714"/>
      <c r="AJ33" s="714"/>
      <c r="AK33" s="714"/>
      <c r="AL33" s="683" t="s">
        <v>130</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98.1</v>
      </c>
      <c r="BH33" s="665"/>
      <c r="BI33" s="665"/>
      <c r="BJ33" s="665"/>
      <c r="BK33" s="665"/>
      <c r="BL33" s="665"/>
      <c r="BM33" s="707">
        <v>96</v>
      </c>
      <c r="BN33" s="665"/>
      <c r="BO33" s="665"/>
      <c r="BP33" s="665"/>
      <c r="BQ33" s="709"/>
      <c r="BR33" s="744">
        <v>99.2</v>
      </c>
      <c r="BS33" s="665"/>
      <c r="BT33" s="665"/>
      <c r="BU33" s="665"/>
      <c r="BV33" s="665"/>
      <c r="BW33" s="665"/>
      <c r="BX33" s="707">
        <v>96.8</v>
      </c>
      <c r="BY33" s="665"/>
      <c r="BZ33" s="665"/>
      <c r="CA33" s="665"/>
      <c r="CB33" s="709"/>
      <c r="CD33" s="719" t="s">
        <v>322</v>
      </c>
      <c r="CE33" s="720"/>
      <c r="CF33" s="720"/>
      <c r="CG33" s="720"/>
      <c r="CH33" s="720"/>
      <c r="CI33" s="720"/>
      <c r="CJ33" s="720"/>
      <c r="CK33" s="720"/>
      <c r="CL33" s="720"/>
      <c r="CM33" s="720"/>
      <c r="CN33" s="720"/>
      <c r="CO33" s="720"/>
      <c r="CP33" s="720"/>
      <c r="CQ33" s="721"/>
      <c r="CR33" s="680">
        <v>120509046</v>
      </c>
      <c r="CS33" s="699"/>
      <c r="CT33" s="699"/>
      <c r="CU33" s="699"/>
      <c r="CV33" s="699"/>
      <c r="CW33" s="699"/>
      <c r="CX33" s="699"/>
      <c r="CY33" s="700"/>
      <c r="CZ33" s="683">
        <v>42.3</v>
      </c>
      <c r="DA33" s="701"/>
      <c r="DB33" s="701"/>
      <c r="DC33" s="702"/>
      <c r="DD33" s="686">
        <v>54455605</v>
      </c>
      <c r="DE33" s="699"/>
      <c r="DF33" s="699"/>
      <c r="DG33" s="699"/>
      <c r="DH33" s="699"/>
      <c r="DI33" s="699"/>
      <c r="DJ33" s="699"/>
      <c r="DK33" s="700"/>
      <c r="DL33" s="686">
        <v>40753494</v>
      </c>
      <c r="DM33" s="699"/>
      <c r="DN33" s="699"/>
      <c r="DO33" s="699"/>
      <c r="DP33" s="699"/>
      <c r="DQ33" s="699"/>
      <c r="DR33" s="699"/>
      <c r="DS33" s="699"/>
      <c r="DT33" s="699"/>
      <c r="DU33" s="699"/>
      <c r="DV33" s="700"/>
      <c r="DW33" s="683">
        <v>32.799999999999997</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1072525</v>
      </c>
      <c r="S34" s="681"/>
      <c r="T34" s="681"/>
      <c r="U34" s="681"/>
      <c r="V34" s="681"/>
      <c r="W34" s="681"/>
      <c r="X34" s="681"/>
      <c r="Y34" s="682"/>
      <c r="Z34" s="713">
        <v>0.4</v>
      </c>
      <c r="AA34" s="713"/>
      <c r="AB34" s="713"/>
      <c r="AC34" s="713"/>
      <c r="AD34" s="714">
        <v>99103</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25190364</v>
      </c>
      <c r="CS34" s="681"/>
      <c r="CT34" s="681"/>
      <c r="CU34" s="681"/>
      <c r="CV34" s="681"/>
      <c r="CW34" s="681"/>
      <c r="CX34" s="681"/>
      <c r="CY34" s="682"/>
      <c r="CZ34" s="683">
        <v>8.8000000000000007</v>
      </c>
      <c r="DA34" s="701"/>
      <c r="DB34" s="701"/>
      <c r="DC34" s="702"/>
      <c r="DD34" s="686">
        <v>19992972</v>
      </c>
      <c r="DE34" s="681"/>
      <c r="DF34" s="681"/>
      <c r="DG34" s="681"/>
      <c r="DH34" s="681"/>
      <c r="DI34" s="681"/>
      <c r="DJ34" s="681"/>
      <c r="DK34" s="682"/>
      <c r="DL34" s="686">
        <v>17414484</v>
      </c>
      <c r="DM34" s="681"/>
      <c r="DN34" s="681"/>
      <c r="DO34" s="681"/>
      <c r="DP34" s="681"/>
      <c r="DQ34" s="681"/>
      <c r="DR34" s="681"/>
      <c r="DS34" s="681"/>
      <c r="DT34" s="681"/>
      <c r="DU34" s="681"/>
      <c r="DV34" s="682"/>
      <c r="DW34" s="683">
        <v>14</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225691</v>
      </c>
      <c r="S35" s="681"/>
      <c r="T35" s="681"/>
      <c r="U35" s="681"/>
      <c r="V35" s="681"/>
      <c r="W35" s="681"/>
      <c r="X35" s="681"/>
      <c r="Y35" s="682"/>
      <c r="Z35" s="713">
        <v>0.1</v>
      </c>
      <c r="AA35" s="713"/>
      <c r="AB35" s="713"/>
      <c r="AC35" s="713"/>
      <c r="AD35" s="714" t="s">
        <v>241</v>
      </c>
      <c r="AE35" s="714"/>
      <c r="AF35" s="714"/>
      <c r="AG35" s="714"/>
      <c r="AH35" s="714"/>
      <c r="AI35" s="714"/>
      <c r="AJ35" s="714"/>
      <c r="AK35" s="714"/>
      <c r="AL35" s="683" t="s">
        <v>130</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1433446</v>
      </c>
      <c r="CS35" s="699"/>
      <c r="CT35" s="699"/>
      <c r="CU35" s="699"/>
      <c r="CV35" s="699"/>
      <c r="CW35" s="699"/>
      <c r="CX35" s="699"/>
      <c r="CY35" s="700"/>
      <c r="CZ35" s="683">
        <v>0.5</v>
      </c>
      <c r="DA35" s="701"/>
      <c r="DB35" s="701"/>
      <c r="DC35" s="702"/>
      <c r="DD35" s="686">
        <v>1033896</v>
      </c>
      <c r="DE35" s="699"/>
      <c r="DF35" s="699"/>
      <c r="DG35" s="699"/>
      <c r="DH35" s="699"/>
      <c r="DI35" s="699"/>
      <c r="DJ35" s="699"/>
      <c r="DK35" s="700"/>
      <c r="DL35" s="686">
        <v>1033896</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6700930</v>
      </c>
      <c r="S36" s="681"/>
      <c r="T36" s="681"/>
      <c r="U36" s="681"/>
      <c r="V36" s="681"/>
      <c r="W36" s="681"/>
      <c r="X36" s="681"/>
      <c r="Y36" s="682"/>
      <c r="Z36" s="713">
        <v>2.2999999999999998</v>
      </c>
      <c r="AA36" s="713"/>
      <c r="AB36" s="713"/>
      <c r="AC36" s="713"/>
      <c r="AD36" s="714" t="s">
        <v>130</v>
      </c>
      <c r="AE36" s="714"/>
      <c r="AF36" s="714"/>
      <c r="AG36" s="714"/>
      <c r="AH36" s="714"/>
      <c r="AI36" s="714"/>
      <c r="AJ36" s="714"/>
      <c r="AK36" s="714"/>
      <c r="AL36" s="683" t="s">
        <v>241</v>
      </c>
      <c r="AM36" s="684"/>
      <c r="AN36" s="684"/>
      <c r="AO36" s="715"/>
      <c r="AP36" s="235"/>
      <c r="AQ36" s="732" t="s">
        <v>330</v>
      </c>
      <c r="AR36" s="733"/>
      <c r="AS36" s="733"/>
      <c r="AT36" s="733"/>
      <c r="AU36" s="733"/>
      <c r="AV36" s="733"/>
      <c r="AW36" s="733"/>
      <c r="AX36" s="733"/>
      <c r="AY36" s="734"/>
      <c r="AZ36" s="735">
        <v>30210227</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1258026</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68692487</v>
      </c>
      <c r="CS36" s="681"/>
      <c r="CT36" s="681"/>
      <c r="CU36" s="681"/>
      <c r="CV36" s="681"/>
      <c r="CW36" s="681"/>
      <c r="CX36" s="681"/>
      <c r="CY36" s="682"/>
      <c r="CZ36" s="683">
        <v>24.1</v>
      </c>
      <c r="DA36" s="701"/>
      <c r="DB36" s="701"/>
      <c r="DC36" s="702"/>
      <c r="DD36" s="686">
        <v>13341412</v>
      </c>
      <c r="DE36" s="681"/>
      <c r="DF36" s="681"/>
      <c r="DG36" s="681"/>
      <c r="DH36" s="681"/>
      <c r="DI36" s="681"/>
      <c r="DJ36" s="681"/>
      <c r="DK36" s="682"/>
      <c r="DL36" s="686">
        <v>8544519</v>
      </c>
      <c r="DM36" s="681"/>
      <c r="DN36" s="681"/>
      <c r="DO36" s="681"/>
      <c r="DP36" s="681"/>
      <c r="DQ36" s="681"/>
      <c r="DR36" s="681"/>
      <c r="DS36" s="681"/>
      <c r="DT36" s="681"/>
      <c r="DU36" s="681"/>
      <c r="DV36" s="682"/>
      <c r="DW36" s="683">
        <v>6.9</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9766558</v>
      </c>
      <c r="S37" s="681"/>
      <c r="T37" s="681"/>
      <c r="U37" s="681"/>
      <c r="V37" s="681"/>
      <c r="W37" s="681"/>
      <c r="X37" s="681"/>
      <c r="Y37" s="682"/>
      <c r="Z37" s="713">
        <v>3.3</v>
      </c>
      <c r="AA37" s="713"/>
      <c r="AB37" s="713"/>
      <c r="AC37" s="713"/>
      <c r="AD37" s="714" t="s">
        <v>241</v>
      </c>
      <c r="AE37" s="714"/>
      <c r="AF37" s="714"/>
      <c r="AG37" s="714"/>
      <c r="AH37" s="714"/>
      <c r="AI37" s="714"/>
      <c r="AJ37" s="714"/>
      <c r="AK37" s="714"/>
      <c r="AL37" s="683" t="s">
        <v>241</v>
      </c>
      <c r="AM37" s="684"/>
      <c r="AN37" s="684"/>
      <c r="AO37" s="715"/>
      <c r="AQ37" s="723" t="s">
        <v>334</v>
      </c>
      <c r="AR37" s="724"/>
      <c r="AS37" s="724"/>
      <c r="AT37" s="724"/>
      <c r="AU37" s="724"/>
      <c r="AV37" s="724"/>
      <c r="AW37" s="724"/>
      <c r="AX37" s="724"/>
      <c r="AY37" s="725"/>
      <c r="AZ37" s="680">
        <v>9467074</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41168</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409134</v>
      </c>
      <c r="CS37" s="699"/>
      <c r="CT37" s="699"/>
      <c r="CU37" s="699"/>
      <c r="CV37" s="699"/>
      <c r="CW37" s="699"/>
      <c r="CX37" s="699"/>
      <c r="CY37" s="700"/>
      <c r="CZ37" s="683">
        <v>0.1</v>
      </c>
      <c r="DA37" s="701"/>
      <c r="DB37" s="701"/>
      <c r="DC37" s="702"/>
      <c r="DD37" s="686">
        <v>409134</v>
      </c>
      <c r="DE37" s="699"/>
      <c r="DF37" s="699"/>
      <c r="DG37" s="699"/>
      <c r="DH37" s="699"/>
      <c r="DI37" s="699"/>
      <c r="DJ37" s="699"/>
      <c r="DK37" s="700"/>
      <c r="DL37" s="686">
        <v>382728</v>
      </c>
      <c r="DM37" s="699"/>
      <c r="DN37" s="699"/>
      <c r="DO37" s="699"/>
      <c r="DP37" s="699"/>
      <c r="DQ37" s="699"/>
      <c r="DR37" s="699"/>
      <c r="DS37" s="699"/>
      <c r="DT37" s="699"/>
      <c r="DU37" s="699"/>
      <c r="DV37" s="700"/>
      <c r="DW37" s="683">
        <v>0.3</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3902911</v>
      </c>
      <c r="S38" s="681"/>
      <c r="T38" s="681"/>
      <c r="U38" s="681"/>
      <c r="V38" s="681"/>
      <c r="W38" s="681"/>
      <c r="X38" s="681"/>
      <c r="Y38" s="682"/>
      <c r="Z38" s="713">
        <v>1.3</v>
      </c>
      <c r="AA38" s="713"/>
      <c r="AB38" s="713"/>
      <c r="AC38" s="713"/>
      <c r="AD38" s="714">
        <v>122026</v>
      </c>
      <c r="AE38" s="714"/>
      <c r="AF38" s="714"/>
      <c r="AG38" s="714"/>
      <c r="AH38" s="714"/>
      <c r="AI38" s="714"/>
      <c r="AJ38" s="714"/>
      <c r="AK38" s="714"/>
      <c r="AL38" s="683">
        <v>0.1</v>
      </c>
      <c r="AM38" s="684"/>
      <c r="AN38" s="684"/>
      <c r="AO38" s="715"/>
      <c r="AQ38" s="723" t="s">
        <v>338</v>
      </c>
      <c r="AR38" s="724"/>
      <c r="AS38" s="724"/>
      <c r="AT38" s="724"/>
      <c r="AU38" s="724"/>
      <c r="AV38" s="724"/>
      <c r="AW38" s="724"/>
      <c r="AX38" s="724"/>
      <c r="AY38" s="725"/>
      <c r="AZ38" s="680">
        <v>1772230</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68453</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18778514</v>
      </c>
      <c r="CS38" s="681"/>
      <c r="CT38" s="681"/>
      <c r="CU38" s="681"/>
      <c r="CV38" s="681"/>
      <c r="CW38" s="681"/>
      <c r="CX38" s="681"/>
      <c r="CY38" s="682"/>
      <c r="CZ38" s="683">
        <v>6.6</v>
      </c>
      <c r="DA38" s="701"/>
      <c r="DB38" s="701"/>
      <c r="DC38" s="702"/>
      <c r="DD38" s="686">
        <v>15101352</v>
      </c>
      <c r="DE38" s="681"/>
      <c r="DF38" s="681"/>
      <c r="DG38" s="681"/>
      <c r="DH38" s="681"/>
      <c r="DI38" s="681"/>
      <c r="DJ38" s="681"/>
      <c r="DK38" s="682"/>
      <c r="DL38" s="686">
        <v>13708995</v>
      </c>
      <c r="DM38" s="681"/>
      <c r="DN38" s="681"/>
      <c r="DO38" s="681"/>
      <c r="DP38" s="681"/>
      <c r="DQ38" s="681"/>
      <c r="DR38" s="681"/>
      <c r="DS38" s="681"/>
      <c r="DT38" s="681"/>
      <c r="DU38" s="681"/>
      <c r="DV38" s="682"/>
      <c r="DW38" s="683">
        <v>11</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26071700</v>
      </c>
      <c r="S39" s="681"/>
      <c r="T39" s="681"/>
      <c r="U39" s="681"/>
      <c r="V39" s="681"/>
      <c r="W39" s="681"/>
      <c r="X39" s="681"/>
      <c r="Y39" s="682"/>
      <c r="Z39" s="713">
        <v>8.8000000000000007</v>
      </c>
      <c r="AA39" s="713"/>
      <c r="AB39" s="713"/>
      <c r="AC39" s="713"/>
      <c r="AD39" s="714" t="s">
        <v>241</v>
      </c>
      <c r="AE39" s="714"/>
      <c r="AF39" s="714"/>
      <c r="AG39" s="714"/>
      <c r="AH39" s="714"/>
      <c r="AI39" s="714"/>
      <c r="AJ39" s="714"/>
      <c r="AK39" s="714"/>
      <c r="AL39" s="683" t="s">
        <v>130</v>
      </c>
      <c r="AM39" s="684"/>
      <c r="AN39" s="684"/>
      <c r="AO39" s="715"/>
      <c r="AQ39" s="723" t="s">
        <v>342</v>
      </c>
      <c r="AR39" s="724"/>
      <c r="AS39" s="724"/>
      <c r="AT39" s="724"/>
      <c r="AU39" s="724"/>
      <c r="AV39" s="724"/>
      <c r="AW39" s="724"/>
      <c r="AX39" s="724"/>
      <c r="AY39" s="725"/>
      <c r="AZ39" s="680">
        <v>249039</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107011</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155816</v>
      </c>
      <c r="CS39" s="699"/>
      <c r="CT39" s="699"/>
      <c r="CU39" s="699"/>
      <c r="CV39" s="699"/>
      <c r="CW39" s="699"/>
      <c r="CX39" s="699"/>
      <c r="CY39" s="700"/>
      <c r="CZ39" s="683">
        <v>0.1</v>
      </c>
      <c r="DA39" s="701"/>
      <c r="DB39" s="701"/>
      <c r="DC39" s="702"/>
      <c r="DD39" s="686">
        <v>31</v>
      </c>
      <c r="DE39" s="699"/>
      <c r="DF39" s="699"/>
      <c r="DG39" s="699"/>
      <c r="DH39" s="699"/>
      <c r="DI39" s="699"/>
      <c r="DJ39" s="699"/>
      <c r="DK39" s="700"/>
      <c r="DL39" s="686" t="s">
        <v>241</v>
      </c>
      <c r="DM39" s="699"/>
      <c r="DN39" s="699"/>
      <c r="DO39" s="699"/>
      <c r="DP39" s="699"/>
      <c r="DQ39" s="699"/>
      <c r="DR39" s="699"/>
      <c r="DS39" s="699"/>
      <c r="DT39" s="699"/>
      <c r="DU39" s="699"/>
      <c r="DV39" s="700"/>
      <c r="DW39" s="683" t="s">
        <v>241</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241</v>
      </c>
      <c r="AA40" s="713"/>
      <c r="AB40" s="713"/>
      <c r="AC40" s="713"/>
      <c r="AD40" s="714" t="s">
        <v>241</v>
      </c>
      <c r="AE40" s="714"/>
      <c r="AF40" s="714"/>
      <c r="AG40" s="714"/>
      <c r="AH40" s="714"/>
      <c r="AI40" s="714"/>
      <c r="AJ40" s="714"/>
      <c r="AK40" s="714"/>
      <c r="AL40" s="683" t="s">
        <v>241</v>
      </c>
      <c r="AM40" s="684"/>
      <c r="AN40" s="684"/>
      <c r="AO40" s="715"/>
      <c r="AQ40" s="723" t="s">
        <v>346</v>
      </c>
      <c r="AR40" s="724"/>
      <c r="AS40" s="724"/>
      <c r="AT40" s="724"/>
      <c r="AU40" s="724"/>
      <c r="AV40" s="724"/>
      <c r="AW40" s="724"/>
      <c r="AX40" s="724"/>
      <c r="AY40" s="725"/>
      <c r="AZ40" s="680">
        <v>192409</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88</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6258419</v>
      </c>
      <c r="CS40" s="681"/>
      <c r="CT40" s="681"/>
      <c r="CU40" s="681"/>
      <c r="CV40" s="681"/>
      <c r="CW40" s="681"/>
      <c r="CX40" s="681"/>
      <c r="CY40" s="682"/>
      <c r="CZ40" s="683">
        <v>2.2000000000000002</v>
      </c>
      <c r="DA40" s="701"/>
      <c r="DB40" s="701"/>
      <c r="DC40" s="702"/>
      <c r="DD40" s="686">
        <v>4985942</v>
      </c>
      <c r="DE40" s="681"/>
      <c r="DF40" s="681"/>
      <c r="DG40" s="681"/>
      <c r="DH40" s="681"/>
      <c r="DI40" s="681"/>
      <c r="DJ40" s="681"/>
      <c r="DK40" s="682"/>
      <c r="DL40" s="686">
        <v>51600</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241</v>
      </c>
      <c r="AA41" s="713"/>
      <c r="AB41" s="713"/>
      <c r="AC41" s="713"/>
      <c r="AD41" s="714" t="s">
        <v>130</v>
      </c>
      <c r="AE41" s="714"/>
      <c r="AF41" s="714"/>
      <c r="AG41" s="714"/>
      <c r="AH41" s="714"/>
      <c r="AI41" s="714"/>
      <c r="AJ41" s="714"/>
      <c r="AK41" s="714"/>
      <c r="AL41" s="683" t="s">
        <v>130</v>
      </c>
      <c r="AM41" s="684"/>
      <c r="AN41" s="684"/>
      <c r="AO41" s="715"/>
      <c r="AQ41" s="723" t="s">
        <v>351</v>
      </c>
      <c r="AR41" s="724"/>
      <c r="AS41" s="724"/>
      <c r="AT41" s="724"/>
      <c r="AU41" s="724"/>
      <c r="AV41" s="724"/>
      <c r="AW41" s="724"/>
      <c r="AX41" s="724"/>
      <c r="AY41" s="725"/>
      <c r="AZ41" s="680">
        <v>4914389</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1</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241</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5867400</v>
      </c>
      <c r="S42" s="681"/>
      <c r="T42" s="681"/>
      <c r="U42" s="681"/>
      <c r="V42" s="681"/>
      <c r="W42" s="681"/>
      <c r="X42" s="681"/>
      <c r="Y42" s="682"/>
      <c r="Z42" s="713">
        <v>2</v>
      </c>
      <c r="AA42" s="713"/>
      <c r="AB42" s="713"/>
      <c r="AC42" s="713"/>
      <c r="AD42" s="714" t="s">
        <v>130</v>
      </c>
      <c r="AE42" s="714"/>
      <c r="AF42" s="714"/>
      <c r="AG42" s="714"/>
      <c r="AH42" s="714"/>
      <c r="AI42" s="714"/>
      <c r="AJ42" s="714"/>
      <c r="AK42" s="714"/>
      <c r="AL42" s="683" t="s">
        <v>130</v>
      </c>
      <c r="AM42" s="684"/>
      <c r="AN42" s="684"/>
      <c r="AO42" s="715"/>
      <c r="AQ42" s="716" t="s">
        <v>346</v>
      </c>
      <c r="AR42" s="717"/>
      <c r="AS42" s="717"/>
      <c r="AT42" s="717"/>
      <c r="AU42" s="717"/>
      <c r="AV42" s="717"/>
      <c r="AW42" s="717"/>
      <c r="AX42" s="717"/>
      <c r="AY42" s="718"/>
      <c r="AZ42" s="664">
        <v>13615086</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335</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52281194</v>
      </c>
      <c r="CS42" s="681"/>
      <c r="CT42" s="681"/>
      <c r="CU42" s="681"/>
      <c r="CV42" s="681"/>
      <c r="CW42" s="681"/>
      <c r="CX42" s="681"/>
      <c r="CY42" s="682"/>
      <c r="CZ42" s="683">
        <v>18.3</v>
      </c>
      <c r="DA42" s="684"/>
      <c r="DB42" s="684"/>
      <c r="DC42" s="685"/>
      <c r="DD42" s="686">
        <v>13467596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295466337</v>
      </c>
      <c r="S43" s="703"/>
      <c r="T43" s="703"/>
      <c r="U43" s="703"/>
      <c r="V43" s="703"/>
      <c r="W43" s="703"/>
      <c r="X43" s="703"/>
      <c r="Y43" s="704"/>
      <c r="Z43" s="705">
        <v>100</v>
      </c>
      <c r="AA43" s="705"/>
      <c r="AB43" s="705"/>
      <c r="AC43" s="705"/>
      <c r="AD43" s="706">
        <v>118375022</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765062</v>
      </c>
      <c r="CS43" s="699"/>
      <c r="CT43" s="699"/>
      <c r="CU43" s="699"/>
      <c r="CV43" s="699"/>
      <c r="CW43" s="699"/>
      <c r="CX43" s="699"/>
      <c r="CY43" s="700"/>
      <c r="CZ43" s="683">
        <v>0.3</v>
      </c>
      <c r="DA43" s="701"/>
      <c r="DB43" s="701"/>
      <c r="DC43" s="702"/>
      <c r="DD43" s="686">
        <v>728897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52279104</v>
      </c>
      <c r="CS44" s="681"/>
      <c r="CT44" s="681"/>
      <c r="CU44" s="681"/>
      <c r="CV44" s="681"/>
      <c r="CW44" s="681"/>
      <c r="CX44" s="681"/>
      <c r="CY44" s="682"/>
      <c r="CZ44" s="683">
        <v>18.3</v>
      </c>
      <c r="DA44" s="684"/>
      <c r="DB44" s="684"/>
      <c r="DC44" s="685"/>
      <c r="DD44" s="686">
        <v>13467596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20666291</v>
      </c>
      <c r="CS45" s="699"/>
      <c r="CT45" s="699"/>
      <c r="CU45" s="699"/>
      <c r="CV45" s="699"/>
      <c r="CW45" s="699"/>
      <c r="CX45" s="699"/>
      <c r="CY45" s="700"/>
      <c r="CZ45" s="683">
        <v>7.2</v>
      </c>
      <c r="DA45" s="701"/>
      <c r="DB45" s="701"/>
      <c r="DC45" s="702"/>
      <c r="DD45" s="686">
        <v>2100618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31061663</v>
      </c>
      <c r="CS46" s="681"/>
      <c r="CT46" s="681"/>
      <c r="CU46" s="681"/>
      <c r="CV46" s="681"/>
      <c r="CW46" s="681"/>
      <c r="CX46" s="681"/>
      <c r="CY46" s="682"/>
      <c r="CZ46" s="683">
        <v>10.9</v>
      </c>
      <c r="DA46" s="684"/>
      <c r="DB46" s="684"/>
      <c r="DC46" s="685"/>
      <c r="DD46" s="686">
        <v>10878828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2090</v>
      </c>
      <c r="CS47" s="699"/>
      <c r="CT47" s="699"/>
      <c r="CU47" s="699"/>
      <c r="CV47" s="699"/>
      <c r="CW47" s="699"/>
      <c r="CX47" s="699"/>
      <c r="CY47" s="700"/>
      <c r="CZ47" s="683">
        <v>0</v>
      </c>
      <c r="DA47" s="701"/>
      <c r="DB47" s="701"/>
      <c r="DC47" s="702"/>
      <c r="DD47" s="686" t="s">
        <v>130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241</v>
      </c>
      <c r="CS48" s="681"/>
      <c r="CT48" s="681"/>
      <c r="CU48" s="681"/>
      <c r="CV48" s="681"/>
      <c r="CW48" s="681"/>
      <c r="CX48" s="681"/>
      <c r="CY48" s="682"/>
      <c r="CZ48" s="683" t="s">
        <v>241</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285146061</v>
      </c>
      <c r="CS49" s="665"/>
      <c r="CT49" s="665"/>
      <c r="CU49" s="665"/>
      <c r="CV49" s="665"/>
      <c r="CW49" s="665"/>
      <c r="CX49" s="665"/>
      <c r="CY49" s="666"/>
      <c r="CZ49" s="667">
        <v>100</v>
      </c>
      <c r="DA49" s="668"/>
      <c r="DB49" s="668"/>
      <c r="DC49" s="669"/>
      <c r="DD49" s="670">
        <v>138309432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QSI+y6X2UTSgMWDkRnlTsMoDoxwM1cBpkHl1yYA4gYWnWMFheZCOxXXURWz5Fe6SlmxyPAxvCzEF999spGoApg==" saltValue="YYp5rmGZCFbsolTvQhkFP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296259</v>
      </c>
      <c r="R7" s="1200"/>
      <c r="S7" s="1200"/>
      <c r="T7" s="1200"/>
      <c r="U7" s="1200"/>
      <c r="V7" s="1200">
        <v>286044</v>
      </c>
      <c r="W7" s="1200"/>
      <c r="X7" s="1200"/>
      <c r="Y7" s="1200"/>
      <c r="Z7" s="1200"/>
      <c r="AA7" s="1200">
        <v>10215</v>
      </c>
      <c r="AB7" s="1200"/>
      <c r="AC7" s="1200"/>
      <c r="AD7" s="1200"/>
      <c r="AE7" s="1201"/>
      <c r="AF7" s="1202">
        <v>4856</v>
      </c>
      <c r="AG7" s="1203"/>
      <c r="AH7" s="1203"/>
      <c r="AI7" s="1203"/>
      <c r="AJ7" s="1204"/>
      <c r="AK7" s="1186">
        <v>6547</v>
      </c>
      <c r="AL7" s="1187"/>
      <c r="AM7" s="1187"/>
      <c r="AN7" s="1187"/>
      <c r="AO7" s="1187"/>
      <c r="AP7" s="1187">
        <v>208407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597</v>
      </c>
      <c r="BT7" s="1191"/>
      <c r="BU7" s="1191"/>
      <c r="BV7" s="1191"/>
      <c r="BW7" s="1191"/>
      <c r="BX7" s="1191"/>
      <c r="BY7" s="1191"/>
      <c r="BZ7" s="1191"/>
      <c r="CA7" s="1191"/>
      <c r="CB7" s="1191"/>
      <c r="CC7" s="1191"/>
      <c r="CD7" s="1191"/>
      <c r="CE7" s="1191"/>
      <c r="CF7" s="1191"/>
      <c r="CG7" s="1192"/>
      <c r="CH7" s="1183">
        <v>-9</v>
      </c>
      <c r="CI7" s="1184"/>
      <c r="CJ7" s="1184"/>
      <c r="CK7" s="1184"/>
      <c r="CL7" s="1185"/>
      <c r="CM7" s="1183">
        <v>58</v>
      </c>
      <c r="CN7" s="1184"/>
      <c r="CO7" s="1184"/>
      <c r="CP7" s="1184"/>
      <c r="CQ7" s="1185"/>
      <c r="CR7" s="1183">
        <v>20</v>
      </c>
      <c r="CS7" s="1184"/>
      <c r="CT7" s="1184"/>
      <c r="CU7" s="1184"/>
      <c r="CV7" s="1185"/>
      <c r="CW7" s="1183" t="s">
        <v>605</v>
      </c>
      <c r="CX7" s="1184"/>
      <c r="CY7" s="1184"/>
      <c r="CZ7" s="1184"/>
      <c r="DA7" s="1185"/>
      <c r="DB7" s="1183" t="s">
        <v>605</v>
      </c>
      <c r="DC7" s="1184"/>
      <c r="DD7" s="1184"/>
      <c r="DE7" s="1184"/>
      <c r="DF7" s="1185"/>
      <c r="DG7" s="1183" t="s">
        <v>605</v>
      </c>
      <c r="DH7" s="1184"/>
      <c r="DI7" s="1184"/>
      <c r="DJ7" s="1184"/>
      <c r="DK7" s="1185"/>
      <c r="DL7" s="1183" t="s">
        <v>605</v>
      </c>
      <c r="DM7" s="1184"/>
      <c r="DN7" s="1184"/>
      <c r="DO7" s="1184"/>
      <c r="DP7" s="1185"/>
      <c r="DQ7" s="1183" t="s">
        <v>605</v>
      </c>
      <c r="DR7" s="1184"/>
      <c r="DS7" s="1184"/>
      <c r="DT7" s="1184"/>
      <c r="DU7" s="1185"/>
      <c r="DV7" s="1210"/>
      <c r="DW7" s="1211"/>
      <c r="DX7" s="1211"/>
      <c r="DY7" s="1211"/>
      <c r="DZ7" s="1212"/>
      <c r="EA7" s="256"/>
    </row>
    <row r="8" spans="1:131" s="257" customFormat="1" ht="26.25" customHeight="1" x14ac:dyDescent="0.15">
      <c r="A8" s="263">
        <v>2</v>
      </c>
      <c r="B8" s="1132" t="s">
        <v>391</v>
      </c>
      <c r="C8" s="1133"/>
      <c r="D8" s="1133"/>
      <c r="E8" s="1133"/>
      <c r="F8" s="1133"/>
      <c r="G8" s="1133"/>
      <c r="H8" s="1133"/>
      <c r="I8" s="1133"/>
      <c r="J8" s="1133"/>
      <c r="K8" s="1133"/>
      <c r="L8" s="1133"/>
      <c r="M8" s="1133"/>
      <c r="N8" s="1133"/>
      <c r="O8" s="1133"/>
      <c r="P8" s="1134"/>
      <c r="Q8" s="1138">
        <v>132</v>
      </c>
      <c r="R8" s="1139"/>
      <c r="S8" s="1139"/>
      <c r="T8" s="1139"/>
      <c r="U8" s="1139"/>
      <c r="V8" s="1139">
        <v>27</v>
      </c>
      <c r="W8" s="1139"/>
      <c r="X8" s="1139"/>
      <c r="Y8" s="1139"/>
      <c r="Z8" s="1139"/>
      <c r="AA8" s="1139">
        <v>105</v>
      </c>
      <c r="AB8" s="1139"/>
      <c r="AC8" s="1139"/>
      <c r="AD8" s="1139"/>
      <c r="AE8" s="1140"/>
      <c r="AF8" s="1114" t="s">
        <v>392</v>
      </c>
      <c r="AG8" s="1115"/>
      <c r="AH8" s="1115"/>
      <c r="AI8" s="1115"/>
      <c r="AJ8" s="1116"/>
      <c r="AK8" s="1181">
        <v>1</v>
      </c>
      <c r="AL8" s="1182"/>
      <c r="AM8" s="1182"/>
      <c r="AN8" s="1182"/>
      <c r="AO8" s="1182"/>
      <c r="AP8" s="1182">
        <v>389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598</v>
      </c>
      <c r="BT8" s="1110"/>
      <c r="BU8" s="1110"/>
      <c r="BV8" s="1110"/>
      <c r="BW8" s="1110"/>
      <c r="BX8" s="1110"/>
      <c r="BY8" s="1110"/>
      <c r="BZ8" s="1110"/>
      <c r="CA8" s="1110"/>
      <c r="CB8" s="1110"/>
      <c r="CC8" s="1110"/>
      <c r="CD8" s="1110"/>
      <c r="CE8" s="1110"/>
      <c r="CF8" s="1110"/>
      <c r="CG8" s="1111"/>
      <c r="CH8" s="1084">
        <v>-7</v>
      </c>
      <c r="CI8" s="1085"/>
      <c r="CJ8" s="1085"/>
      <c r="CK8" s="1085"/>
      <c r="CL8" s="1086"/>
      <c r="CM8" s="1084">
        <v>343</v>
      </c>
      <c r="CN8" s="1085"/>
      <c r="CO8" s="1085"/>
      <c r="CP8" s="1085"/>
      <c r="CQ8" s="1086"/>
      <c r="CR8" s="1084">
        <v>100</v>
      </c>
      <c r="CS8" s="1085"/>
      <c r="CT8" s="1085"/>
      <c r="CU8" s="1085"/>
      <c r="CV8" s="1086"/>
      <c r="CW8" s="1084">
        <v>63</v>
      </c>
      <c r="CX8" s="1085"/>
      <c r="CY8" s="1085"/>
      <c r="CZ8" s="1085"/>
      <c r="DA8" s="1086"/>
      <c r="DB8" s="1084" t="s">
        <v>605</v>
      </c>
      <c r="DC8" s="1085"/>
      <c r="DD8" s="1085"/>
      <c r="DE8" s="1085"/>
      <c r="DF8" s="1086"/>
      <c r="DG8" s="1084" t="s">
        <v>605</v>
      </c>
      <c r="DH8" s="1085"/>
      <c r="DI8" s="1085"/>
      <c r="DJ8" s="1085"/>
      <c r="DK8" s="1086"/>
      <c r="DL8" s="1084" t="s">
        <v>605</v>
      </c>
      <c r="DM8" s="1085"/>
      <c r="DN8" s="1085"/>
      <c r="DO8" s="1085"/>
      <c r="DP8" s="1086"/>
      <c r="DQ8" s="1084" t="s">
        <v>605</v>
      </c>
      <c r="DR8" s="1085"/>
      <c r="DS8" s="1085"/>
      <c r="DT8" s="1085"/>
      <c r="DU8" s="1086"/>
      <c r="DV8" s="1087"/>
      <c r="DW8" s="1088"/>
      <c r="DX8" s="1088"/>
      <c r="DY8" s="1088"/>
      <c r="DZ8" s="1089"/>
      <c r="EA8" s="256"/>
    </row>
    <row r="9" spans="1:131" s="257" customFormat="1" ht="26.25" customHeight="1" x14ac:dyDescent="0.15">
      <c r="A9" s="263">
        <v>3</v>
      </c>
      <c r="B9" s="1132" t="s">
        <v>393</v>
      </c>
      <c r="C9" s="1133"/>
      <c r="D9" s="1133"/>
      <c r="E9" s="1133"/>
      <c r="F9" s="1133"/>
      <c r="G9" s="1133"/>
      <c r="H9" s="1133"/>
      <c r="I9" s="1133"/>
      <c r="J9" s="1133"/>
      <c r="K9" s="1133"/>
      <c r="L9" s="1133"/>
      <c r="M9" s="1133"/>
      <c r="N9" s="1133"/>
      <c r="O9" s="1133"/>
      <c r="P9" s="1134"/>
      <c r="Q9" s="1138">
        <v>26</v>
      </c>
      <c r="R9" s="1139"/>
      <c r="S9" s="1139"/>
      <c r="T9" s="1139"/>
      <c r="U9" s="1139"/>
      <c r="V9" s="1139">
        <v>26</v>
      </c>
      <c r="W9" s="1139"/>
      <c r="X9" s="1139"/>
      <c r="Y9" s="1139"/>
      <c r="Z9" s="1139"/>
      <c r="AA9" s="1139">
        <v>0</v>
      </c>
      <c r="AB9" s="1139"/>
      <c r="AC9" s="1139"/>
      <c r="AD9" s="1139"/>
      <c r="AE9" s="1140"/>
      <c r="AF9" s="1114" t="s">
        <v>394</v>
      </c>
      <c r="AG9" s="1115"/>
      <c r="AH9" s="1115"/>
      <c r="AI9" s="1115"/>
      <c r="AJ9" s="1116"/>
      <c r="AK9" s="1181" t="s">
        <v>606</v>
      </c>
      <c r="AL9" s="1182"/>
      <c r="AM9" s="1182"/>
      <c r="AN9" s="1182"/>
      <c r="AO9" s="1182"/>
      <c r="AP9" s="1182" t="s">
        <v>606</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599</v>
      </c>
      <c r="BT9" s="1110"/>
      <c r="BU9" s="1110"/>
      <c r="BV9" s="1110"/>
      <c r="BW9" s="1110"/>
      <c r="BX9" s="1110"/>
      <c r="BY9" s="1110"/>
      <c r="BZ9" s="1110"/>
      <c r="CA9" s="1110"/>
      <c r="CB9" s="1110"/>
      <c r="CC9" s="1110"/>
      <c r="CD9" s="1110"/>
      <c r="CE9" s="1110"/>
      <c r="CF9" s="1110"/>
      <c r="CG9" s="1111"/>
      <c r="CH9" s="1084">
        <v>-6</v>
      </c>
      <c r="CI9" s="1085"/>
      <c r="CJ9" s="1085"/>
      <c r="CK9" s="1085"/>
      <c r="CL9" s="1086"/>
      <c r="CM9" s="1084">
        <v>420</v>
      </c>
      <c r="CN9" s="1085"/>
      <c r="CO9" s="1085"/>
      <c r="CP9" s="1085"/>
      <c r="CQ9" s="1086"/>
      <c r="CR9" s="1084">
        <v>102</v>
      </c>
      <c r="CS9" s="1085"/>
      <c r="CT9" s="1085"/>
      <c r="CU9" s="1085"/>
      <c r="CV9" s="1086"/>
      <c r="CW9" s="1084">
        <v>5</v>
      </c>
      <c r="CX9" s="1085"/>
      <c r="CY9" s="1085"/>
      <c r="CZ9" s="1085"/>
      <c r="DA9" s="1086"/>
      <c r="DB9" s="1084" t="s">
        <v>605</v>
      </c>
      <c r="DC9" s="1085"/>
      <c r="DD9" s="1085"/>
      <c r="DE9" s="1085"/>
      <c r="DF9" s="1086"/>
      <c r="DG9" s="1084" t="s">
        <v>605</v>
      </c>
      <c r="DH9" s="1085"/>
      <c r="DI9" s="1085"/>
      <c r="DJ9" s="1085"/>
      <c r="DK9" s="1086"/>
      <c r="DL9" s="1084" t="s">
        <v>605</v>
      </c>
      <c r="DM9" s="1085"/>
      <c r="DN9" s="1085"/>
      <c r="DO9" s="1085"/>
      <c r="DP9" s="1086"/>
      <c r="DQ9" s="1084" t="s">
        <v>605</v>
      </c>
      <c r="DR9" s="1085"/>
      <c r="DS9" s="1085"/>
      <c r="DT9" s="1085"/>
      <c r="DU9" s="1086"/>
      <c r="DV9" s="1087"/>
      <c r="DW9" s="1088"/>
      <c r="DX9" s="1088"/>
      <c r="DY9" s="1088"/>
      <c r="DZ9" s="1089"/>
      <c r="EA9" s="256"/>
    </row>
    <row r="10" spans="1:131" s="257" customFormat="1" ht="26.25" customHeight="1" x14ac:dyDescent="0.15">
      <c r="A10" s="263">
        <v>4</v>
      </c>
      <c r="B10" s="1132" t="s">
        <v>395</v>
      </c>
      <c r="C10" s="1133"/>
      <c r="D10" s="1133"/>
      <c r="E10" s="1133"/>
      <c r="F10" s="1133"/>
      <c r="G10" s="1133"/>
      <c r="H10" s="1133"/>
      <c r="I10" s="1133"/>
      <c r="J10" s="1133"/>
      <c r="K10" s="1133"/>
      <c r="L10" s="1133"/>
      <c r="M10" s="1133"/>
      <c r="N10" s="1133"/>
      <c r="O10" s="1133"/>
      <c r="P10" s="1134"/>
      <c r="Q10" s="1138">
        <v>430</v>
      </c>
      <c r="R10" s="1139"/>
      <c r="S10" s="1139"/>
      <c r="T10" s="1139"/>
      <c r="U10" s="1139"/>
      <c r="V10" s="1139">
        <v>430</v>
      </c>
      <c r="W10" s="1139"/>
      <c r="X10" s="1139"/>
      <c r="Y10" s="1139"/>
      <c r="Z10" s="1139"/>
      <c r="AA10" s="1139">
        <v>0</v>
      </c>
      <c r="AB10" s="1139"/>
      <c r="AC10" s="1139"/>
      <c r="AD10" s="1139"/>
      <c r="AE10" s="1140"/>
      <c r="AF10" s="1114" t="s">
        <v>396</v>
      </c>
      <c r="AG10" s="1115"/>
      <c r="AH10" s="1115"/>
      <c r="AI10" s="1115"/>
      <c r="AJ10" s="1116"/>
      <c r="AK10" s="1181">
        <v>154</v>
      </c>
      <c r="AL10" s="1182"/>
      <c r="AM10" s="1182"/>
      <c r="AN10" s="1182"/>
      <c r="AO10" s="1182"/>
      <c r="AP10" s="1182" t="s">
        <v>606</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600</v>
      </c>
      <c r="BT10" s="1110"/>
      <c r="BU10" s="1110"/>
      <c r="BV10" s="1110"/>
      <c r="BW10" s="1110"/>
      <c r="BX10" s="1110"/>
      <c r="BY10" s="1110"/>
      <c r="BZ10" s="1110"/>
      <c r="CA10" s="1110"/>
      <c r="CB10" s="1110"/>
      <c r="CC10" s="1110"/>
      <c r="CD10" s="1110"/>
      <c r="CE10" s="1110"/>
      <c r="CF10" s="1110"/>
      <c r="CG10" s="1111"/>
      <c r="CH10" s="1084">
        <v>-210</v>
      </c>
      <c r="CI10" s="1085"/>
      <c r="CJ10" s="1085"/>
      <c r="CK10" s="1085"/>
      <c r="CL10" s="1086"/>
      <c r="CM10" s="1084">
        <v>2622</v>
      </c>
      <c r="CN10" s="1085"/>
      <c r="CO10" s="1085"/>
      <c r="CP10" s="1085"/>
      <c r="CQ10" s="1086"/>
      <c r="CR10" s="1084">
        <v>80</v>
      </c>
      <c r="CS10" s="1085"/>
      <c r="CT10" s="1085"/>
      <c r="CU10" s="1085"/>
      <c r="CV10" s="1086"/>
      <c r="CW10" s="1084" t="s">
        <v>605</v>
      </c>
      <c r="CX10" s="1085"/>
      <c r="CY10" s="1085"/>
      <c r="CZ10" s="1085"/>
      <c r="DA10" s="1086"/>
      <c r="DB10" s="1084" t="s">
        <v>605</v>
      </c>
      <c r="DC10" s="1085"/>
      <c r="DD10" s="1085"/>
      <c r="DE10" s="1085"/>
      <c r="DF10" s="1086"/>
      <c r="DG10" s="1084" t="s">
        <v>605</v>
      </c>
      <c r="DH10" s="1085"/>
      <c r="DI10" s="1085"/>
      <c r="DJ10" s="1085"/>
      <c r="DK10" s="1086"/>
      <c r="DL10" s="1084" t="s">
        <v>605</v>
      </c>
      <c r="DM10" s="1085"/>
      <c r="DN10" s="1085"/>
      <c r="DO10" s="1085"/>
      <c r="DP10" s="1086"/>
      <c r="DQ10" s="1084" t="s">
        <v>605</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601</v>
      </c>
      <c r="BT11" s="1110"/>
      <c r="BU11" s="1110"/>
      <c r="BV11" s="1110"/>
      <c r="BW11" s="1110"/>
      <c r="BX11" s="1110"/>
      <c r="BY11" s="1110"/>
      <c r="BZ11" s="1110"/>
      <c r="CA11" s="1110"/>
      <c r="CB11" s="1110"/>
      <c r="CC11" s="1110"/>
      <c r="CD11" s="1110"/>
      <c r="CE11" s="1110"/>
      <c r="CF11" s="1110"/>
      <c r="CG11" s="1111"/>
      <c r="CH11" s="1084">
        <v>1</v>
      </c>
      <c r="CI11" s="1085"/>
      <c r="CJ11" s="1085"/>
      <c r="CK11" s="1085"/>
      <c r="CL11" s="1086"/>
      <c r="CM11" s="1084">
        <v>-139</v>
      </c>
      <c r="CN11" s="1085"/>
      <c r="CO11" s="1085"/>
      <c r="CP11" s="1085"/>
      <c r="CQ11" s="1086"/>
      <c r="CR11" s="1084">
        <v>80</v>
      </c>
      <c r="CS11" s="1085"/>
      <c r="CT11" s="1085"/>
      <c r="CU11" s="1085"/>
      <c r="CV11" s="1086"/>
      <c r="CW11" s="1084" t="s">
        <v>605</v>
      </c>
      <c r="CX11" s="1085"/>
      <c r="CY11" s="1085"/>
      <c r="CZ11" s="1085"/>
      <c r="DA11" s="1086"/>
      <c r="DB11" s="1084" t="s">
        <v>605</v>
      </c>
      <c r="DC11" s="1085"/>
      <c r="DD11" s="1085"/>
      <c r="DE11" s="1085"/>
      <c r="DF11" s="1086"/>
      <c r="DG11" s="1084" t="s">
        <v>605</v>
      </c>
      <c r="DH11" s="1085"/>
      <c r="DI11" s="1085"/>
      <c r="DJ11" s="1085"/>
      <c r="DK11" s="1086"/>
      <c r="DL11" s="1084" t="s">
        <v>605</v>
      </c>
      <c r="DM11" s="1085"/>
      <c r="DN11" s="1085"/>
      <c r="DO11" s="1085"/>
      <c r="DP11" s="1086"/>
      <c r="DQ11" s="1084" t="s">
        <v>605</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602</v>
      </c>
      <c r="BT12" s="1110"/>
      <c r="BU12" s="1110"/>
      <c r="BV12" s="1110"/>
      <c r="BW12" s="1110"/>
      <c r="BX12" s="1110"/>
      <c r="BY12" s="1110"/>
      <c r="BZ12" s="1110"/>
      <c r="CA12" s="1110"/>
      <c r="CB12" s="1110"/>
      <c r="CC12" s="1110"/>
      <c r="CD12" s="1110"/>
      <c r="CE12" s="1110"/>
      <c r="CF12" s="1110"/>
      <c r="CG12" s="1111"/>
      <c r="CH12" s="1084">
        <v>3</v>
      </c>
      <c r="CI12" s="1085"/>
      <c r="CJ12" s="1085"/>
      <c r="CK12" s="1085"/>
      <c r="CL12" s="1086"/>
      <c r="CM12" s="1084">
        <v>62</v>
      </c>
      <c r="CN12" s="1085"/>
      <c r="CO12" s="1085"/>
      <c r="CP12" s="1085"/>
      <c r="CQ12" s="1086"/>
      <c r="CR12" s="1084">
        <v>24</v>
      </c>
      <c r="CS12" s="1085"/>
      <c r="CT12" s="1085"/>
      <c r="CU12" s="1085"/>
      <c r="CV12" s="1086"/>
      <c r="CW12" s="1084" t="s">
        <v>605</v>
      </c>
      <c r="CX12" s="1085"/>
      <c r="CY12" s="1085"/>
      <c r="CZ12" s="1085"/>
      <c r="DA12" s="1086"/>
      <c r="DB12" s="1084" t="s">
        <v>605</v>
      </c>
      <c r="DC12" s="1085"/>
      <c r="DD12" s="1085"/>
      <c r="DE12" s="1085"/>
      <c r="DF12" s="1086"/>
      <c r="DG12" s="1084" t="s">
        <v>605</v>
      </c>
      <c r="DH12" s="1085"/>
      <c r="DI12" s="1085"/>
      <c r="DJ12" s="1085"/>
      <c r="DK12" s="1086"/>
      <c r="DL12" s="1084" t="s">
        <v>605</v>
      </c>
      <c r="DM12" s="1085"/>
      <c r="DN12" s="1085"/>
      <c r="DO12" s="1085"/>
      <c r="DP12" s="1086"/>
      <c r="DQ12" s="1084" t="s">
        <v>605</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603</v>
      </c>
      <c r="BT13" s="1110"/>
      <c r="BU13" s="1110"/>
      <c r="BV13" s="1110"/>
      <c r="BW13" s="1110"/>
      <c r="BX13" s="1110"/>
      <c r="BY13" s="1110"/>
      <c r="BZ13" s="1110"/>
      <c r="CA13" s="1110"/>
      <c r="CB13" s="1110"/>
      <c r="CC13" s="1110"/>
      <c r="CD13" s="1110"/>
      <c r="CE13" s="1110"/>
      <c r="CF13" s="1110"/>
      <c r="CG13" s="1111"/>
      <c r="CH13" s="1084">
        <v>5</v>
      </c>
      <c r="CI13" s="1085"/>
      <c r="CJ13" s="1085"/>
      <c r="CK13" s="1085"/>
      <c r="CL13" s="1086"/>
      <c r="CM13" s="1084">
        <v>111</v>
      </c>
      <c r="CN13" s="1085"/>
      <c r="CO13" s="1085"/>
      <c r="CP13" s="1085"/>
      <c r="CQ13" s="1086"/>
      <c r="CR13" s="1084">
        <v>30</v>
      </c>
      <c r="CS13" s="1085"/>
      <c r="CT13" s="1085"/>
      <c r="CU13" s="1085"/>
      <c r="CV13" s="1086"/>
      <c r="CW13" s="1084" t="s">
        <v>605</v>
      </c>
      <c r="CX13" s="1085"/>
      <c r="CY13" s="1085"/>
      <c r="CZ13" s="1085"/>
      <c r="DA13" s="1086"/>
      <c r="DB13" s="1084" t="s">
        <v>605</v>
      </c>
      <c r="DC13" s="1085"/>
      <c r="DD13" s="1085"/>
      <c r="DE13" s="1085"/>
      <c r="DF13" s="1086"/>
      <c r="DG13" s="1084" t="s">
        <v>605</v>
      </c>
      <c r="DH13" s="1085"/>
      <c r="DI13" s="1085"/>
      <c r="DJ13" s="1085"/>
      <c r="DK13" s="1086"/>
      <c r="DL13" s="1084" t="s">
        <v>605</v>
      </c>
      <c r="DM13" s="1085"/>
      <c r="DN13" s="1085"/>
      <c r="DO13" s="1085"/>
      <c r="DP13" s="1086"/>
      <c r="DQ13" s="1084" t="s">
        <v>605</v>
      </c>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t="s">
        <v>604</v>
      </c>
      <c r="BT14" s="1110"/>
      <c r="BU14" s="1110"/>
      <c r="BV14" s="1110"/>
      <c r="BW14" s="1110"/>
      <c r="BX14" s="1110"/>
      <c r="BY14" s="1110"/>
      <c r="BZ14" s="1110"/>
      <c r="CA14" s="1110"/>
      <c r="CB14" s="1110"/>
      <c r="CC14" s="1110"/>
      <c r="CD14" s="1110"/>
      <c r="CE14" s="1110"/>
      <c r="CF14" s="1110"/>
      <c r="CG14" s="1111"/>
      <c r="CH14" s="1084">
        <v>5</v>
      </c>
      <c r="CI14" s="1085"/>
      <c r="CJ14" s="1085"/>
      <c r="CK14" s="1085"/>
      <c r="CL14" s="1086"/>
      <c r="CM14" s="1084">
        <v>479</v>
      </c>
      <c r="CN14" s="1085"/>
      <c r="CO14" s="1085"/>
      <c r="CP14" s="1085"/>
      <c r="CQ14" s="1086"/>
      <c r="CR14" s="1084">
        <v>96</v>
      </c>
      <c r="CS14" s="1085"/>
      <c r="CT14" s="1085"/>
      <c r="CU14" s="1085"/>
      <c r="CV14" s="1086"/>
      <c r="CW14" s="1084" t="s">
        <v>605</v>
      </c>
      <c r="CX14" s="1085"/>
      <c r="CY14" s="1085"/>
      <c r="CZ14" s="1085"/>
      <c r="DA14" s="1086"/>
      <c r="DB14" s="1084" t="s">
        <v>605</v>
      </c>
      <c r="DC14" s="1085"/>
      <c r="DD14" s="1085"/>
      <c r="DE14" s="1085"/>
      <c r="DF14" s="1086"/>
      <c r="DG14" s="1084" t="s">
        <v>605</v>
      </c>
      <c r="DH14" s="1085"/>
      <c r="DI14" s="1085"/>
      <c r="DJ14" s="1085"/>
      <c r="DK14" s="1086"/>
      <c r="DL14" s="1084" t="s">
        <v>605</v>
      </c>
      <c r="DM14" s="1085"/>
      <c r="DN14" s="1085"/>
      <c r="DO14" s="1085"/>
      <c r="DP14" s="1086"/>
      <c r="DQ14" s="1084" t="s">
        <v>605</v>
      </c>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398</v>
      </c>
      <c r="B23" s="1039" t="s">
        <v>399</v>
      </c>
      <c r="C23" s="1040"/>
      <c r="D23" s="1040"/>
      <c r="E23" s="1040"/>
      <c r="F23" s="1040"/>
      <c r="G23" s="1040"/>
      <c r="H23" s="1040"/>
      <c r="I23" s="1040"/>
      <c r="J23" s="1040"/>
      <c r="K23" s="1040"/>
      <c r="L23" s="1040"/>
      <c r="M23" s="1040"/>
      <c r="N23" s="1040"/>
      <c r="O23" s="1040"/>
      <c r="P23" s="1041"/>
      <c r="Q23" s="1163">
        <v>296847</v>
      </c>
      <c r="R23" s="1164"/>
      <c r="S23" s="1164"/>
      <c r="T23" s="1164"/>
      <c r="U23" s="1164"/>
      <c r="V23" s="1164">
        <v>286527</v>
      </c>
      <c r="W23" s="1164"/>
      <c r="X23" s="1164"/>
      <c r="Y23" s="1164"/>
      <c r="Z23" s="1164"/>
      <c r="AA23" s="1164">
        <v>10320</v>
      </c>
      <c r="AB23" s="1164"/>
      <c r="AC23" s="1164"/>
      <c r="AD23" s="1164"/>
      <c r="AE23" s="1165"/>
      <c r="AF23" s="1166">
        <v>4856</v>
      </c>
      <c r="AG23" s="1164"/>
      <c r="AH23" s="1164"/>
      <c r="AI23" s="1164"/>
      <c r="AJ23" s="1167"/>
      <c r="AK23" s="1168"/>
      <c r="AL23" s="1169"/>
      <c r="AM23" s="1169"/>
      <c r="AN23" s="1169"/>
      <c r="AO23" s="1169"/>
      <c r="AP23" s="1164">
        <v>208796</v>
      </c>
      <c r="AQ23" s="1164"/>
      <c r="AR23" s="1164"/>
      <c r="AS23" s="1164"/>
      <c r="AT23" s="1164"/>
      <c r="AU23" s="1170"/>
      <c r="AV23" s="1170"/>
      <c r="AW23" s="1170"/>
      <c r="AX23" s="1170"/>
      <c r="AY23" s="1171"/>
      <c r="AZ23" s="1160" t="s">
        <v>400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403</v>
      </c>
      <c r="R26" s="1097"/>
      <c r="S26" s="1097"/>
      <c r="T26" s="1097"/>
      <c r="U26" s="1098"/>
      <c r="V26" s="1096" t="s">
        <v>404</v>
      </c>
      <c r="W26" s="1097"/>
      <c r="X26" s="1097"/>
      <c r="Y26" s="1097"/>
      <c r="Z26" s="1098"/>
      <c r="AA26" s="1096" t="s">
        <v>405</v>
      </c>
      <c r="AB26" s="1097"/>
      <c r="AC26" s="1097"/>
      <c r="AD26" s="1097"/>
      <c r="AE26" s="1097"/>
      <c r="AF26" s="1154" t="s">
        <v>406</v>
      </c>
      <c r="AG26" s="1103"/>
      <c r="AH26" s="1103"/>
      <c r="AI26" s="1103"/>
      <c r="AJ26" s="1155"/>
      <c r="AK26" s="1097" t="s">
        <v>407</v>
      </c>
      <c r="AL26" s="1097"/>
      <c r="AM26" s="1097"/>
      <c r="AN26" s="1097"/>
      <c r="AO26" s="1098"/>
      <c r="AP26" s="1096" t="s">
        <v>408</v>
      </c>
      <c r="AQ26" s="1097"/>
      <c r="AR26" s="1097"/>
      <c r="AS26" s="1097"/>
      <c r="AT26" s="1098"/>
      <c r="AU26" s="1096" t="s">
        <v>409</v>
      </c>
      <c r="AV26" s="1097"/>
      <c r="AW26" s="1097"/>
      <c r="AX26" s="1097"/>
      <c r="AY26" s="1098"/>
      <c r="AZ26" s="1096" t="s">
        <v>410</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411</v>
      </c>
      <c r="C28" s="1146"/>
      <c r="D28" s="1146"/>
      <c r="E28" s="1146"/>
      <c r="F28" s="1146"/>
      <c r="G28" s="1146"/>
      <c r="H28" s="1146"/>
      <c r="I28" s="1146"/>
      <c r="J28" s="1146"/>
      <c r="K28" s="1146"/>
      <c r="L28" s="1146"/>
      <c r="M28" s="1146"/>
      <c r="N28" s="1146"/>
      <c r="O28" s="1146"/>
      <c r="P28" s="1147"/>
      <c r="Q28" s="1148">
        <v>53086</v>
      </c>
      <c r="R28" s="1149"/>
      <c r="S28" s="1149"/>
      <c r="T28" s="1149"/>
      <c r="U28" s="1149"/>
      <c r="V28" s="1149">
        <v>51773</v>
      </c>
      <c r="W28" s="1149"/>
      <c r="X28" s="1149"/>
      <c r="Y28" s="1149"/>
      <c r="Z28" s="1149"/>
      <c r="AA28" s="1149">
        <v>1313</v>
      </c>
      <c r="AB28" s="1149"/>
      <c r="AC28" s="1149"/>
      <c r="AD28" s="1149"/>
      <c r="AE28" s="1150"/>
      <c r="AF28" s="1151">
        <v>1313</v>
      </c>
      <c r="AG28" s="1149"/>
      <c r="AH28" s="1149"/>
      <c r="AI28" s="1149"/>
      <c r="AJ28" s="1152"/>
      <c r="AK28" s="1153">
        <v>5544</v>
      </c>
      <c r="AL28" s="1141"/>
      <c r="AM28" s="1141"/>
      <c r="AN28" s="1141"/>
      <c r="AO28" s="1141"/>
      <c r="AP28" s="1141">
        <v>3</v>
      </c>
      <c r="AQ28" s="1141"/>
      <c r="AR28" s="1141"/>
      <c r="AS28" s="1141"/>
      <c r="AT28" s="1141"/>
      <c r="AU28" s="1141" t="s">
        <v>606</v>
      </c>
      <c r="AV28" s="1141"/>
      <c r="AW28" s="1141"/>
      <c r="AX28" s="1141"/>
      <c r="AY28" s="1141"/>
      <c r="AZ28" s="1142" t="s">
        <v>606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412</v>
      </c>
      <c r="C29" s="1133"/>
      <c r="D29" s="1133"/>
      <c r="E29" s="1133"/>
      <c r="F29" s="1133"/>
      <c r="G29" s="1133"/>
      <c r="H29" s="1133"/>
      <c r="I29" s="1133"/>
      <c r="J29" s="1133"/>
      <c r="K29" s="1133"/>
      <c r="L29" s="1133"/>
      <c r="M29" s="1133"/>
      <c r="N29" s="1133"/>
      <c r="O29" s="1133"/>
      <c r="P29" s="1134"/>
      <c r="Q29" s="1138">
        <v>45012</v>
      </c>
      <c r="R29" s="1139"/>
      <c r="S29" s="1139"/>
      <c r="T29" s="1139"/>
      <c r="U29" s="1139"/>
      <c r="V29" s="1139">
        <v>44403</v>
      </c>
      <c r="W29" s="1139"/>
      <c r="X29" s="1139"/>
      <c r="Y29" s="1139"/>
      <c r="Z29" s="1139"/>
      <c r="AA29" s="1139">
        <v>609</v>
      </c>
      <c r="AB29" s="1139"/>
      <c r="AC29" s="1139"/>
      <c r="AD29" s="1139"/>
      <c r="AE29" s="1140"/>
      <c r="AF29" s="1114">
        <v>609</v>
      </c>
      <c r="AG29" s="1115"/>
      <c r="AH29" s="1115"/>
      <c r="AI29" s="1115"/>
      <c r="AJ29" s="1116"/>
      <c r="AK29" s="1075">
        <v>6782</v>
      </c>
      <c r="AL29" s="1066"/>
      <c r="AM29" s="1066"/>
      <c r="AN29" s="1066"/>
      <c r="AO29" s="1066"/>
      <c r="AP29" s="1066" t="s">
        <v>606</v>
      </c>
      <c r="AQ29" s="1066"/>
      <c r="AR29" s="1066"/>
      <c r="AS29" s="1066"/>
      <c r="AT29" s="1066"/>
      <c r="AU29" s="1066" t="s">
        <v>606</v>
      </c>
      <c r="AV29" s="1066"/>
      <c r="AW29" s="1066"/>
      <c r="AX29" s="1066"/>
      <c r="AY29" s="1066"/>
      <c r="AZ29" s="1137" t="s">
        <v>606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413</v>
      </c>
      <c r="C30" s="1133"/>
      <c r="D30" s="1133"/>
      <c r="E30" s="1133"/>
      <c r="F30" s="1133"/>
      <c r="G30" s="1133"/>
      <c r="H30" s="1133"/>
      <c r="I30" s="1133"/>
      <c r="J30" s="1133"/>
      <c r="K30" s="1133"/>
      <c r="L30" s="1133"/>
      <c r="M30" s="1133"/>
      <c r="N30" s="1133"/>
      <c r="O30" s="1133"/>
      <c r="P30" s="1134"/>
      <c r="Q30" s="1138">
        <v>8086</v>
      </c>
      <c r="R30" s="1139"/>
      <c r="S30" s="1139"/>
      <c r="T30" s="1139"/>
      <c r="U30" s="1139"/>
      <c r="V30" s="1139">
        <v>7862</v>
      </c>
      <c r="W30" s="1139"/>
      <c r="X30" s="1139"/>
      <c r="Y30" s="1139"/>
      <c r="Z30" s="1139"/>
      <c r="AA30" s="1139">
        <v>224</v>
      </c>
      <c r="AB30" s="1139"/>
      <c r="AC30" s="1139"/>
      <c r="AD30" s="1139"/>
      <c r="AE30" s="1140"/>
      <c r="AF30" s="1114">
        <v>224</v>
      </c>
      <c r="AG30" s="1115"/>
      <c r="AH30" s="1115"/>
      <c r="AI30" s="1115"/>
      <c r="AJ30" s="1116"/>
      <c r="AK30" s="1075">
        <v>1657</v>
      </c>
      <c r="AL30" s="1066"/>
      <c r="AM30" s="1066"/>
      <c r="AN30" s="1066"/>
      <c r="AO30" s="1066"/>
      <c r="AP30" s="1066" t="s">
        <v>606</v>
      </c>
      <c r="AQ30" s="1066"/>
      <c r="AR30" s="1066"/>
      <c r="AS30" s="1066"/>
      <c r="AT30" s="1066"/>
      <c r="AU30" s="1066" t="s">
        <v>606</v>
      </c>
      <c r="AV30" s="1066"/>
      <c r="AW30" s="1066"/>
      <c r="AX30" s="1066"/>
      <c r="AY30" s="1066"/>
      <c r="AZ30" s="1137" t="s">
        <v>606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414</v>
      </c>
      <c r="C31" s="1133"/>
      <c r="D31" s="1133"/>
      <c r="E31" s="1133"/>
      <c r="F31" s="1133"/>
      <c r="G31" s="1133"/>
      <c r="H31" s="1133"/>
      <c r="I31" s="1133"/>
      <c r="J31" s="1133"/>
      <c r="K31" s="1133"/>
      <c r="L31" s="1133"/>
      <c r="M31" s="1133"/>
      <c r="N31" s="1133"/>
      <c r="O31" s="1133"/>
      <c r="P31" s="1134"/>
      <c r="Q31" s="1138">
        <v>10821</v>
      </c>
      <c r="R31" s="1139"/>
      <c r="S31" s="1139"/>
      <c r="T31" s="1139"/>
      <c r="U31" s="1139"/>
      <c r="V31" s="1139">
        <v>8501</v>
      </c>
      <c r="W31" s="1139"/>
      <c r="X31" s="1139"/>
      <c r="Y31" s="1139"/>
      <c r="Z31" s="1139"/>
      <c r="AA31" s="1139">
        <v>2320</v>
      </c>
      <c r="AB31" s="1139"/>
      <c r="AC31" s="1139"/>
      <c r="AD31" s="1139"/>
      <c r="AE31" s="1140"/>
      <c r="AF31" s="1114">
        <v>6690</v>
      </c>
      <c r="AG31" s="1115"/>
      <c r="AH31" s="1115"/>
      <c r="AI31" s="1115"/>
      <c r="AJ31" s="1116"/>
      <c r="AK31" s="1075">
        <v>872</v>
      </c>
      <c r="AL31" s="1066"/>
      <c r="AM31" s="1066"/>
      <c r="AN31" s="1066"/>
      <c r="AO31" s="1066"/>
      <c r="AP31" s="1066">
        <v>18260</v>
      </c>
      <c r="AQ31" s="1066"/>
      <c r="AR31" s="1066"/>
      <c r="AS31" s="1066"/>
      <c r="AT31" s="1066"/>
      <c r="AU31" s="1066">
        <v>420</v>
      </c>
      <c r="AV31" s="1066"/>
      <c r="AW31" s="1066"/>
      <c r="AX31" s="1066"/>
      <c r="AY31" s="1066"/>
      <c r="AZ31" s="1137" t="s">
        <v>606</v>
      </c>
      <c r="BA31" s="1137"/>
      <c r="BB31" s="1137"/>
      <c r="BC31" s="1137"/>
      <c r="BD31" s="1137"/>
      <c r="BE31" s="1127" t="s">
        <v>415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416</v>
      </c>
      <c r="C32" s="1133"/>
      <c r="D32" s="1133"/>
      <c r="E32" s="1133"/>
      <c r="F32" s="1133"/>
      <c r="G32" s="1133"/>
      <c r="H32" s="1133"/>
      <c r="I32" s="1133"/>
      <c r="J32" s="1133"/>
      <c r="K32" s="1133"/>
      <c r="L32" s="1133"/>
      <c r="M32" s="1133"/>
      <c r="N32" s="1133"/>
      <c r="O32" s="1133"/>
      <c r="P32" s="1134"/>
      <c r="Q32" s="1138">
        <v>18745</v>
      </c>
      <c r="R32" s="1139"/>
      <c r="S32" s="1139"/>
      <c r="T32" s="1139"/>
      <c r="U32" s="1139"/>
      <c r="V32" s="1139">
        <v>18745</v>
      </c>
      <c r="W32" s="1139"/>
      <c r="X32" s="1139"/>
      <c r="Y32" s="1139"/>
      <c r="Z32" s="1139"/>
      <c r="AA32" s="1139" t="s">
        <v>606</v>
      </c>
      <c r="AB32" s="1139"/>
      <c r="AC32" s="1139"/>
      <c r="AD32" s="1139"/>
      <c r="AE32" s="1140"/>
      <c r="AF32" s="1114">
        <v>2066</v>
      </c>
      <c r="AG32" s="1115"/>
      <c r="AH32" s="1115"/>
      <c r="AI32" s="1115"/>
      <c r="AJ32" s="1116"/>
      <c r="AK32" s="1075">
        <v>9660</v>
      </c>
      <c r="AL32" s="1066"/>
      <c r="AM32" s="1066"/>
      <c r="AN32" s="1066"/>
      <c r="AO32" s="1066"/>
      <c r="AP32" s="1066">
        <v>96440</v>
      </c>
      <c r="AQ32" s="1066"/>
      <c r="AR32" s="1066"/>
      <c r="AS32" s="1066"/>
      <c r="AT32" s="1066"/>
      <c r="AU32" s="1066">
        <v>33546</v>
      </c>
      <c r="AV32" s="1066"/>
      <c r="AW32" s="1066"/>
      <c r="AX32" s="1066"/>
      <c r="AY32" s="1066"/>
      <c r="AZ32" s="1137" t="s">
        <v>606</v>
      </c>
      <c r="BA32" s="1137"/>
      <c r="BB32" s="1137"/>
      <c r="BC32" s="1137"/>
      <c r="BD32" s="1137"/>
      <c r="BE32" s="1127" t="s">
        <v>417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418</v>
      </c>
      <c r="C33" s="1133"/>
      <c r="D33" s="1133"/>
      <c r="E33" s="1133"/>
      <c r="F33" s="1133"/>
      <c r="G33" s="1133"/>
      <c r="H33" s="1133"/>
      <c r="I33" s="1133"/>
      <c r="J33" s="1133"/>
      <c r="K33" s="1133"/>
      <c r="L33" s="1133"/>
      <c r="M33" s="1133"/>
      <c r="N33" s="1133"/>
      <c r="O33" s="1133"/>
      <c r="P33" s="1134"/>
      <c r="Q33" s="1138">
        <v>67</v>
      </c>
      <c r="R33" s="1139"/>
      <c r="S33" s="1139"/>
      <c r="T33" s="1139"/>
      <c r="U33" s="1139"/>
      <c r="V33" s="1139">
        <v>52</v>
      </c>
      <c r="W33" s="1139"/>
      <c r="X33" s="1139"/>
      <c r="Y33" s="1139"/>
      <c r="Z33" s="1139"/>
      <c r="AA33" s="1139">
        <v>15</v>
      </c>
      <c r="AB33" s="1139"/>
      <c r="AC33" s="1139"/>
      <c r="AD33" s="1139"/>
      <c r="AE33" s="1140"/>
      <c r="AF33" s="1114">
        <v>4805</v>
      </c>
      <c r="AG33" s="1115"/>
      <c r="AH33" s="1115"/>
      <c r="AI33" s="1115"/>
      <c r="AJ33" s="1116"/>
      <c r="AK33" s="1075" t="s">
        <v>606</v>
      </c>
      <c r="AL33" s="1066"/>
      <c r="AM33" s="1066"/>
      <c r="AN33" s="1066"/>
      <c r="AO33" s="1066"/>
      <c r="AP33" s="1066" t="s">
        <v>614</v>
      </c>
      <c r="AQ33" s="1066"/>
      <c r="AR33" s="1066"/>
      <c r="AS33" s="1066"/>
      <c r="AT33" s="1066"/>
      <c r="AU33" s="1066" t="s">
        <v>606</v>
      </c>
      <c r="AV33" s="1066"/>
      <c r="AW33" s="1066"/>
      <c r="AX33" s="1066"/>
      <c r="AY33" s="1066"/>
      <c r="AZ33" s="1137" t="s">
        <v>606</v>
      </c>
      <c r="BA33" s="1137"/>
      <c r="BB33" s="1137"/>
      <c r="BC33" s="1137"/>
      <c r="BD33" s="1137"/>
      <c r="BE33" s="1127" t="s">
        <v>419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420</v>
      </c>
      <c r="C34" s="1133"/>
      <c r="D34" s="1133"/>
      <c r="E34" s="1133"/>
      <c r="F34" s="1133"/>
      <c r="G34" s="1133"/>
      <c r="H34" s="1133"/>
      <c r="I34" s="1133"/>
      <c r="J34" s="1133"/>
      <c r="K34" s="1133"/>
      <c r="L34" s="1133"/>
      <c r="M34" s="1133"/>
      <c r="N34" s="1133"/>
      <c r="O34" s="1133"/>
      <c r="P34" s="1134"/>
      <c r="Q34" s="1138">
        <v>1401</v>
      </c>
      <c r="R34" s="1139"/>
      <c r="S34" s="1139"/>
      <c r="T34" s="1139"/>
      <c r="U34" s="1139"/>
      <c r="V34" s="1139">
        <v>933</v>
      </c>
      <c r="W34" s="1139"/>
      <c r="X34" s="1139"/>
      <c r="Y34" s="1139"/>
      <c r="Z34" s="1139"/>
      <c r="AA34" s="1139">
        <v>468</v>
      </c>
      <c r="AB34" s="1139"/>
      <c r="AC34" s="1139"/>
      <c r="AD34" s="1139"/>
      <c r="AE34" s="1140"/>
      <c r="AF34" s="1114">
        <v>426</v>
      </c>
      <c r="AG34" s="1115"/>
      <c r="AH34" s="1115"/>
      <c r="AI34" s="1115"/>
      <c r="AJ34" s="1116"/>
      <c r="AK34" s="1075">
        <v>249</v>
      </c>
      <c r="AL34" s="1066"/>
      <c r="AM34" s="1066"/>
      <c r="AN34" s="1066"/>
      <c r="AO34" s="1066"/>
      <c r="AP34" s="1066">
        <v>3498</v>
      </c>
      <c r="AQ34" s="1066"/>
      <c r="AR34" s="1066"/>
      <c r="AS34" s="1066"/>
      <c r="AT34" s="1066"/>
      <c r="AU34" s="1066">
        <v>2207</v>
      </c>
      <c r="AV34" s="1066"/>
      <c r="AW34" s="1066"/>
      <c r="AX34" s="1066"/>
      <c r="AY34" s="1066"/>
      <c r="AZ34" s="1137" t="s">
        <v>606</v>
      </c>
      <c r="BA34" s="1137"/>
      <c r="BB34" s="1137"/>
      <c r="BC34" s="1137"/>
      <c r="BD34" s="1137"/>
      <c r="BE34" s="1127" t="s">
        <v>421</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398</v>
      </c>
      <c r="B63" s="1039" t="s">
        <v>423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16133</v>
      </c>
      <c r="AG63" s="1054"/>
      <c r="AH63" s="1054"/>
      <c r="AI63" s="1054"/>
      <c r="AJ63" s="1125"/>
      <c r="AK63" s="1126"/>
      <c r="AL63" s="1058"/>
      <c r="AM63" s="1058"/>
      <c r="AN63" s="1058"/>
      <c r="AO63" s="1058"/>
      <c r="AP63" s="1054">
        <v>118201</v>
      </c>
      <c r="AQ63" s="1054"/>
      <c r="AR63" s="1054"/>
      <c r="AS63" s="1054"/>
      <c r="AT63" s="1054"/>
      <c r="AU63" s="1054">
        <v>36173</v>
      </c>
      <c r="AV63" s="1054"/>
      <c r="AW63" s="1054"/>
      <c r="AX63" s="1054"/>
      <c r="AY63" s="1054"/>
      <c r="AZ63" s="1120"/>
      <c r="BA63" s="1120"/>
      <c r="BB63" s="1120"/>
      <c r="BC63" s="1120"/>
      <c r="BD63" s="1120"/>
      <c r="BE63" s="1055"/>
      <c r="BF63" s="1055"/>
      <c r="BG63" s="1055"/>
      <c r="BH63" s="1055"/>
      <c r="BI63" s="1056"/>
      <c r="BJ63" s="1121" t="s">
        <v>424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426</v>
      </c>
      <c r="B66" s="1091"/>
      <c r="C66" s="1091"/>
      <c r="D66" s="1091"/>
      <c r="E66" s="1091"/>
      <c r="F66" s="1091"/>
      <c r="G66" s="1091"/>
      <c r="H66" s="1091"/>
      <c r="I66" s="1091"/>
      <c r="J66" s="1091"/>
      <c r="K66" s="1091"/>
      <c r="L66" s="1091"/>
      <c r="M66" s="1091"/>
      <c r="N66" s="1091"/>
      <c r="O66" s="1091"/>
      <c r="P66" s="1092"/>
      <c r="Q66" s="1096" t="s">
        <v>403</v>
      </c>
      <c r="R66" s="1097"/>
      <c r="S66" s="1097"/>
      <c r="T66" s="1097"/>
      <c r="U66" s="1098"/>
      <c r="V66" s="1096" t="s">
        <v>404</v>
      </c>
      <c r="W66" s="1097"/>
      <c r="X66" s="1097"/>
      <c r="Y66" s="1097"/>
      <c r="Z66" s="1098"/>
      <c r="AA66" s="1096" t="s">
        <v>405</v>
      </c>
      <c r="AB66" s="1097"/>
      <c r="AC66" s="1097"/>
      <c r="AD66" s="1097"/>
      <c r="AE66" s="1098"/>
      <c r="AF66" s="1102" t="s">
        <v>427</v>
      </c>
      <c r="AG66" s="1103"/>
      <c r="AH66" s="1103"/>
      <c r="AI66" s="1103"/>
      <c r="AJ66" s="1104"/>
      <c r="AK66" s="1096" t="s">
        <v>407</v>
      </c>
      <c r="AL66" s="1091"/>
      <c r="AM66" s="1091"/>
      <c r="AN66" s="1091"/>
      <c r="AO66" s="1092"/>
      <c r="AP66" s="1096" t="s">
        <v>428</v>
      </c>
      <c r="AQ66" s="1097"/>
      <c r="AR66" s="1097"/>
      <c r="AS66" s="1097"/>
      <c r="AT66" s="1098"/>
      <c r="AU66" s="1096" t="s">
        <v>429</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590</v>
      </c>
      <c r="C68" s="1081"/>
      <c r="D68" s="1081"/>
      <c r="E68" s="1081"/>
      <c r="F68" s="1081"/>
      <c r="G68" s="1081"/>
      <c r="H68" s="1081"/>
      <c r="I68" s="1081"/>
      <c r="J68" s="1081"/>
      <c r="K68" s="1081"/>
      <c r="L68" s="1081"/>
      <c r="M68" s="1081"/>
      <c r="N68" s="1081"/>
      <c r="O68" s="1081"/>
      <c r="P68" s="1082"/>
      <c r="Q68" s="1083">
        <v>3</v>
      </c>
      <c r="R68" s="1077"/>
      <c r="S68" s="1077"/>
      <c r="T68" s="1077"/>
      <c r="U68" s="1077"/>
      <c r="V68" s="1077">
        <v>0</v>
      </c>
      <c r="W68" s="1077"/>
      <c r="X68" s="1077"/>
      <c r="Y68" s="1077"/>
      <c r="Z68" s="1077"/>
      <c r="AA68" s="1077">
        <v>3</v>
      </c>
      <c r="AB68" s="1077"/>
      <c r="AC68" s="1077"/>
      <c r="AD68" s="1077"/>
      <c r="AE68" s="1077"/>
      <c r="AF68" s="1077">
        <v>3</v>
      </c>
      <c r="AG68" s="1077"/>
      <c r="AH68" s="1077"/>
      <c r="AI68" s="1077"/>
      <c r="AJ68" s="1077"/>
      <c r="AK68" s="1077" t="s">
        <v>606</v>
      </c>
      <c r="AL68" s="1077"/>
      <c r="AM68" s="1077"/>
      <c r="AN68" s="1077"/>
      <c r="AO68" s="1077"/>
      <c r="AP68" s="1077" t="s">
        <v>606</v>
      </c>
      <c r="AQ68" s="1077"/>
      <c r="AR68" s="1077"/>
      <c r="AS68" s="1077"/>
      <c r="AT68" s="1077"/>
      <c r="AU68" s="1077" t="s">
        <v>606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591</v>
      </c>
      <c r="C69" s="1070"/>
      <c r="D69" s="1070"/>
      <c r="E69" s="1070"/>
      <c r="F69" s="1070"/>
      <c r="G69" s="1070"/>
      <c r="H69" s="1070"/>
      <c r="I69" s="1070"/>
      <c r="J69" s="1070"/>
      <c r="K69" s="1070"/>
      <c r="L69" s="1070"/>
      <c r="M69" s="1070"/>
      <c r="N69" s="1070"/>
      <c r="O69" s="1070"/>
      <c r="P69" s="1071"/>
      <c r="Q69" s="1072">
        <v>26</v>
      </c>
      <c r="R69" s="1066"/>
      <c r="S69" s="1066"/>
      <c r="T69" s="1066"/>
      <c r="U69" s="1066"/>
      <c r="V69" s="1066">
        <v>25</v>
      </c>
      <c r="W69" s="1066"/>
      <c r="X69" s="1066"/>
      <c r="Y69" s="1066"/>
      <c r="Z69" s="1066"/>
      <c r="AA69" s="1066">
        <v>1</v>
      </c>
      <c r="AB69" s="1066"/>
      <c r="AC69" s="1066"/>
      <c r="AD69" s="1066"/>
      <c r="AE69" s="1066"/>
      <c r="AF69" s="1066">
        <v>1</v>
      </c>
      <c r="AG69" s="1066"/>
      <c r="AH69" s="1066"/>
      <c r="AI69" s="1066"/>
      <c r="AJ69" s="1066"/>
      <c r="AK69" s="1066">
        <v>1</v>
      </c>
      <c r="AL69" s="1066"/>
      <c r="AM69" s="1066"/>
      <c r="AN69" s="1066"/>
      <c r="AO69" s="1066"/>
      <c r="AP69" s="1066" t="s">
        <v>606</v>
      </c>
      <c r="AQ69" s="1066"/>
      <c r="AR69" s="1066"/>
      <c r="AS69" s="1066"/>
      <c r="AT69" s="1066"/>
      <c r="AU69" s="1066" t="s">
        <v>606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592</v>
      </c>
      <c r="C70" s="1070"/>
      <c r="D70" s="1070"/>
      <c r="E70" s="1070"/>
      <c r="F70" s="1070"/>
      <c r="G70" s="1070"/>
      <c r="H70" s="1070"/>
      <c r="I70" s="1070"/>
      <c r="J70" s="1070"/>
      <c r="K70" s="1070"/>
      <c r="L70" s="1070"/>
      <c r="M70" s="1070"/>
      <c r="N70" s="1070"/>
      <c r="O70" s="1070"/>
      <c r="P70" s="1071"/>
      <c r="Q70" s="1072">
        <v>285</v>
      </c>
      <c r="R70" s="1066"/>
      <c r="S70" s="1066"/>
      <c r="T70" s="1066"/>
      <c r="U70" s="1066"/>
      <c r="V70" s="1066">
        <v>277</v>
      </c>
      <c r="W70" s="1066"/>
      <c r="X70" s="1066"/>
      <c r="Y70" s="1066"/>
      <c r="Z70" s="1066"/>
      <c r="AA70" s="1066">
        <v>8</v>
      </c>
      <c r="AB70" s="1066"/>
      <c r="AC70" s="1066"/>
      <c r="AD70" s="1066"/>
      <c r="AE70" s="1066"/>
      <c r="AF70" s="1066">
        <v>8</v>
      </c>
      <c r="AG70" s="1066"/>
      <c r="AH70" s="1066"/>
      <c r="AI70" s="1066"/>
      <c r="AJ70" s="1066"/>
      <c r="AK70" s="1066" t="s">
        <v>606</v>
      </c>
      <c r="AL70" s="1066"/>
      <c r="AM70" s="1066"/>
      <c r="AN70" s="1066"/>
      <c r="AO70" s="1066"/>
      <c r="AP70" s="1066">
        <v>51</v>
      </c>
      <c r="AQ70" s="1066"/>
      <c r="AR70" s="1066"/>
      <c r="AS70" s="1066"/>
      <c r="AT70" s="1066"/>
      <c r="AU70" s="1066">
        <v>24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593</v>
      </c>
      <c r="C71" s="1070"/>
      <c r="D71" s="1070"/>
      <c r="E71" s="1070"/>
      <c r="F71" s="1070"/>
      <c r="G71" s="1070"/>
      <c r="H71" s="1070"/>
      <c r="I71" s="1070"/>
      <c r="J71" s="1070"/>
      <c r="K71" s="1070"/>
      <c r="L71" s="1070"/>
      <c r="M71" s="1070"/>
      <c r="N71" s="1070"/>
      <c r="O71" s="1070"/>
      <c r="P71" s="1071"/>
      <c r="Q71" s="1072">
        <v>116832</v>
      </c>
      <c r="R71" s="1066"/>
      <c r="S71" s="1066"/>
      <c r="T71" s="1066"/>
      <c r="U71" s="1066"/>
      <c r="V71" s="1066">
        <v>116827</v>
      </c>
      <c r="W71" s="1066"/>
      <c r="X71" s="1066"/>
      <c r="Y71" s="1066"/>
      <c r="Z71" s="1066"/>
      <c r="AA71" s="1066">
        <v>5</v>
      </c>
      <c r="AB71" s="1066"/>
      <c r="AC71" s="1066"/>
      <c r="AD71" s="1066"/>
      <c r="AE71" s="1066"/>
      <c r="AF71" s="1066">
        <v>5</v>
      </c>
      <c r="AG71" s="1066"/>
      <c r="AH71" s="1066"/>
      <c r="AI71" s="1066"/>
      <c r="AJ71" s="1066"/>
      <c r="AK71" s="1066" t="s">
        <v>613</v>
      </c>
      <c r="AL71" s="1066"/>
      <c r="AM71" s="1066"/>
      <c r="AN71" s="1066"/>
      <c r="AO71" s="1066"/>
      <c r="AP71" s="1066" t="s">
        <v>613</v>
      </c>
      <c r="AQ71" s="1066"/>
      <c r="AR71" s="1066"/>
      <c r="AS71" s="1066"/>
      <c r="AT71" s="1066"/>
      <c r="AU71" s="1066" t="s">
        <v>613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607</v>
      </c>
      <c r="C72" s="1070"/>
      <c r="D72" s="1070"/>
      <c r="E72" s="1070"/>
      <c r="F72" s="1070"/>
      <c r="G72" s="1070"/>
      <c r="H72" s="1070"/>
      <c r="I72" s="1070"/>
      <c r="J72" s="1070"/>
      <c r="K72" s="1070"/>
      <c r="L72" s="1070"/>
      <c r="M72" s="1070"/>
      <c r="N72" s="1070"/>
      <c r="O72" s="1070"/>
      <c r="P72" s="1071"/>
      <c r="Q72" s="1072">
        <v>49</v>
      </c>
      <c r="R72" s="1066"/>
      <c r="S72" s="1066"/>
      <c r="T72" s="1066"/>
      <c r="U72" s="1066"/>
      <c r="V72" s="1066">
        <v>45</v>
      </c>
      <c r="W72" s="1066"/>
      <c r="X72" s="1066"/>
      <c r="Y72" s="1066"/>
      <c r="Z72" s="1066"/>
      <c r="AA72" s="1066">
        <v>4</v>
      </c>
      <c r="AB72" s="1066"/>
      <c r="AC72" s="1066"/>
      <c r="AD72" s="1066"/>
      <c r="AE72" s="1066"/>
      <c r="AF72" s="1066">
        <v>4</v>
      </c>
      <c r="AG72" s="1066"/>
      <c r="AH72" s="1066"/>
      <c r="AI72" s="1066"/>
      <c r="AJ72" s="1066"/>
      <c r="AK72" s="1066" t="s">
        <v>606</v>
      </c>
      <c r="AL72" s="1066"/>
      <c r="AM72" s="1066"/>
      <c r="AN72" s="1066"/>
      <c r="AO72" s="1066"/>
      <c r="AP72" s="1066" t="s">
        <v>606</v>
      </c>
      <c r="AQ72" s="1066"/>
      <c r="AR72" s="1066"/>
      <c r="AS72" s="1066"/>
      <c r="AT72" s="1066"/>
      <c r="AU72" s="1066" t="s">
        <v>606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594</v>
      </c>
      <c r="C73" s="1070"/>
      <c r="D73" s="1070"/>
      <c r="E73" s="1070"/>
      <c r="F73" s="1070"/>
      <c r="G73" s="1070"/>
      <c r="H73" s="1070"/>
      <c r="I73" s="1070"/>
      <c r="J73" s="1070"/>
      <c r="K73" s="1070"/>
      <c r="L73" s="1070"/>
      <c r="M73" s="1070"/>
      <c r="N73" s="1070"/>
      <c r="O73" s="1070"/>
      <c r="P73" s="1071"/>
      <c r="Q73" s="1072">
        <v>566</v>
      </c>
      <c r="R73" s="1066"/>
      <c r="S73" s="1066"/>
      <c r="T73" s="1066"/>
      <c r="U73" s="1066"/>
      <c r="V73" s="1066">
        <v>524</v>
      </c>
      <c r="W73" s="1066"/>
      <c r="X73" s="1066"/>
      <c r="Y73" s="1066"/>
      <c r="Z73" s="1066"/>
      <c r="AA73" s="1066">
        <v>42</v>
      </c>
      <c r="AB73" s="1066"/>
      <c r="AC73" s="1066"/>
      <c r="AD73" s="1066"/>
      <c r="AE73" s="1066"/>
      <c r="AF73" s="1066">
        <v>42</v>
      </c>
      <c r="AG73" s="1066"/>
      <c r="AH73" s="1066"/>
      <c r="AI73" s="1066"/>
      <c r="AJ73" s="1066"/>
      <c r="AK73" s="1066" t="s">
        <v>606</v>
      </c>
      <c r="AL73" s="1066"/>
      <c r="AM73" s="1066"/>
      <c r="AN73" s="1066"/>
      <c r="AO73" s="1066"/>
      <c r="AP73" s="1066" t="s">
        <v>606</v>
      </c>
      <c r="AQ73" s="1066"/>
      <c r="AR73" s="1066"/>
      <c r="AS73" s="1066"/>
      <c r="AT73" s="1066"/>
      <c r="AU73" s="1066" t="s">
        <v>606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595</v>
      </c>
      <c r="C74" s="1070"/>
      <c r="D74" s="1070"/>
      <c r="E74" s="1070"/>
      <c r="F74" s="1070"/>
      <c r="G74" s="1070"/>
      <c r="H74" s="1070"/>
      <c r="I74" s="1070"/>
      <c r="J74" s="1070"/>
      <c r="K74" s="1070"/>
      <c r="L74" s="1070"/>
      <c r="M74" s="1070"/>
      <c r="N74" s="1070"/>
      <c r="O74" s="1070"/>
      <c r="P74" s="1071"/>
      <c r="Q74" s="1076">
        <v>545</v>
      </c>
      <c r="R74" s="1074"/>
      <c r="S74" s="1074"/>
      <c r="T74" s="1074"/>
      <c r="U74" s="1075"/>
      <c r="V74" s="1073">
        <v>172</v>
      </c>
      <c r="W74" s="1074"/>
      <c r="X74" s="1074"/>
      <c r="Y74" s="1074"/>
      <c r="Z74" s="1075"/>
      <c r="AA74" s="1073">
        <v>373</v>
      </c>
      <c r="AB74" s="1074"/>
      <c r="AC74" s="1074"/>
      <c r="AD74" s="1074"/>
      <c r="AE74" s="1075"/>
      <c r="AF74" s="1073">
        <v>373</v>
      </c>
      <c r="AG74" s="1074"/>
      <c r="AH74" s="1074"/>
      <c r="AI74" s="1074"/>
      <c r="AJ74" s="1075"/>
      <c r="AK74" s="1073" t="s">
        <v>606</v>
      </c>
      <c r="AL74" s="1074"/>
      <c r="AM74" s="1074"/>
      <c r="AN74" s="1074"/>
      <c r="AO74" s="1075"/>
      <c r="AP74" s="1073" t="s">
        <v>606</v>
      </c>
      <c r="AQ74" s="1074"/>
      <c r="AR74" s="1074"/>
      <c r="AS74" s="1074"/>
      <c r="AT74" s="1075"/>
      <c r="AU74" s="1073" t="s">
        <v>606</v>
      </c>
      <c r="AV74" s="1074"/>
      <c r="AW74" s="1074"/>
      <c r="AX74" s="1074"/>
      <c r="AY74" s="1075"/>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596</v>
      </c>
      <c r="C75" s="1070"/>
      <c r="D75" s="1070"/>
      <c r="E75" s="1070"/>
      <c r="F75" s="1070"/>
      <c r="G75" s="1070"/>
      <c r="H75" s="1070"/>
      <c r="I75" s="1070"/>
      <c r="J75" s="1070"/>
      <c r="K75" s="1070"/>
      <c r="L75" s="1070"/>
      <c r="M75" s="1070"/>
      <c r="N75" s="1070"/>
      <c r="O75" s="1070"/>
      <c r="P75" s="1071"/>
      <c r="Q75" s="1076">
        <v>800628</v>
      </c>
      <c r="R75" s="1074"/>
      <c r="S75" s="1074"/>
      <c r="T75" s="1074"/>
      <c r="U75" s="1075"/>
      <c r="V75" s="1073">
        <v>751835</v>
      </c>
      <c r="W75" s="1074"/>
      <c r="X75" s="1074"/>
      <c r="Y75" s="1074"/>
      <c r="Z75" s="1075"/>
      <c r="AA75" s="1073">
        <v>48793</v>
      </c>
      <c r="AB75" s="1074"/>
      <c r="AC75" s="1074"/>
      <c r="AD75" s="1074"/>
      <c r="AE75" s="1075"/>
      <c r="AF75" s="1073">
        <v>48793</v>
      </c>
      <c r="AG75" s="1074"/>
      <c r="AH75" s="1074"/>
      <c r="AI75" s="1074"/>
      <c r="AJ75" s="1075"/>
      <c r="AK75" s="1073">
        <v>5806</v>
      </c>
      <c r="AL75" s="1074"/>
      <c r="AM75" s="1074"/>
      <c r="AN75" s="1074"/>
      <c r="AO75" s="1075"/>
      <c r="AP75" s="1073" t="s">
        <v>606</v>
      </c>
      <c r="AQ75" s="1074"/>
      <c r="AR75" s="1074"/>
      <c r="AS75" s="1074"/>
      <c r="AT75" s="1075"/>
      <c r="AU75" s="1073" t="s">
        <v>606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6"/>
      <c r="R76" s="1074"/>
      <c r="S76" s="1074"/>
      <c r="T76" s="1074"/>
      <c r="U76" s="1075"/>
      <c r="V76" s="1073"/>
      <c r="W76" s="1074"/>
      <c r="X76" s="1074"/>
      <c r="Y76" s="1074"/>
      <c r="Z76" s="1075"/>
      <c r="AA76" s="1073"/>
      <c r="AB76" s="1074"/>
      <c r="AC76" s="1074"/>
      <c r="AD76" s="1074"/>
      <c r="AE76" s="1075"/>
      <c r="AF76" s="1073"/>
      <c r="AG76" s="1074"/>
      <c r="AH76" s="1074"/>
      <c r="AI76" s="1074"/>
      <c r="AJ76" s="1075"/>
      <c r="AK76" s="1073"/>
      <c r="AL76" s="1074"/>
      <c r="AM76" s="1074"/>
      <c r="AN76" s="1074"/>
      <c r="AO76" s="1075"/>
      <c r="AP76" s="1073"/>
      <c r="AQ76" s="1074"/>
      <c r="AR76" s="1074"/>
      <c r="AS76" s="1074"/>
      <c r="AT76" s="1075"/>
      <c r="AU76" s="1073"/>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6"/>
      <c r="R77" s="1074"/>
      <c r="S77" s="1074"/>
      <c r="T77" s="1074"/>
      <c r="U77" s="1075"/>
      <c r="V77" s="1073"/>
      <c r="W77" s="1074"/>
      <c r="X77" s="1074"/>
      <c r="Y77" s="1074"/>
      <c r="Z77" s="1075"/>
      <c r="AA77" s="1073"/>
      <c r="AB77" s="1074"/>
      <c r="AC77" s="1074"/>
      <c r="AD77" s="1074"/>
      <c r="AE77" s="1075"/>
      <c r="AF77" s="1073"/>
      <c r="AG77" s="1074"/>
      <c r="AH77" s="1074"/>
      <c r="AI77" s="1074"/>
      <c r="AJ77" s="1075"/>
      <c r="AK77" s="1073"/>
      <c r="AL77" s="1074"/>
      <c r="AM77" s="1074"/>
      <c r="AN77" s="1074"/>
      <c r="AO77" s="1075"/>
      <c r="AP77" s="1073"/>
      <c r="AQ77" s="1074"/>
      <c r="AR77" s="1074"/>
      <c r="AS77" s="1074"/>
      <c r="AT77" s="1075"/>
      <c r="AU77" s="1073"/>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398</v>
      </c>
      <c r="B88" s="1039" t="s">
        <v>430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1039" t="s">
        <v>431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439</v>
      </c>
      <c r="AB109" s="989"/>
      <c r="AC109" s="989"/>
      <c r="AD109" s="989"/>
      <c r="AE109" s="990"/>
      <c r="AF109" s="991" t="s">
        <v>440</v>
      </c>
      <c r="AG109" s="989"/>
      <c r="AH109" s="989"/>
      <c r="AI109" s="989"/>
      <c r="AJ109" s="990"/>
      <c r="AK109" s="991" t="s">
        <v>309</v>
      </c>
      <c r="AL109" s="989"/>
      <c r="AM109" s="989"/>
      <c r="AN109" s="989"/>
      <c r="AO109" s="990"/>
      <c r="AP109" s="991" t="s">
        <v>441</v>
      </c>
      <c r="AQ109" s="989"/>
      <c r="AR109" s="989"/>
      <c r="AS109" s="989"/>
      <c r="AT109" s="1020"/>
      <c r="AU109" s="988" t="s">
        <v>438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439</v>
      </c>
      <c r="BR109" s="989"/>
      <c r="BS109" s="989"/>
      <c r="BT109" s="989"/>
      <c r="BU109" s="990"/>
      <c r="BV109" s="991" t="s">
        <v>440</v>
      </c>
      <c r="BW109" s="989"/>
      <c r="BX109" s="989"/>
      <c r="BY109" s="989"/>
      <c r="BZ109" s="990"/>
      <c r="CA109" s="991" t="s">
        <v>309</v>
      </c>
      <c r="CB109" s="989"/>
      <c r="CC109" s="989"/>
      <c r="CD109" s="989"/>
      <c r="CE109" s="990"/>
      <c r="CF109" s="1027" t="s">
        <v>441</v>
      </c>
      <c r="CG109" s="1027"/>
      <c r="CH109" s="1027"/>
      <c r="CI109" s="1027"/>
      <c r="CJ109" s="1027"/>
      <c r="CK109" s="991" t="s">
        <v>442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439</v>
      </c>
      <c r="DH109" s="989"/>
      <c r="DI109" s="989"/>
      <c r="DJ109" s="989"/>
      <c r="DK109" s="990"/>
      <c r="DL109" s="991" t="s">
        <v>440</v>
      </c>
      <c r="DM109" s="989"/>
      <c r="DN109" s="989"/>
      <c r="DO109" s="989"/>
      <c r="DP109" s="990"/>
      <c r="DQ109" s="991" t="s">
        <v>309</v>
      </c>
      <c r="DR109" s="989"/>
      <c r="DS109" s="989"/>
      <c r="DT109" s="989"/>
      <c r="DU109" s="990"/>
      <c r="DV109" s="991" t="s">
        <v>441</v>
      </c>
      <c r="DW109" s="989"/>
      <c r="DX109" s="989"/>
      <c r="DY109" s="989"/>
      <c r="DZ109" s="1020"/>
    </row>
    <row r="110" spans="1:131" s="248" customFormat="1" ht="26.25" customHeight="1" x14ac:dyDescent="0.15">
      <c r="A110" s="891" t="s">
        <v>443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19658181</v>
      </c>
      <c r="AB110" s="982"/>
      <c r="AC110" s="982"/>
      <c r="AD110" s="982"/>
      <c r="AE110" s="983"/>
      <c r="AF110" s="984">
        <v>20198427</v>
      </c>
      <c r="AG110" s="982"/>
      <c r="AH110" s="982"/>
      <c r="AI110" s="982"/>
      <c r="AJ110" s="983"/>
      <c r="AK110" s="984">
        <v>19620634</v>
      </c>
      <c r="AL110" s="982"/>
      <c r="AM110" s="982"/>
      <c r="AN110" s="982"/>
      <c r="AO110" s="983"/>
      <c r="AP110" s="985">
        <v>18.7</v>
      </c>
      <c r="AQ110" s="986"/>
      <c r="AR110" s="986"/>
      <c r="AS110" s="986"/>
      <c r="AT110" s="987"/>
      <c r="AU110" s="1021" t="s">
        <v>72</v>
      </c>
      <c r="AV110" s="1022"/>
      <c r="AW110" s="1022"/>
      <c r="AX110" s="1022"/>
      <c r="AY110" s="1022"/>
      <c r="AZ110" s="947" t="s">
        <v>444</v>
      </c>
      <c r="BA110" s="892"/>
      <c r="BB110" s="892"/>
      <c r="BC110" s="892"/>
      <c r="BD110" s="892"/>
      <c r="BE110" s="892"/>
      <c r="BF110" s="892"/>
      <c r="BG110" s="892"/>
      <c r="BH110" s="892"/>
      <c r="BI110" s="892"/>
      <c r="BJ110" s="892"/>
      <c r="BK110" s="892"/>
      <c r="BL110" s="892"/>
      <c r="BM110" s="892"/>
      <c r="BN110" s="892"/>
      <c r="BO110" s="892"/>
      <c r="BP110" s="893"/>
      <c r="BQ110" s="948">
        <v>199282962</v>
      </c>
      <c r="BR110" s="929"/>
      <c r="BS110" s="929"/>
      <c r="BT110" s="929"/>
      <c r="BU110" s="929"/>
      <c r="BV110" s="929">
        <v>201105040</v>
      </c>
      <c r="BW110" s="929"/>
      <c r="BX110" s="929"/>
      <c r="BY110" s="929"/>
      <c r="BZ110" s="929"/>
      <c r="CA110" s="929">
        <v>208796151</v>
      </c>
      <c r="CB110" s="929"/>
      <c r="CC110" s="929"/>
      <c r="CD110" s="929"/>
      <c r="CE110" s="929"/>
      <c r="CF110" s="953">
        <v>199.2</v>
      </c>
      <c r="CG110" s="954"/>
      <c r="CH110" s="954"/>
      <c r="CI110" s="954"/>
      <c r="CJ110" s="954"/>
      <c r="CK110" s="1017" t="s">
        <v>445</v>
      </c>
      <c r="CL110" s="903"/>
      <c r="CM110" s="978" t="s">
        <v>446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447</v>
      </c>
      <c r="DH110" s="929"/>
      <c r="DI110" s="929"/>
      <c r="DJ110" s="929"/>
      <c r="DK110" s="929"/>
      <c r="DL110" s="929" t="s">
        <v>400</v>
      </c>
      <c r="DM110" s="929"/>
      <c r="DN110" s="929"/>
      <c r="DO110" s="929"/>
      <c r="DP110" s="929"/>
      <c r="DQ110" s="929" t="s">
        <v>424</v>
      </c>
      <c r="DR110" s="929"/>
      <c r="DS110" s="929"/>
      <c r="DT110" s="929"/>
      <c r="DU110" s="929"/>
      <c r="DV110" s="930" t="s">
        <v>448</v>
      </c>
      <c r="DW110" s="930"/>
      <c r="DX110" s="930"/>
      <c r="DY110" s="930"/>
      <c r="DZ110" s="931"/>
    </row>
    <row r="111" spans="1:131" s="248" customFormat="1" ht="26.25" customHeight="1" x14ac:dyDescent="0.15">
      <c r="A111" s="858" t="s">
        <v>449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448</v>
      </c>
      <c r="AB111" s="1010"/>
      <c r="AC111" s="1010"/>
      <c r="AD111" s="1010"/>
      <c r="AE111" s="1011"/>
      <c r="AF111" s="1012" t="s">
        <v>400</v>
      </c>
      <c r="AG111" s="1010"/>
      <c r="AH111" s="1010"/>
      <c r="AI111" s="1010"/>
      <c r="AJ111" s="1011"/>
      <c r="AK111" s="1012" t="s">
        <v>448</v>
      </c>
      <c r="AL111" s="1010"/>
      <c r="AM111" s="1010"/>
      <c r="AN111" s="1010"/>
      <c r="AO111" s="1011"/>
      <c r="AP111" s="1013" t="s">
        <v>448</v>
      </c>
      <c r="AQ111" s="1014"/>
      <c r="AR111" s="1014"/>
      <c r="AS111" s="1014"/>
      <c r="AT111" s="1015"/>
      <c r="AU111" s="1023"/>
      <c r="AV111" s="1024"/>
      <c r="AW111" s="1024"/>
      <c r="AX111" s="1024"/>
      <c r="AY111" s="1024"/>
      <c r="AZ111" s="899" t="s">
        <v>450</v>
      </c>
      <c r="BA111" s="834"/>
      <c r="BB111" s="834"/>
      <c r="BC111" s="834"/>
      <c r="BD111" s="834"/>
      <c r="BE111" s="834"/>
      <c r="BF111" s="834"/>
      <c r="BG111" s="834"/>
      <c r="BH111" s="834"/>
      <c r="BI111" s="834"/>
      <c r="BJ111" s="834"/>
      <c r="BK111" s="834"/>
      <c r="BL111" s="834"/>
      <c r="BM111" s="834"/>
      <c r="BN111" s="834"/>
      <c r="BO111" s="834"/>
      <c r="BP111" s="835"/>
      <c r="BQ111" s="900">
        <v>882330</v>
      </c>
      <c r="BR111" s="901"/>
      <c r="BS111" s="901"/>
      <c r="BT111" s="901"/>
      <c r="BU111" s="901"/>
      <c r="BV111" s="901">
        <v>610234</v>
      </c>
      <c r="BW111" s="901"/>
      <c r="BX111" s="901"/>
      <c r="BY111" s="901"/>
      <c r="BZ111" s="901"/>
      <c r="CA111" s="901" t="s">
        <v>400</v>
      </c>
      <c r="CB111" s="901"/>
      <c r="CC111" s="901"/>
      <c r="CD111" s="901"/>
      <c r="CE111" s="901"/>
      <c r="CF111" s="962" t="s">
        <v>448</v>
      </c>
      <c r="CG111" s="963"/>
      <c r="CH111" s="963"/>
      <c r="CI111" s="963"/>
      <c r="CJ111" s="963"/>
      <c r="CK111" s="1018"/>
      <c r="CL111" s="905"/>
      <c r="CM111" s="908" t="s">
        <v>451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448</v>
      </c>
      <c r="DH111" s="901"/>
      <c r="DI111" s="901"/>
      <c r="DJ111" s="901"/>
      <c r="DK111" s="901"/>
      <c r="DL111" s="901" t="s">
        <v>452</v>
      </c>
      <c r="DM111" s="901"/>
      <c r="DN111" s="901"/>
      <c r="DO111" s="901"/>
      <c r="DP111" s="901"/>
      <c r="DQ111" s="901" t="s">
        <v>448</v>
      </c>
      <c r="DR111" s="901"/>
      <c r="DS111" s="901"/>
      <c r="DT111" s="901"/>
      <c r="DU111" s="901"/>
      <c r="DV111" s="878" t="s">
        <v>448</v>
      </c>
      <c r="DW111" s="878"/>
      <c r="DX111" s="878"/>
      <c r="DY111" s="878"/>
      <c r="DZ111" s="879"/>
    </row>
    <row r="112" spans="1:131" s="248" customFormat="1" ht="26.25" customHeight="1" x14ac:dyDescent="0.15">
      <c r="A112" s="1003" t="s">
        <v>453</v>
      </c>
      <c r="B112" s="1004"/>
      <c r="C112" s="834" t="s">
        <v>454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168333</v>
      </c>
      <c r="AB112" s="864"/>
      <c r="AC112" s="864"/>
      <c r="AD112" s="864"/>
      <c r="AE112" s="865"/>
      <c r="AF112" s="866">
        <v>168333</v>
      </c>
      <c r="AG112" s="864"/>
      <c r="AH112" s="864"/>
      <c r="AI112" s="864"/>
      <c r="AJ112" s="865"/>
      <c r="AK112" s="866">
        <v>168333</v>
      </c>
      <c r="AL112" s="864"/>
      <c r="AM112" s="864"/>
      <c r="AN112" s="864"/>
      <c r="AO112" s="865"/>
      <c r="AP112" s="911">
        <v>0.2</v>
      </c>
      <c r="AQ112" s="912"/>
      <c r="AR112" s="912"/>
      <c r="AS112" s="912"/>
      <c r="AT112" s="913"/>
      <c r="AU112" s="1023"/>
      <c r="AV112" s="1024"/>
      <c r="AW112" s="1024"/>
      <c r="AX112" s="1024"/>
      <c r="AY112" s="1024"/>
      <c r="AZ112" s="899" t="s">
        <v>455</v>
      </c>
      <c r="BA112" s="834"/>
      <c r="BB112" s="834"/>
      <c r="BC112" s="834"/>
      <c r="BD112" s="834"/>
      <c r="BE112" s="834"/>
      <c r="BF112" s="834"/>
      <c r="BG112" s="834"/>
      <c r="BH112" s="834"/>
      <c r="BI112" s="834"/>
      <c r="BJ112" s="834"/>
      <c r="BK112" s="834"/>
      <c r="BL112" s="834"/>
      <c r="BM112" s="834"/>
      <c r="BN112" s="834"/>
      <c r="BO112" s="834"/>
      <c r="BP112" s="835"/>
      <c r="BQ112" s="900">
        <v>44090083</v>
      </c>
      <c r="BR112" s="901"/>
      <c r="BS112" s="901"/>
      <c r="BT112" s="901"/>
      <c r="BU112" s="901"/>
      <c r="BV112" s="901">
        <v>38980577</v>
      </c>
      <c r="BW112" s="901"/>
      <c r="BX112" s="901"/>
      <c r="BY112" s="901"/>
      <c r="BZ112" s="901"/>
      <c r="CA112" s="901">
        <v>36172794</v>
      </c>
      <c r="CB112" s="901"/>
      <c r="CC112" s="901"/>
      <c r="CD112" s="901"/>
      <c r="CE112" s="901"/>
      <c r="CF112" s="962">
        <v>34.5</v>
      </c>
      <c r="CG112" s="963"/>
      <c r="CH112" s="963"/>
      <c r="CI112" s="963"/>
      <c r="CJ112" s="963"/>
      <c r="CK112" s="1018"/>
      <c r="CL112" s="905"/>
      <c r="CM112" s="908" t="s">
        <v>456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448</v>
      </c>
      <c r="DH112" s="901"/>
      <c r="DI112" s="901"/>
      <c r="DJ112" s="901"/>
      <c r="DK112" s="901"/>
      <c r="DL112" s="901" t="s">
        <v>396</v>
      </c>
      <c r="DM112" s="901"/>
      <c r="DN112" s="901"/>
      <c r="DO112" s="901"/>
      <c r="DP112" s="901"/>
      <c r="DQ112" s="901" t="s">
        <v>400</v>
      </c>
      <c r="DR112" s="901"/>
      <c r="DS112" s="901"/>
      <c r="DT112" s="901"/>
      <c r="DU112" s="901"/>
      <c r="DV112" s="878" t="s">
        <v>448</v>
      </c>
      <c r="DW112" s="878"/>
      <c r="DX112" s="878"/>
      <c r="DY112" s="878"/>
      <c r="DZ112" s="879"/>
    </row>
    <row r="113" spans="1:130" s="248" customFormat="1" ht="26.25" customHeight="1" x14ac:dyDescent="0.15">
      <c r="A113" s="1005"/>
      <c r="B113" s="1006"/>
      <c r="C113" s="834" t="s">
        <v>457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4745178</v>
      </c>
      <c r="AB113" s="1010"/>
      <c r="AC113" s="1010"/>
      <c r="AD113" s="1010"/>
      <c r="AE113" s="1011"/>
      <c r="AF113" s="1012">
        <v>4526117</v>
      </c>
      <c r="AG113" s="1010"/>
      <c r="AH113" s="1010"/>
      <c r="AI113" s="1010"/>
      <c r="AJ113" s="1011"/>
      <c r="AK113" s="1012">
        <v>4419095</v>
      </c>
      <c r="AL113" s="1010"/>
      <c r="AM113" s="1010"/>
      <c r="AN113" s="1010"/>
      <c r="AO113" s="1011"/>
      <c r="AP113" s="1013">
        <v>4.2</v>
      </c>
      <c r="AQ113" s="1014"/>
      <c r="AR113" s="1014"/>
      <c r="AS113" s="1014"/>
      <c r="AT113" s="1015"/>
      <c r="AU113" s="1023"/>
      <c r="AV113" s="1024"/>
      <c r="AW113" s="1024"/>
      <c r="AX113" s="1024"/>
      <c r="AY113" s="1024"/>
      <c r="AZ113" s="899" t="s">
        <v>458</v>
      </c>
      <c r="BA113" s="834"/>
      <c r="BB113" s="834"/>
      <c r="BC113" s="834"/>
      <c r="BD113" s="834"/>
      <c r="BE113" s="834"/>
      <c r="BF113" s="834"/>
      <c r="BG113" s="834"/>
      <c r="BH113" s="834"/>
      <c r="BI113" s="834"/>
      <c r="BJ113" s="834"/>
      <c r="BK113" s="834"/>
      <c r="BL113" s="834"/>
      <c r="BM113" s="834"/>
      <c r="BN113" s="834"/>
      <c r="BO113" s="834"/>
      <c r="BP113" s="835"/>
      <c r="BQ113" s="900">
        <v>352675</v>
      </c>
      <c r="BR113" s="901"/>
      <c r="BS113" s="901"/>
      <c r="BT113" s="901"/>
      <c r="BU113" s="901"/>
      <c r="BV113" s="901">
        <v>280666</v>
      </c>
      <c r="BW113" s="901"/>
      <c r="BX113" s="901"/>
      <c r="BY113" s="901"/>
      <c r="BZ113" s="901"/>
      <c r="CA113" s="901">
        <v>23515</v>
      </c>
      <c r="CB113" s="901"/>
      <c r="CC113" s="901"/>
      <c r="CD113" s="901"/>
      <c r="CE113" s="901"/>
      <c r="CF113" s="962">
        <v>0</v>
      </c>
      <c r="CG113" s="963"/>
      <c r="CH113" s="963"/>
      <c r="CI113" s="963"/>
      <c r="CJ113" s="963"/>
      <c r="CK113" s="1018"/>
      <c r="CL113" s="905"/>
      <c r="CM113" s="908" t="s">
        <v>459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864730</v>
      </c>
      <c r="DH113" s="864"/>
      <c r="DI113" s="864"/>
      <c r="DJ113" s="864"/>
      <c r="DK113" s="865"/>
      <c r="DL113" s="866">
        <v>386454</v>
      </c>
      <c r="DM113" s="864"/>
      <c r="DN113" s="864"/>
      <c r="DO113" s="864"/>
      <c r="DP113" s="865"/>
      <c r="DQ113" s="866" t="s">
        <v>396</v>
      </c>
      <c r="DR113" s="864"/>
      <c r="DS113" s="864"/>
      <c r="DT113" s="864"/>
      <c r="DU113" s="865"/>
      <c r="DV113" s="911" t="s">
        <v>396</v>
      </c>
      <c r="DW113" s="912"/>
      <c r="DX113" s="912"/>
      <c r="DY113" s="912"/>
      <c r="DZ113" s="913"/>
    </row>
    <row r="114" spans="1:130" s="248" customFormat="1" ht="26.25" customHeight="1" x14ac:dyDescent="0.15">
      <c r="A114" s="1005"/>
      <c r="B114" s="1006"/>
      <c r="C114" s="834" t="s">
        <v>460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74779</v>
      </c>
      <c r="AB114" s="864"/>
      <c r="AC114" s="864"/>
      <c r="AD114" s="864"/>
      <c r="AE114" s="865"/>
      <c r="AF114" s="866">
        <v>74780</v>
      </c>
      <c r="AG114" s="864"/>
      <c r="AH114" s="864"/>
      <c r="AI114" s="864"/>
      <c r="AJ114" s="865"/>
      <c r="AK114" s="866">
        <v>43063</v>
      </c>
      <c r="AL114" s="864"/>
      <c r="AM114" s="864"/>
      <c r="AN114" s="864"/>
      <c r="AO114" s="865"/>
      <c r="AP114" s="911">
        <v>0</v>
      </c>
      <c r="AQ114" s="912"/>
      <c r="AR114" s="912"/>
      <c r="AS114" s="912"/>
      <c r="AT114" s="913"/>
      <c r="AU114" s="1023"/>
      <c r="AV114" s="1024"/>
      <c r="AW114" s="1024"/>
      <c r="AX114" s="1024"/>
      <c r="AY114" s="1024"/>
      <c r="AZ114" s="899" t="s">
        <v>461</v>
      </c>
      <c r="BA114" s="834"/>
      <c r="BB114" s="834"/>
      <c r="BC114" s="834"/>
      <c r="BD114" s="834"/>
      <c r="BE114" s="834"/>
      <c r="BF114" s="834"/>
      <c r="BG114" s="834"/>
      <c r="BH114" s="834"/>
      <c r="BI114" s="834"/>
      <c r="BJ114" s="834"/>
      <c r="BK114" s="834"/>
      <c r="BL114" s="834"/>
      <c r="BM114" s="834"/>
      <c r="BN114" s="834"/>
      <c r="BO114" s="834"/>
      <c r="BP114" s="835"/>
      <c r="BQ114" s="900">
        <v>28039913</v>
      </c>
      <c r="BR114" s="901"/>
      <c r="BS114" s="901"/>
      <c r="BT114" s="901"/>
      <c r="BU114" s="901"/>
      <c r="BV114" s="901">
        <v>27650020</v>
      </c>
      <c r="BW114" s="901"/>
      <c r="BX114" s="901"/>
      <c r="BY114" s="901"/>
      <c r="BZ114" s="901"/>
      <c r="CA114" s="901">
        <v>27838828</v>
      </c>
      <c r="CB114" s="901"/>
      <c r="CC114" s="901"/>
      <c r="CD114" s="901"/>
      <c r="CE114" s="901"/>
      <c r="CF114" s="962">
        <v>26.6</v>
      </c>
      <c r="CG114" s="963"/>
      <c r="CH114" s="963"/>
      <c r="CI114" s="963"/>
      <c r="CJ114" s="963"/>
      <c r="CK114" s="1018"/>
      <c r="CL114" s="905"/>
      <c r="CM114" s="908" t="s">
        <v>462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424</v>
      </c>
      <c r="DH114" s="864"/>
      <c r="DI114" s="864"/>
      <c r="DJ114" s="864"/>
      <c r="DK114" s="865"/>
      <c r="DL114" s="866" t="s">
        <v>424</v>
      </c>
      <c r="DM114" s="864"/>
      <c r="DN114" s="864"/>
      <c r="DO114" s="864"/>
      <c r="DP114" s="865"/>
      <c r="DQ114" s="866" t="s">
        <v>424</v>
      </c>
      <c r="DR114" s="864"/>
      <c r="DS114" s="864"/>
      <c r="DT114" s="864"/>
      <c r="DU114" s="865"/>
      <c r="DV114" s="911" t="s">
        <v>447</v>
      </c>
      <c r="DW114" s="912"/>
      <c r="DX114" s="912"/>
      <c r="DY114" s="912"/>
      <c r="DZ114" s="913"/>
    </row>
    <row r="115" spans="1:130" s="248" customFormat="1" ht="26.25" customHeight="1" x14ac:dyDescent="0.15">
      <c r="A115" s="1005"/>
      <c r="B115" s="1006"/>
      <c r="C115" s="834" t="s">
        <v>463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379419</v>
      </c>
      <c r="AB115" s="1010"/>
      <c r="AC115" s="1010"/>
      <c r="AD115" s="1010"/>
      <c r="AE115" s="1011"/>
      <c r="AF115" s="1012">
        <v>298065</v>
      </c>
      <c r="AG115" s="1010"/>
      <c r="AH115" s="1010"/>
      <c r="AI115" s="1010"/>
      <c r="AJ115" s="1011"/>
      <c r="AK115" s="1012">
        <v>247278</v>
      </c>
      <c r="AL115" s="1010"/>
      <c r="AM115" s="1010"/>
      <c r="AN115" s="1010"/>
      <c r="AO115" s="1011"/>
      <c r="AP115" s="1013">
        <v>0.2</v>
      </c>
      <c r="AQ115" s="1014"/>
      <c r="AR115" s="1014"/>
      <c r="AS115" s="1014"/>
      <c r="AT115" s="1015"/>
      <c r="AU115" s="1023"/>
      <c r="AV115" s="1024"/>
      <c r="AW115" s="1024"/>
      <c r="AX115" s="1024"/>
      <c r="AY115" s="1024"/>
      <c r="AZ115" s="899" t="s">
        <v>464</v>
      </c>
      <c r="BA115" s="834"/>
      <c r="BB115" s="834"/>
      <c r="BC115" s="834"/>
      <c r="BD115" s="834"/>
      <c r="BE115" s="834"/>
      <c r="BF115" s="834"/>
      <c r="BG115" s="834"/>
      <c r="BH115" s="834"/>
      <c r="BI115" s="834"/>
      <c r="BJ115" s="834"/>
      <c r="BK115" s="834"/>
      <c r="BL115" s="834"/>
      <c r="BM115" s="834"/>
      <c r="BN115" s="834"/>
      <c r="BO115" s="834"/>
      <c r="BP115" s="835"/>
      <c r="BQ115" s="900">
        <v>475290</v>
      </c>
      <c r="BR115" s="901"/>
      <c r="BS115" s="901"/>
      <c r="BT115" s="901"/>
      <c r="BU115" s="901"/>
      <c r="BV115" s="901">
        <v>10636</v>
      </c>
      <c r="BW115" s="901"/>
      <c r="BX115" s="901"/>
      <c r="BY115" s="901"/>
      <c r="BZ115" s="901"/>
      <c r="CA115" s="901">
        <v>12237</v>
      </c>
      <c r="CB115" s="901"/>
      <c r="CC115" s="901"/>
      <c r="CD115" s="901"/>
      <c r="CE115" s="901"/>
      <c r="CF115" s="962">
        <v>0</v>
      </c>
      <c r="CG115" s="963"/>
      <c r="CH115" s="963"/>
      <c r="CI115" s="963"/>
      <c r="CJ115" s="963"/>
      <c r="CK115" s="1018"/>
      <c r="CL115" s="905"/>
      <c r="CM115" s="899" t="s">
        <v>465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400</v>
      </c>
      <c r="DH115" s="864"/>
      <c r="DI115" s="864"/>
      <c r="DJ115" s="864"/>
      <c r="DK115" s="865"/>
      <c r="DL115" s="866" t="s">
        <v>424</v>
      </c>
      <c r="DM115" s="864"/>
      <c r="DN115" s="864"/>
      <c r="DO115" s="864"/>
      <c r="DP115" s="865"/>
      <c r="DQ115" s="866" t="s">
        <v>448</v>
      </c>
      <c r="DR115" s="864"/>
      <c r="DS115" s="864"/>
      <c r="DT115" s="864"/>
      <c r="DU115" s="865"/>
      <c r="DV115" s="911" t="s">
        <v>448</v>
      </c>
      <c r="DW115" s="912"/>
      <c r="DX115" s="912"/>
      <c r="DY115" s="912"/>
      <c r="DZ115" s="913"/>
    </row>
    <row r="116" spans="1:130" s="248" customFormat="1" ht="26.25" customHeight="1" x14ac:dyDescent="0.15">
      <c r="A116" s="1007"/>
      <c r="B116" s="1008"/>
      <c r="C116" s="967" t="s">
        <v>466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1674</v>
      </c>
      <c r="AB116" s="864"/>
      <c r="AC116" s="864"/>
      <c r="AD116" s="864"/>
      <c r="AE116" s="865"/>
      <c r="AF116" s="866">
        <v>1687</v>
      </c>
      <c r="AG116" s="864"/>
      <c r="AH116" s="864"/>
      <c r="AI116" s="864"/>
      <c r="AJ116" s="865"/>
      <c r="AK116" s="866">
        <v>179</v>
      </c>
      <c r="AL116" s="864"/>
      <c r="AM116" s="864"/>
      <c r="AN116" s="864"/>
      <c r="AO116" s="865"/>
      <c r="AP116" s="911">
        <v>0</v>
      </c>
      <c r="AQ116" s="912"/>
      <c r="AR116" s="912"/>
      <c r="AS116" s="912"/>
      <c r="AT116" s="913"/>
      <c r="AU116" s="1023"/>
      <c r="AV116" s="1024"/>
      <c r="AW116" s="1024"/>
      <c r="AX116" s="1024"/>
      <c r="AY116" s="1024"/>
      <c r="AZ116" s="950" t="s">
        <v>467</v>
      </c>
      <c r="BA116" s="951"/>
      <c r="BB116" s="951"/>
      <c r="BC116" s="951"/>
      <c r="BD116" s="951"/>
      <c r="BE116" s="951"/>
      <c r="BF116" s="951"/>
      <c r="BG116" s="951"/>
      <c r="BH116" s="951"/>
      <c r="BI116" s="951"/>
      <c r="BJ116" s="951"/>
      <c r="BK116" s="951"/>
      <c r="BL116" s="951"/>
      <c r="BM116" s="951"/>
      <c r="BN116" s="951"/>
      <c r="BO116" s="951"/>
      <c r="BP116" s="952"/>
      <c r="BQ116" s="900" t="s">
        <v>424</v>
      </c>
      <c r="BR116" s="901"/>
      <c r="BS116" s="901"/>
      <c r="BT116" s="901"/>
      <c r="BU116" s="901"/>
      <c r="BV116" s="901" t="s">
        <v>396</v>
      </c>
      <c r="BW116" s="901"/>
      <c r="BX116" s="901"/>
      <c r="BY116" s="901"/>
      <c r="BZ116" s="901"/>
      <c r="CA116" s="901" t="s">
        <v>424</v>
      </c>
      <c r="CB116" s="901"/>
      <c r="CC116" s="901"/>
      <c r="CD116" s="901"/>
      <c r="CE116" s="901"/>
      <c r="CF116" s="962" t="s">
        <v>400</v>
      </c>
      <c r="CG116" s="963"/>
      <c r="CH116" s="963"/>
      <c r="CI116" s="963"/>
      <c r="CJ116" s="963"/>
      <c r="CK116" s="1018"/>
      <c r="CL116" s="905"/>
      <c r="CM116" s="908" t="s">
        <v>468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448</v>
      </c>
      <c r="DH116" s="864"/>
      <c r="DI116" s="864"/>
      <c r="DJ116" s="864"/>
      <c r="DK116" s="865"/>
      <c r="DL116" s="866" t="s">
        <v>448</v>
      </c>
      <c r="DM116" s="864"/>
      <c r="DN116" s="864"/>
      <c r="DO116" s="864"/>
      <c r="DP116" s="865"/>
      <c r="DQ116" s="866" t="s">
        <v>448</v>
      </c>
      <c r="DR116" s="864"/>
      <c r="DS116" s="864"/>
      <c r="DT116" s="864"/>
      <c r="DU116" s="865"/>
      <c r="DV116" s="911" t="s">
        <v>469</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470</v>
      </c>
      <c r="Z117" s="990"/>
      <c r="AA117" s="995">
        <v>25027564</v>
      </c>
      <c r="AB117" s="996"/>
      <c r="AC117" s="996"/>
      <c r="AD117" s="996"/>
      <c r="AE117" s="997"/>
      <c r="AF117" s="998">
        <v>25267409</v>
      </c>
      <c r="AG117" s="996"/>
      <c r="AH117" s="996"/>
      <c r="AI117" s="996"/>
      <c r="AJ117" s="997"/>
      <c r="AK117" s="998">
        <v>24498582</v>
      </c>
      <c r="AL117" s="996"/>
      <c r="AM117" s="996"/>
      <c r="AN117" s="996"/>
      <c r="AO117" s="997"/>
      <c r="AP117" s="999"/>
      <c r="AQ117" s="1000"/>
      <c r="AR117" s="1000"/>
      <c r="AS117" s="1000"/>
      <c r="AT117" s="1001"/>
      <c r="AU117" s="1023"/>
      <c r="AV117" s="1024"/>
      <c r="AW117" s="1024"/>
      <c r="AX117" s="1024"/>
      <c r="AY117" s="1024"/>
      <c r="AZ117" s="950" t="s">
        <v>471</v>
      </c>
      <c r="BA117" s="951"/>
      <c r="BB117" s="951"/>
      <c r="BC117" s="951"/>
      <c r="BD117" s="951"/>
      <c r="BE117" s="951"/>
      <c r="BF117" s="951"/>
      <c r="BG117" s="951"/>
      <c r="BH117" s="951"/>
      <c r="BI117" s="951"/>
      <c r="BJ117" s="951"/>
      <c r="BK117" s="951"/>
      <c r="BL117" s="951"/>
      <c r="BM117" s="951"/>
      <c r="BN117" s="951"/>
      <c r="BO117" s="951"/>
      <c r="BP117" s="952"/>
      <c r="BQ117" s="900" t="s">
        <v>447</v>
      </c>
      <c r="BR117" s="901"/>
      <c r="BS117" s="901"/>
      <c r="BT117" s="901"/>
      <c r="BU117" s="901"/>
      <c r="BV117" s="901" t="s">
        <v>392</v>
      </c>
      <c r="BW117" s="901"/>
      <c r="BX117" s="901"/>
      <c r="BY117" s="901"/>
      <c r="BZ117" s="901"/>
      <c r="CA117" s="901" t="s">
        <v>396</v>
      </c>
      <c r="CB117" s="901"/>
      <c r="CC117" s="901"/>
      <c r="CD117" s="901"/>
      <c r="CE117" s="901"/>
      <c r="CF117" s="962" t="s">
        <v>448</v>
      </c>
      <c r="CG117" s="963"/>
      <c r="CH117" s="963"/>
      <c r="CI117" s="963"/>
      <c r="CJ117" s="963"/>
      <c r="CK117" s="1018"/>
      <c r="CL117" s="905"/>
      <c r="CM117" s="908" t="s">
        <v>472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392</v>
      </c>
      <c r="DH117" s="864"/>
      <c r="DI117" s="864"/>
      <c r="DJ117" s="864"/>
      <c r="DK117" s="865"/>
      <c r="DL117" s="866" t="s">
        <v>400</v>
      </c>
      <c r="DM117" s="864"/>
      <c r="DN117" s="864"/>
      <c r="DO117" s="864"/>
      <c r="DP117" s="865"/>
      <c r="DQ117" s="866" t="s">
        <v>400</v>
      </c>
      <c r="DR117" s="864"/>
      <c r="DS117" s="864"/>
      <c r="DT117" s="864"/>
      <c r="DU117" s="865"/>
      <c r="DV117" s="911" t="s">
        <v>447</v>
      </c>
      <c r="DW117" s="912"/>
      <c r="DX117" s="912"/>
      <c r="DY117" s="912"/>
      <c r="DZ117" s="913"/>
    </row>
    <row r="118" spans="1:130" s="248" customFormat="1" ht="26.25" customHeight="1" x14ac:dyDescent="0.15">
      <c r="A118" s="988" t="s">
        <v>442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439</v>
      </c>
      <c r="AB118" s="989"/>
      <c r="AC118" s="989"/>
      <c r="AD118" s="989"/>
      <c r="AE118" s="990"/>
      <c r="AF118" s="991" t="s">
        <v>440</v>
      </c>
      <c r="AG118" s="989"/>
      <c r="AH118" s="989"/>
      <c r="AI118" s="989"/>
      <c r="AJ118" s="990"/>
      <c r="AK118" s="991" t="s">
        <v>309</v>
      </c>
      <c r="AL118" s="989"/>
      <c r="AM118" s="989"/>
      <c r="AN118" s="989"/>
      <c r="AO118" s="990"/>
      <c r="AP118" s="992" t="s">
        <v>441</v>
      </c>
      <c r="AQ118" s="993"/>
      <c r="AR118" s="993"/>
      <c r="AS118" s="993"/>
      <c r="AT118" s="994"/>
      <c r="AU118" s="1023"/>
      <c r="AV118" s="1024"/>
      <c r="AW118" s="1024"/>
      <c r="AX118" s="1024"/>
      <c r="AY118" s="1024"/>
      <c r="AZ118" s="966" t="s">
        <v>473</v>
      </c>
      <c r="BA118" s="967"/>
      <c r="BB118" s="967"/>
      <c r="BC118" s="967"/>
      <c r="BD118" s="967"/>
      <c r="BE118" s="967"/>
      <c r="BF118" s="967"/>
      <c r="BG118" s="967"/>
      <c r="BH118" s="967"/>
      <c r="BI118" s="967"/>
      <c r="BJ118" s="967"/>
      <c r="BK118" s="967"/>
      <c r="BL118" s="967"/>
      <c r="BM118" s="967"/>
      <c r="BN118" s="967"/>
      <c r="BO118" s="967"/>
      <c r="BP118" s="968"/>
      <c r="BQ118" s="969" t="s">
        <v>392</v>
      </c>
      <c r="BR118" s="932"/>
      <c r="BS118" s="932"/>
      <c r="BT118" s="932"/>
      <c r="BU118" s="932"/>
      <c r="BV118" s="932" t="s">
        <v>452</v>
      </c>
      <c r="BW118" s="932"/>
      <c r="BX118" s="932"/>
      <c r="BY118" s="932"/>
      <c r="BZ118" s="932"/>
      <c r="CA118" s="932" t="s">
        <v>448</v>
      </c>
      <c r="CB118" s="932"/>
      <c r="CC118" s="932"/>
      <c r="CD118" s="932"/>
      <c r="CE118" s="932"/>
      <c r="CF118" s="962" t="s">
        <v>452</v>
      </c>
      <c r="CG118" s="963"/>
      <c r="CH118" s="963"/>
      <c r="CI118" s="963"/>
      <c r="CJ118" s="963"/>
      <c r="CK118" s="1018"/>
      <c r="CL118" s="905"/>
      <c r="CM118" s="908" t="s">
        <v>474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452</v>
      </c>
      <c r="DH118" s="864"/>
      <c r="DI118" s="864"/>
      <c r="DJ118" s="864"/>
      <c r="DK118" s="865"/>
      <c r="DL118" s="866" t="s">
        <v>452</v>
      </c>
      <c r="DM118" s="864"/>
      <c r="DN118" s="864"/>
      <c r="DO118" s="864"/>
      <c r="DP118" s="865"/>
      <c r="DQ118" s="866" t="s">
        <v>447</v>
      </c>
      <c r="DR118" s="864"/>
      <c r="DS118" s="864"/>
      <c r="DT118" s="864"/>
      <c r="DU118" s="865"/>
      <c r="DV118" s="911" t="s">
        <v>447</v>
      </c>
      <c r="DW118" s="912"/>
      <c r="DX118" s="912"/>
      <c r="DY118" s="912"/>
      <c r="DZ118" s="913"/>
    </row>
    <row r="119" spans="1:130" s="248" customFormat="1" ht="26.25" customHeight="1" x14ac:dyDescent="0.15">
      <c r="A119" s="902" t="s">
        <v>445</v>
      </c>
      <c r="B119" s="903"/>
      <c r="C119" s="978" t="s">
        <v>446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392</v>
      </c>
      <c r="AB119" s="982"/>
      <c r="AC119" s="982"/>
      <c r="AD119" s="982"/>
      <c r="AE119" s="983"/>
      <c r="AF119" s="984" t="s">
        <v>392</v>
      </c>
      <c r="AG119" s="982"/>
      <c r="AH119" s="982"/>
      <c r="AI119" s="982"/>
      <c r="AJ119" s="983"/>
      <c r="AK119" s="984" t="s">
        <v>392</v>
      </c>
      <c r="AL119" s="982"/>
      <c r="AM119" s="982"/>
      <c r="AN119" s="982"/>
      <c r="AO119" s="983"/>
      <c r="AP119" s="985" t="s">
        <v>400</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475</v>
      </c>
      <c r="BP119" s="965"/>
      <c r="BQ119" s="969">
        <v>273123253</v>
      </c>
      <c r="BR119" s="932"/>
      <c r="BS119" s="932"/>
      <c r="BT119" s="932"/>
      <c r="BU119" s="932"/>
      <c r="BV119" s="932">
        <v>268637173</v>
      </c>
      <c r="BW119" s="932"/>
      <c r="BX119" s="932"/>
      <c r="BY119" s="932"/>
      <c r="BZ119" s="932"/>
      <c r="CA119" s="932">
        <v>272843525</v>
      </c>
      <c r="CB119" s="932"/>
      <c r="CC119" s="932"/>
      <c r="CD119" s="932"/>
      <c r="CE119" s="932"/>
      <c r="CF119" s="830"/>
      <c r="CG119" s="831"/>
      <c r="CH119" s="831"/>
      <c r="CI119" s="831"/>
      <c r="CJ119" s="921"/>
      <c r="CK119" s="1019"/>
      <c r="CL119" s="907"/>
      <c r="CM119" s="925" t="s">
        <v>476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17600</v>
      </c>
      <c r="DH119" s="847"/>
      <c r="DI119" s="847"/>
      <c r="DJ119" s="847"/>
      <c r="DK119" s="848"/>
      <c r="DL119" s="849">
        <v>223780</v>
      </c>
      <c r="DM119" s="847"/>
      <c r="DN119" s="847"/>
      <c r="DO119" s="847"/>
      <c r="DP119" s="848"/>
      <c r="DQ119" s="849" t="s">
        <v>452</v>
      </c>
      <c r="DR119" s="847"/>
      <c r="DS119" s="847"/>
      <c r="DT119" s="847"/>
      <c r="DU119" s="848"/>
      <c r="DV119" s="935" t="s">
        <v>448</v>
      </c>
      <c r="DW119" s="936"/>
      <c r="DX119" s="936"/>
      <c r="DY119" s="936"/>
      <c r="DZ119" s="937"/>
    </row>
    <row r="120" spans="1:130" s="248" customFormat="1" ht="26.25" customHeight="1" x14ac:dyDescent="0.15">
      <c r="A120" s="904"/>
      <c r="B120" s="905"/>
      <c r="C120" s="908" t="s">
        <v>451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448</v>
      </c>
      <c r="AB120" s="864"/>
      <c r="AC120" s="864"/>
      <c r="AD120" s="864"/>
      <c r="AE120" s="865"/>
      <c r="AF120" s="866" t="s">
        <v>452</v>
      </c>
      <c r="AG120" s="864"/>
      <c r="AH120" s="864"/>
      <c r="AI120" s="864"/>
      <c r="AJ120" s="865"/>
      <c r="AK120" s="866" t="s">
        <v>452</v>
      </c>
      <c r="AL120" s="864"/>
      <c r="AM120" s="864"/>
      <c r="AN120" s="864"/>
      <c r="AO120" s="865"/>
      <c r="AP120" s="911" t="s">
        <v>392</v>
      </c>
      <c r="AQ120" s="912"/>
      <c r="AR120" s="912"/>
      <c r="AS120" s="912"/>
      <c r="AT120" s="913"/>
      <c r="AU120" s="970" t="s">
        <v>477</v>
      </c>
      <c r="AV120" s="971"/>
      <c r="AW120" s="971"/>
      <c r="AX120" s="971"/>
      <c r="AY120" s="972"/>
      <c r="AZ120" s="947" t="s">
        <v>478</v>
      </c>
      <c r="BA120" s="892"/>
      <c r="BB120" s="892"/>
      <c r="BC120" s="892"/>
      <c r="BD120" s="892"/>
      <c r="BE120" s="892"/>
      <c r="BF120" s="892"/>
      <c r="BG120" s="892"/>
      <c r="BH120" s="892"/>
      <c r="BI120" s="892"/>
      <c r="BJ120" s="892"/>
      <c r="BK120" s="892"/>
      <c r="BL120" s="892"/>
      <c r="BM120" s="892"/>
      <c r="BN120" s="892"/>
      <c r="BO120" s="892"/>
      <c r="BP120" s="893"/>
      <c r="BQ120" s="948">
        <v>61780863</v>
      </c>
      <c r="BR120" s="929"/>
      <c r="BS120" s="929"/>
      <c r="BT120" s="929"/>
      <c r="BU120" s="929"/>
      <c r="BV120" s="929">
        <v>60478842</v>
      </c>
      <c r="BW120" s="929"/>
      <c r="BX120" s="929"/>
      <c r="BY120" s="929"/>
      <c r="BZ120" s="929"/>
      <c r="CA120" s="929">
        <v>53946453</v>
      </c>
      <c r="CB120" s="929"/>
      <c r="CC120" s="929"/>
      <c r="CD120" s="929"/>
      <c r="CE120" s="929"/>
      <c r="CF120" s="953">
        <v>51.5</v>
      </c>
      <c r="CG120" s="954"/>
      <c r="CH120" s="954"/>
      <c r="CI120" s="954"/>
      <c r="CJ120" s="954"/>
      <c r="CK120" s="955" t="s">
        <v>479</v>
      </c>
      <c r="CL120" s="939"/>
      <c r="CM120" s="939"/>
      <c r="CN120" s="939"/>
      <c r="CO120" s="940"/>
      <c r="CP120" s="959" t="s">
        <v>480</v>
      </c>
      <c r="CQ120" s="960"/>
      <c r="CR120" s="960"/>
      <c r="CS120" s="960"/>
      <c r="CT120" s="960"/>
      <c r="CU120" s="960"/>
      <c r="CV120" s="960"/>
      <c r="CW120" s="960"/>
      <c r="CX120" s="960"/>
      <c r="CY120" s="960"/>
      <c r="CZ120" s="960"/>
      <c r="DA120" s="960"/>
      <c r="DB120" s="960"/>
      <c r="DC120" s="960"/>
      <c r="DD120" s="960"/>
      <c r="DE120" s="960"/>
      <c r="DF120" s="961"/>
      <c r="DG120" s="948">
        <v>41309010</v>
      </c>
      <c r="DH120" s="929"/>
      <c r="DI120" s="929"/>
      <c r="DJ120" s="929"/>
      <c r="DK120" s="929"/>
      <c r="DL120" s="929">
        <v>36231247</v>
      </c>
      <c r="DM120" s="929"/>
      <c r="DN120" s="929"/>
      <c r="DO120" s="929"/>
      <c r="DP120" s="929"/>
      <c r="DQ120" s="929">
        <v>33545422</v>
      </c>
      <c r="DR120" s="929"/>
      <c r="DS120" s="929"/>
      <c r="DT120" s="929"/>
      <c r="DU120" s="929"/>
      <c r="DV120" s="930">
        <v>32</v>
      </c>
      <c r="DW120" s="930"/>
      <c r="DX120" s="930"/>
      <c r="DY120" s="930"/>
      <c r="DZ120" s="931"/>
    </row>
    <row r="121" spans="1:130" s="248" customFormat="1" ht="26.25" customHeight="1" x14ac:dyDescent="0.15">
      <c r="A121" s="904"/>
      <c r="B121" s="905"/>
      <c r="C121" s="950" t="s">
        <v>481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150715</v>
      </c>
      <c r="AB121" s="864"/>
      <c r="AC121" s="864"/>
      <c r="AD121" s="864"/>
      <c r="AE121" s="865"/>
      <c r="AF121" s="866">
        <v>71810</v>
      </c>
      <c r="AG121" s="864"/>
      <c r="AH121" s="864"/>
      <c r="AI121" s="864"/>
      <c r="AJ121" s="865"/>
      <c r="AK121" s="866">
        <v>23498</v>
      </c>
      <c r="AL121" s="864"/>
      <c r="AM121" s="864"/>
      <c r="AN121" s="864"/>
      <c r="AO121" s="865"/>
      <c r="AP121" s="911">
        <v>0</v>
      </c>
      <c r="AQ121" s="912"/>
      <c r="AR121" s="912"/>
      <c r="AS121" s="912"/>
      <c r="AT121" s="913"/>
      <c r="AU121" s="973"/>
      <c r="AV121" s="974"/>
      <c r="AW121" s="974"/>
      <c r="AX121" s="974"/>
      <c r="AY121" s="975"/>
      <c r="AZ121" s="899" t="s">
        <v>482</v>
      </c>
      <c r="BA121" s="834"/>
      <c r="BB121" s="834"/>
      <c r="BC121" s="834"/>
      <c r="BD121" s="834"/>
      <c r="BE121" s="834"/>
      <c r="BF121" s="834"/>
      <c r="BG121" s="834"/>
      <c r="BH121" s="834"/>
      <c r="BI121" s="834"/>
      <c r="BJ121" s="834"/>
      <c r="BK121" s="834"/>
      <c r="BL121" s="834"/>
      <c r="BM121" s="834"/>
      <c r="BN121" s="834"/>
      <c r="BO121" s="834"/>
      <c r="BP121" s="835"/>
      <c r="BQ121" s="900">
        <v>32647728</v>
      </c>
      <c r="BR121" s="901"/>
      <c r="BS121" s="901"/>
      <c r="BT121" s="901"/>
      <c r="BU121" s="901"/>
      <c r="BV121" s="901">
        <v>32488617</v>
      </c>
      <c r="BW121" s="901"/>
      <c r="BX121" s="901"/>
      <c r="BY121" s="901"/>
      <c r="BZ121" s="901"/>
      <c r="CA121" s="901">
        <v>33922789</v>
      </c>
      <c r="CB121" s="901"/>
      <c r="CC121" s="901"/>
      <c r="CD121" s="901"/>
      <c r="CE121" s="901"/>
      <c r="CF121" s="962">
        <v>32.4</v>
      </c>
      <c r="CG121" s="963"/>
      <c r="CH121" s="963"/>
      <c r="CI121" s="963"/>
      <c r="CJ121" s="963"/>
      <c r="CK121" s="956"/>
      <c r="CL121" s="942"/>
      <c r="CM121" s="942"/>
      <c r="CN121" s="942"/>
      <c r="CO121" s="943"/>
      <c r="CP121" s="922" t="s">
        <v>483</v>
      </c>
      <c r="CQ121" s="923"/>
      <c r="CR121" s="923"/>
      <c r="CS121" s="923"/>
      <c r="CT121" s="923"/>
      <c r="CU121" s="923"/>
      <c r="CV121" s="923"/>
      <c r="CW121" s="923"/>
      <c r="CX121" s="923"/>
      <c r="CY121" s="923"/>
      <c r="CZ121" s="923"/>
      <c r="DA121" s="923"/>
      <c r="DB121" s="923"/>
      <c r="DC121" s="923"/>
      <c r="DD121" s="923"/>
      <c r="DE121" s="923"/>
      <c r="DF121" s="924"/>
      <c r="DG121" s="900">
        <v>2305002</v>
      </c>
      <c r="DH121" s="901"/>
      <c r="DI121" s="901"/>
      <c r="DJ121" s="901"/>
      <c r="DK121" s="901"/>
      <c r="DL121" s="901">
        <v>2307899</v>
      </c>
      <c r="DM121" s="901"/>
      <c r="DN121" s="901"/>
      <c r="DO121" s="901"/>
      <c r="DP121" s="901"/>
      <c r="DQ121" s="901">
        <v>2207404</v>
      </c>
      <c r="DR121" s="901"/>
      <c r="DS121" s="901"/>
      <c r="DT121" s="901"/>
      <c r="DU121" s="901"/>
      <c r="DV121" s="878">
        <v>2.1</v>
      </c>
      <c r="DW121" s="878"/>
      <c r="DX121" s="878"/>
      <c r="DY121" s="878"/>
      <c r="DZ121" s="879"/>
    </row>
    <row r="122" spans="1:130" s="248" customFormat="1" ht="26.25" customHeight="1" x14ac:dyDescent="0.15">
      <c r="A122" s="904"/>
      <c r="B122" s="905"/>
      <c r="C122" s="908" t="s">
        <v>462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392</v>
      </c>
      <c r="AB122" s="864"/>
      <c r="AC122" s="864"/>
      <c r="AD122" s="864"/>
      <c r="AE122" s="865"/>
      <c r="AF122" s="866" t="s">
        <v>448</v>
      </c>
      <c r="AG122" s="864"/>
      <c r="AH122" s="864"/>
      <c r="AI122" s="864"/>
      <c r="AJ122" s="865"/>
      <c r="AK122" s="866" t="s">
        <v>392</v>
      </c>
      <c r="AL122" s="864"/>
      <c r="AM122" s="864"/>
      <c r="AN122" s="864"/>
      <c r="AO122" s="865"/>
      <c r="AP122" s="911" t="s">
        <v>400</v>
      </c>
      <c r="AQ122" s="912"/>
      <c r="AR122" s="912"/>
      <c r="AS122" s="912"/>
      <c r="AT122" s="913"/>
      <c r="AU122" s="973"/>
      <c r="AV122" s="974"/>
      <c r="AW122" s="974"/>
      <c r="AX122" s="974"/>
      <c r="AY122" s="975"/>
      <c r="AZ122" s="966" t="s">
        <v>484</v>
      </c>
      <c r="BA122" s="967"/>
      <c r="BB122" s="967"/>
      <c r="BC122" s="967"/>
      <c r="BD122" s="967"/>
      <c r="BE122" s="967"/>
      <c r="BF122" s="967"/>
      <c r="BG122" s="967"/>
      <c r="BH122" s="967"/>
      <c r="BI122" s="967"/>
      <c r="BJ122" s="967"/>
      <c r="BK122" s="967"/>
      <c r="BL122" s="967"/>
      <c r="BM122" s="967"/>
      <c r="BN122" s="967"/>
      <c r="BO122" s="967"/>
      <c r="BP122" s="968"/>
      <c r="BQ122" s="969">
        <v>181393669</v>
      </c>
      <c r="BR122" s="932"/>
      <c r="BS122" s="932"/>
      <c r="BT122" s="932"/>
      <c r="BU122" s="932"/>
      <c r="BV122" s="932">
        <v>180500282</v>
      </c>
      <c r="BW122" s="932"/>
      <c r="BX122" s="932"/>
      <c r="BY122" s="932"/>
      <c r="BZ122" s="932"/>
      <c r="CA122" s="932">
        <v>184013264</v>
      </c>
      <c r="CB122" s="932"/>
      <c r="CC122" s="932"/>
      <c r="CD122" s="932"/>
      <c r="CE122" s="932"/>
      <c r="CF122" s="933">
        <v>175.5</v>
      </c>
      <c r="CG122" s="934"/>
      <c r="CH122" s="934"/>
      <c r="CI122" s="934"/>
      <c r="CJ122" s="934"/>
      <c r="CK122" s="956"/>
      <c r="CL122" s="942"/>
      <c r="CM122" s="942"/>
      <c r="CN122" s="942"/>
      <c r="CO122" s="943"/>
      <c r="CP122" s="922" t="s">
        <v>414</v>
      </c>
      <c r="CQ122" s="923"/>
      <c r="CR122" s="923"/>
      <c r="CS122" s="923"/>
      <c r="CT122" s="923"/>
      <c r="CU122" s="923"/>
      <c r="CV122" s="923"/>
      <c r="CW122" s="923"/>
      <c r="CX122" s="923"/>
      <c r="CY122" s="923"/>
      <c r="CZ122" s="923"/>
      <c r="DA122" s="923"/>
      <c r="DB122" s="923"/>
      <c r="DC122" s="923"/>
      <c r="DD122" s="923"/>
      <c r="DE122" s="923"/>
      <c r="DF122" s="924"/>
      <c r="DG122" s="900">
        <v>464140</v>
      </c>
      <c r="DH122" s="901"/>
      <c r="DI122" s="901"/>
      <c r="DJ122" s="901"/>
      <c r="DK122" s="901"/>
      <c r="DL122" s="901">
        <v>441431</v>
      </c>
      <c r="DM122" s="901"/>
      <c r="DN122" s="901"/>
      <c r="DO122" s="901"/>
      <c r="DP122" s="901"/>
      <c r="DQ122" s="901">
        <v>419968</v>
      </c>
      <c r="DR122" s="901"/>
      <c r="DS122" s="901"/>
      <c r="DT122" s="901"/>
      <c r="DU122" s="901"/>
      <c r="DV122" s="878">
        <v>0.4</v>
      </c>
      <c r="DW122" s="878"/>
      <c r="DX122" s="878"/>
      <c r="DY122" s="878"/>
      <c r="DZ122" s="879"/>
    </row>
    <row r="123" spans="1:130" s="248" customFormat="1" ht="26.25" customHeight="1" x14ac:dyDescent="0.15">
      <c r="A123" s="904"/>
      <c r="B123" s="905"/>
      <c r="C123" s="908" t="s">
        <v>468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452</v>
      </c>
      <c r="AB123" s="864"/>
      <c r="AC123" s="864"/>
      <c r="AD123" s="864"/>
      <c r="AE123" s="865"/>
      <c r="AF123" s="866" t="s">
        <v>448</v>
      </c>
      <c r="AG123" s="864"/>
      <c r="AH123" s="864"/>
      <c r="AI123" s="864"/>
      <c r="AJ123" s="865"/>
      <c r="AK123" s="866" t="s">
        <v>448</v>
      </c>
      <c r="AL123" s="864"/>
      <c r="AM123" s="864"/>
      <c r="AN123" s="864"/>
      <c r="AO123" s="865"/>
      <c r="AP123" s="911" t="s">
        <v>452</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485</v>
      </c>
      <c r="BP123" s="965"/>
      <c r="BQ123" s="919">
        <v>275822260</v>
      </c>
      <c r="BR123" s="920"/>
      <c r="BS123" s="920"/>
      <c r="BT123" s="920"/>
      <c r="BU123" s="920"/>
      <c r="BV123" s="920">
        <v>273467741</v>
      </c>
      <c r="BW123" s="920"/>
      <c r="BX123" s="920"/>
      <c r="BY123" s="920"/>
      <c r="BZ123" s="920"/>
      <c r="CA123" s="920">
        <v>271882506</v>
      </c>
      <c r="CB123" s="920"/>
      <c r="CC123" s="920"/>
      <c r="CD123" s="920"/>
      <c r="CE123" s="920"/>
      <c r="CF123" s="830"/>
      <c r="CG123" s="831"/>
      <c r="CH123" s="831"/>
      <c r="CI123" s="831"/>
      <c r="CJ123" s="921"/>
      <c r="CK123" s="956"/>
      <c r="CL123" s="942"/>
      <c r="CM123" s="942"/>
      <c r="CN123" s="942"/>
      <c r="CO123" s="943"/>
      <c r="CP123" s="922" t="s">
        <v>486</v>
      </c>
      <c r="CQ123" s="923"/>
      <c r="CR123" s="923"/>
      <c r="CS123" s="923"/>
      <c r="CT123" s="923"/>
      <c r="CU123" s="923"/>
      <c r="CV123" s="923"/>
      <c r="CW123" s="923"/>
      <c r="CX123" s="923"/>
      <c r="CY123" s="923"/>
      <c r="CZ123" s="923"/>
      <c r="DA123" s="923"/>
      <c r="DB123" s="923"/>
      <c r="DC123" s="923"/>
      <c r="DD123" s="923"/>
      <c r="DE123" s="923"/>
      <c r="DF123" s="924"/>
      <c r="DG123" s="863">
        <v>11931</v>
      </c>
      <c r="DH123" s="864"/>
      <c r="DI123" s="864"/>
      <c r="DJ123" s="864"/>
      <c r="DK123" s="865"/>
      <c r="DL123" s="866" t="s">
        <v>424</v>
      </c>
      <c r="DM123" s="864"/>
      <c r="DN123" s="864"/>
      <c r="DO123" s="864"/>
      <c r="DP123" s="865"/>
      <c r="DQ123" s="866" t="s">
        <v>424</v>
      </c>
      <c r="DR123" s="864"/>
      <c r="DS123" s="864"/>
      <c r="DT123" s="864"/>
      <c r="DU123" s="865"/>
      <c r="DV123" s="911" t="s">
        <v>424</v>
      </c>
      <c r="DW123" s="912"/>
      <c r="DX123" s="912"/>
      <c r="DY123" s="912"/>
      <c r="DZ123" s="913"/>
    </row>
    <row r="124" spans="1:130" s="248" customFormat="1" ht="26.25" customHeight="1" thickBot="1" x14ac:dyDescent="0.2">
      <c r="A124" s="904"/>
      <c r="B124" s="905"/>
      <c r="C124" s="908" t="s">
        <v>472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424</v>
      </c>
      <c r="AB124" s="864"/>
      <c r="AC124" s="864"/>
      <c r="AD124" s="864"/>
      <c r="AE124" s="865"/>
      <c r="AF124" s="866" t="s">
        <v>424</v>
      </c>
      <c r="AG124" s="864"/>
      <c r="AH124" s="864"/>
      <c r="AI124" s="864"/>
      <c r="AJ124" s="865"/>
      <c r="AK124" s="866" t="s">
        <v>424</v>
      </c>
      <c r="AL124" s="864"/>
      <c r="AM124" s="864"/>
      <c r="AN124" s="864"/>
      <c r="AO124" s="865"/>
      <c r="AP124" s="911" t="s">
        <v>424</v>
      </c>
      <c r="AQ124" s="912"/>
      <c r="AR124" s="912"/>
      <c r="AS124" s="912"/>
      <c r="AT124" s="913"/>
      <c r="AU124" s="914" t="s">
        <v>487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424</v>
      </c>
      <c r="BR124" s="918"/>
      <c r="BS124" s="918"/>
      <c r="BT124" s="918"/>
      <c r="BU124" s="918"/>
      <c r="BV124" s="918" t="s">
        <v>424</v>
      </c>
      <c r="BW124" s="918"/>
      <c r="BX124" s="918"/>
      <c r="BY124" s="918"/>
      <c r="BZ124" s="918"/>
      <c r="CA124" s="918">
        <v>0.9</v>
      </c>
      <c r="CB124" s="918"/>
      <c r="CC124" s="918"/>
      <c r="CD124" s="918"/>
      <c r="CE124" s="918"/>
      <c r="CF124" s="808"/>
      <c r="CG124" s="809"/>
      <c r="CH124" s="809"/>
      <c r="CI124" s="809"/>
      <c r="CJ124" s="949"/>
      <c r="CK124" s="957"/>
      <c r="CL124" s="957"/>
      <c r="CM124" s="957"/>
      <c r="CN124" s="957"/>
      <c r="CO124" s="958"/>
      <c r="CP124" s="922" t="s">
        <v>488</v>
      </c>
      <c r="CQ124" s="923"/>
      <c r="CR124" s="923"/>
      <c r="CS124" s="923"/>
      <c r="CT124" s="923"/>
      <c r="CU124" s="923"/>
      <c r="CV124" s="923"/>
      <c r="CW124" s="923"/>
      <c r="CX124" s="923"/>
      <c r="CY124" s="923"/>
      <c r="CZ124" s="923"/>
      <c r="DA124" s="923"/>
      <c r="DB124" s="923"/>
      <c r="DC124" s="923"/>
      <c r="DD124" s="923"/>
      <c r="DE124" s="923"/>
      <c r="DF124" s="924"/>
      <c r="DG124" s="846" t="s">
        <v>400</v>
      </c>
      <c r="DH124" s="847"/>
      <c r="DI124" s="847"/>
      <c r="DJ124" s="847"/>
      <c r="DK124" s="848"/>
      <c r="DL124" s="849" t="s">
        <v>400</v>
      </c>
      <c r="DM124" s="847"/>
      <c r="DN124" s="847"/>
      <c r="DO124" s="847"/>
      <c r="DP124" s="848"/>
      <c r="DQ124" s="849" t="s">
        <v>400</v>
      </c>
      <c r="DR124" s="847"/>
      <c r="DS124" s="847"/>
      <c r="DT124" s="847"/>
      <c r="DU124" s="848"/>
      <c r="DV124" s="935" t="s">
        <v>400</v>
      </c>
      <c r="DW124" s="936"/>
      <c r="DX124" s="936"/>
      <c r="DY124" s="936"/>
      <c r="DZ124" s="937"/>
    </row>
    <row r="125" spans="1:130" s="248" customFormat="1" ht="26.25" customHeight="1" x14ac:dyDescent="0.15">
      <c r="A125" s="904"/>
      <c r="B125" s="905"/>
      <c r="C125" s="908" t="s">
        <v>474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400</v>
      </c>
      <c r="AB125" s="864"/>
      <c r="AC125" s="864"/>
      <c r="AD125" s="864"/>
      <c r="AE125" s="865"/>
      <c r="AF125" s="866" t="s">
        <v>400</v>
      </c>
      <c r="AG125" s="864"/>
      <c r="AH125" s="864"/>
      <c r="AI125" s="864"/>
      <c r="AJ125" s="865"/>
      <c r="AK125" s="866" t="s">
        <v>400</v>
      </c>
      <c r="AL125" s="864"/>
      <c r="AM125" s="864"/>
      <c r="AN125" s="864"/>
      <c r="AO125" s="865"/>
      <c r="AP125" s="911" t="s">
        <v>400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400</v>
      </c>
      <c r="DH125" s="929"/>
      <c r="DI125" s="929"/>
      <c r="DJ125" s="929"/>
      <c r="DK125" s="929"/>
      <c r="DL125" s="929" t="s">
        <v>400</v>
      </c>
      <c r="DM125" s="929"/>
      <c r="DN125" s="929"/>
      <c r="DO125" s="929"/>
      <c r="DP125" s="929"/>
      <c r="DQ125" s="929" t="s">
        <v>400</v>
      </c>
      <c r="DR125" s="929"/>
      <c r="DS125" s="929"/>
      <c r="DT125" s="929"/>
      <c r="DU125" s="929"/>
      <c r="DV125" s="930" t="s">
        <v>400</v>
      </c>
      <c r="DW125" s="930"/>
      <c r="DX125" s="930"/>
      <c r="DY125" s="930"/>
      <c r="DZ125" s="931"/>
    </row>
    <row r="126" spans="1:130" s="248" customFormat="1" ht="26.25" customHeight="1" thickBot="1" x14ac:dyDescent="0.2">
      <c r="A126" s="904"/>
      <c r="B126" s="905"/>
      <c r="C126" s="908" t="s">
        <v>476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228704</v>
      </c>
      <c r="AB126" s="864"/>
      <c r="AC126" s="864"/>
      <c r="AD126" s="864"/>
      <c r="AE126" s="865"/>
      <c r="AF126" s="866">
        <v>226255</v>
      </c>
      <c r="AG126" s="864"/>
      <c r="AH126" s="864"/>
      <c r="AI126" s="864"/>
      <c r="AJ126" s="865"/>
      <c r="AK126" s="866">
        <v>223780</v>
      </c>
      <c r="AL126" s="864"/>
      <c r="AM126" s="864"/>
      <c r="AN126" s="864"/>
      <c r="AO126" s="865"/>
      <c r="AP126" s="911">
        <v>0.2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491</v>
      </c>
      <c r="CQ126" s="834"/>
      <c r="CR126" s="834"/>
      <c r="CS126" s="834"/>
      <c r="CT126" s="834"/>
      <c r="CU126" s="834"/>
      <c r="CV126" s="834"/>
      <c r="CW126" s="834"/>
      <c r="CX126" s="834"/>
      <c r="CY126" s="834"/>
      <c r="CZ126" s="834"/>
      <c r="DA126" s="834"/>
      <c r="DB126" s="834"/>
      <c r="DC126" s="834"/>
      <c r="DD126" s="834"/>
      <c r="DE126" s="834"/>
      <c r="DF126" s="835"/>
      <c r="DG126" s="900" t="s">
        <v>400</v>
      </c>
      <c r="DH126" s="901"/>
      <c r="DI126" s="901"/>
      <c r="DJ126" s="901"/>
      <c r="DK126" s="901"/>
      <c r="DL126" s="901" t="s">
        <v>400</v>
      </c>
      <c r="DM126" s="901"/>
      <c r="DN126" s="901"/>
      <c r="DO126" s="901"/>
      <c r="DP126" s="901"/>
      <c r="DQ126" s="901" t="s">
        <v>400</v>
      </c>
      <c r="DR126" s="901"/>
      <c r="DS126" s="901"/>
      <c r="DT126" s="901"/>
      <c r="DU126" s="901"/>
      <c r="DV126" s="878" t="s">
        <v>400</v>
      </c>
      <c r="DW126" s="878"/>
      <c r="DX126" s="878"/>
      <c r="DY126" s="878"/>
      <c r="DZ126" s="879"/>
    </row>
    <row r="127" spans="1:130" s="248" customFormat="1" ht="26.25" customHeight="1" x14ac:dyDescent="0.15">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400</v>
      </c>
      <c r="AB127" s="864"/>
      <c r="AC127" s="864"/>
      <c r="AD127" s="864"/>
      <c r="AE127" s="865"/>
      <c r="AF127" s="866" t="s">
        <v>400</v>
      </c>
      <c r="AG127" s="864"/>
      <c r="AH127" s="864"/>
      <c r="AI127" s="864"/>
      <c r="AJ127" s="865"/>
      <c r="AK127" s="866" t="s">
        <v>400</v>
      </c>
      <c r="AL127" s="864"/>
      <c r="AM127" s="864"/>
      <c r="AN127" s="864"/>
      <c r="AO127" s="865"/>
      <c r="AP127" s="911" t="s">
        <v>400</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400</v>
      </c>
      <c r="DH127" s="901"/>
      <c r="DI127" s="901"/>
      <c r="DJ127" s="901"/>
      <c r="DK127" s="901"/>
      <c r="DL127" s="901" t="s">
        <v>400</v>
      </c>
      <c r="DM127" s="901"/>
      <c r="DN127" s="901"/>
      <c r="DO127" s="901"/>
      <c r="DP127" s="901"/>
      <c r="DQ127" s="901" t="s">
        <v>400</v>
      </c>
      <c r="DR127" s="901"/>
      <c r="DS127" s="901"/>
      <c r="DT127" s="901"/>
      <c r="DU127" s="901"/>
      <c r="DV127" s="878" t="s">
        <v>400</v>
      </c>
      <c r="DW127" s="878"/>
      <c r="DX127" s="878"/>
      <c r="DY127" s="878"/>
      <c r="DZ127" s="879"/>
    </row>
    <row r="128" spans="1:130" s="248" customFormat="1" ht="26.25" customHeight="1" thickBot="1" x14ac:dyDescent="0.2">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v>3939777</v>
      </c>
      <c r="AB128" s="885"/>
      <c r="AC128" s="885"/>
      <c r="AD128" s="885"/>
      <c r="AE128" s="886"/>
      <c r="AF128" s="887">
        <v>3960158</v>
      </c>
      <c r="AG128" s="885"/>
      <c r="AH128" s="885"/>
      <c r="AI128" s="885"/>
      <c r="AJ128" s="886"/>
      <c r="AK128" s="887">
        <v>3904011</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501</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v>475290</v>
      </c>
      <c r="DH128" s="875"/>
      <c r="DI128" s="875"/>
      <c r="DJ128" s="875"/>
      <c r="DK128" s="875"/>
      <c r="DL128" s="875">
        <v>10636</v>
      </c>
      <c r="DM128" s="875"/>
      <c r="DN128" s="875"/>
      <c r="DO128" s="875"/>
      <c r="DP128" s="875"/>
      <c r="DQ128" s="875">
        <v>12237</v>
      </c>
      <c r="DR128" s="875"/>
      <c r="DS128" s="875"/>
      <c r="DT128" s="875"/>
      <c r="DU128" s="875"/>
      <c r="DV128" s="876">
        <v>0</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503</v>
      </c>
      <c r="X129" s="861"/>
      <c r="Y129" s="861"/>
      <c r="Z129" s="862"/>
      <c r="AA129" s="863">
        <v>119754707</v>
      </c>
      <c r="AB129" s="864"/>
      <c r="AC129" s="864"/>
      <c r="AD129" s="864"/>
      <c r="AE129" s="865"/>
      <c r="AF129" s="866">
        <v>120088383</v>
      </c>
      <c r="AG129" s="864"/>
      <c r="AH129" s="864"/>
      <c r="AI129" s="864"/>
      <c r="AJ129" s="865"/>
      <c r="AK129" s="866">
        <v>122770647</v>
      </c>
      <c r="AL129" s="864"/>
      <c r="AM129" s="864"/>
      <c r="AN129" s="864"/>
      <c r="AO129" s="865"/>
      <c r="AP129" s="867"/>
      <c r="AQ129" s="868"/>
      <c r="AR129" s="868"/>
      <c r="AS129" s="868"/>
      <c r="AT129" s="869"/>
      <c r="AU129" s="286"/>
      <c r="AV129" s="286"/>
      <c r="AW129" s="286"/>
      <c r="AX129" s="833" t="s">
        <v>504</v>
      </c>
      <c r="AY129" s="834"/>
      <c r="AZ129" s="834"/>
      <c r="BA129" s="834"/>
      <c r="BB129" s="834"/>
      <c r="BC129" s="834"/>
      <c r="BD129" s="834"/>
      <c r="BE129" s="835"/>
      <c r="BF129" s="853" t="s">
        <v>505</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507</v>
      </c>
      <c r="X130" s="861"/>
      <c r="Y130" s="861"/>
      <c r="Z130" s="862"/>
      <c r="AA130" s="863">
        <v>18126603</v>
      </c>
      <c r="AB130" s="864"/>
      <c r="AC130" s="864"/>
      <c r="AD130" s="864"/>
      <c r="AE130" s="865"/>
      <c r="AF130" s="866">
        <v>17825923</v>
      </c>
      <c r="AG130" s="864"/>
      <c r="AH130" s="864"/>
      <c r="AI130" s="864"/>
      <c r="AJ130" s="865"/>
      <c r="AK130" s="866">
        <v>17931914</v>
      </c>
      <c r="AL130" s="864"/>
      <c r="AM130" s="864"/>
      <c r="AN130" s="864"/>
      <c r="AO130" s="865"/>
      <c r="AP130" s="867"/>
      <c r="AQ130" s="868"/>
      <c r="AR130" s="868"/>
      <c r="AS130" s="868"/>
      <c r="AT130" s="869"/>
      <c r="AU130" s="286"/>
      <c r="AV130" s="286"/>
      <c r="AW130" s="286"/>
      <c r="AX130" s="833" t="s">
        <v>508</v>
      </c>
      <c r="AY130" s="834"/>
      <c r="AZ130" s="834"/>
      <c r="BA130" s="834"/>
      <c r="BB130" s="834"/>
      <c r="BC130" s="834"/>
      <c r="BD130" s="834"/>
      <c r="BE130" s="835"/>
      <c r="BF130" s="836">
        <v>2.9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509</v>
      </c>
      <c r="X131" s="844"/>
      <c r="Y131" s="844"/>
      <c r="Z131" s="845"/>
      <c r="AA131" s="846">
        <v>101628104</v>
      </c>
      <c r="AB131" s="847"/>
      <c r="AC131" s="847"/>
      <c r="AD131" s="847"/>
      <c r="AE131" s="848"/>
      <c r="AF131" s="849">
        <v>102262460</v>
      </c>
      <c r="AG131" s="847"/>
      <c r="AH131" s="847"/>
      <c r="AI131" s="847"/>
      <c r="AJ131" s="848"/>
      <c r="AK131" s="849">
        <v>104838733</v>
      </c>
      <c r="AL131" s="847"/>
      <c r="AM131" s="847"/>
      <c r="AN131" s="847"/>
      <c r="AO131" s="848"/>
      <c r="AP131" s="850"/>
      <c r="AQ131" s="851"/>
      <c r="AR131" s="851"/>
      <c r="AS131" s="851"/>
      <c r="AT131" s="852"/>
      <c r="AU131" s="286"/>
      <c r="AV131" s="286"/>
      <c r="AW131" s="286"/>
      <c r="AX131" s="811" t="s">
        <v>510</v>
      </c>
      <c r="AY131" s="812"/>
      <c r="AZ131" s="812"/>
      <c r="BA131" s="812"/>
      <c r="BB131" s="812"/>
      <c r="BC131" s="812"/>
      <c r="BD131" s="812"/>
      <c r="BE131" s="813"/>
      <c r="BF131" s="814">
        <v>0.9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512</v>
      </c>
      <c r="W132" s="824"/>
      <c r="X132" s="824"/>
      <c r="Y132" s="824"/>
      <c r="Z132" s="825"/>
      <c r="AA132" s="826">
        <v>2.913745198</v>
      </c>
      <c r="AB132" s="827"/>
      <c r="AC132" s="827"/>
      <c r="AD132" s="827"/>
      <c r="AE132" s="828"/>
      <c r="AF132" s="829">
        <v>3.4043069180000001</v>
      </c>
      <c r="AG132" s="827"/>
      <c r="AH132" s="827"/>
      <c r="AI132" s="827"/>
      <c r="AJ132" s="828"/>
      <c r="AK132" s="829">
        <v>2.5397645729999998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513</v>
      </c>
      <c r="W133" s="803"/>
      <c r="X133" s="803"/>
      <c r="Y133" s="803"/>
      <c r="Z133" s="804"/>
      <c r="AA133" s="805">
        <v>3.6</v>
      </c>
      <c r="AB133" s="806"/>
      <c r="AC133" s="806"/>
      <c r="AD133" s="806"/>
      <c r="AE133" s="807"/>
      <c r="AF133" s="805">
        <v>3.2</v>
      </c>
      <c r="AG133" s="806"/>
      <c r="AH133" s="806"/>
      <c r="AI133" s="806"/>
      <c r="AJ133" s="807"/>
      <c r="AK133" s="805">
        <v>2.9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tlkkOtAE1oVPcsqxrnGrord9ncJdG+GMeSDdeQObogRWhlikPl7GrPt3tx/x4EqUJOnCdpfncMWH3aaVHageg==" saltValue="1urv5L0eDvDcBh+MFw17EA==" spinCount="100000" sheet="1" objects="1" scenarios="1" formatRows="0"/>
  <mergeCells count="2033">
    <mergeCell ref="AK75:AO75"/>
    <mergeCell ref="AF75:AJ75"/>
    <mergeCell ref="AA75:AE75"/>
    <mergeCell ref="V75:Z75"/>
    <mergeCell ref="Q75:U75"/>
    <mergeCell ref="B75:P75"/>
    <mergeCell ref="AU73:AY73"/>
    <mergeCell ref="AP73:AT73"/>
    <mergeCell ref="AK73:AO73"/>
    <mergeCell ref="AF73:AJ73"/>
    <mergeCell ref="AA73:AE73"/>
    <mergeCell ref="V73:Z73"/>
    <mergeCell ref="Q73:U73"/>
    <mergeCell ref="B73:P73"/>
    <mergeCell ref="AK74:AO74"/>
    <mergeCell ref="AF74:AJ74"/>
    <mergeCell ref="AA74:AE74"/>
    <mergeCell ref="V74:Z74"/>
    <mergeCell ref="Q74:U74"/>
    <mergeCell ref="B74:P74"/>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DV74:DZ74"/>
    <mergeCell ref="AZ75:BD75"/>
    <mergeCell ref="CR74:CV74"/>
    <mergeCell ref="CW74:DA74"/>
    <mergeCell ref="DB74:DF74"/>
    <mergeCell ref="DG74:DK74"/>
    <mergeCell ref="DL74:DP74"/>
    <mergeCell ref="DQ74:DU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AU74:AY74"/>
    <mergeCell ref="AP74:AT74"/>
    <mergeCell ref="AU75:AY75"/>
    <mergeCell ref="AP75:AT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G/KENqM5zYA3DV2jKMITr3st7MXuQyESiWSTA88pD45KWkZBPdtcjNisPXkmPyca8JXHd5mtFzf54qwnQLrgA==" saltValue="TOJtbo61Rcs8+vORV3BETg==" spinCount="100000" sheet="1" objects="1" scenarios="1"/>
  <dataConsolidate/>
  <phoneticPr fontId="2"/>
  <printOptions horizontalCentered="1" verticalCentered="1"/>
  <pageMargins left="0" right="0" top="0" bottom="0" header="0" footer="0"/>
  <pageSetup paperSize="9" scale="44" orientation="landscape" blackAndWhite="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f8c0g7X7hBYIj/Zz68JuV/Ecm4KSRXJBw1aCiVLCE66bvyvKfdT+SF4Erw/bdd5/pQ8AhBO+0gaWKdyfYBxhA==" saltValue="F8tHXQstMETWD4GOueKxNA==" spinCount="100000" sheet="1" objects="1" scenarios="1"/>
  <dataConsolidate/>
  <phoneticPr fontId="2"/>
  <printOptions horizontalCentered="1" verticalCentered="1"/>
  <pageMargins left="0" right="0" top="0" bottom="0" header="0" footer="0"/>
  <pageSetup paperSize="9" scale="48" orientation="landscape" blackAndWhite="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522</v>
      </c>
      <c r="AL9" s="1228"/>
      <c r="AM9" s="1228"/>
      <c r="AN9" s="1229"/>
      <c r="AO9" s="314">
        <v>35130578</v>
      </c>
      <c r="AP9" s="314">
        <v>65772</v>
      </c>
      <c r="AQ9" s="315">
        <v>62265</v>
      </c>
      <c r="AR9" s="316">
        <v>5.6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523</v>
      </c>
      <c r="AL10" s="1228"/>
      <c r="AM10" s="1228"/>
      <c r="AN10" s="1229"/>
      <c r="AO10" s="317">
        <v>96496</v>
      </c>
      <c r="AP10" s="317">
        <v>181</v>
      </c>
      <c r="AQ10" s="318">
        <v>1645</v>
      </c>
      <c r="AR10" s="319">
        <v>-89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524</v>
      </c>
      <c r="AL11" s="1228"/>
      <c r="AM11" s="1228"/>
      <c r="AN11" s="1229"/>
      <c r="AO11" s="317">
        <v>205274</v>
      </c>
      <c r="AP11" s="317">
        <v>384</v>
      </c>
      <c r="AQ11" s="318">
        <v>688</v>
      </c>
      <c r="AR11" s="319">
        <v>-44.2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525</v>
      </c>
      <c r="AL12" s="1228"/>
      <c r="AM12" s="1228"/>
      <c r="AN12" s="1229"/>
      <c r="AO12" s="317">
        <v>2820</v>
      </c>
      <c r="AP12" s="317">
        <v>5</v>
      </c>
      <c r="AQ12" s="318">
        <v>24</v>
      </c>
      <c r="AR12" s="319">
        <v>-79.2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526</v>
      </c>
      <c r="AL13" s="1228"/>
      <c r="AM13" s="1228"/>
      <c r="AN13" s="1229"/>
      <c r="AO13" s="317">
        <v>620638</v>
      </c>
      <c r="AP13" s="317">
        <v>1162</v>
      </c>
      <c r="AQ13" s="318">
        <v>2006</v>
      </c>
      <c r="AR13" s="319">
        <v>-42.1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527</v>
      </c>
      <c r="AL14" s="1228"/>
      <c r="AM14" s="1228"/>
      <c r="AN14" s="1229"/>
      <c r="AO14" s="317">
        <v>765062</v>
      </c>
      <c r="AP14" s="317">
        <v>1432</v>
      </c>
      <c r="AQ14" s="318">
        <v>1357</v>
      </c>
      <c r="AR14" s="319">
        <v>5.5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528</v>
      </c>
      <c r="AL15" s="1231"/>
      <c r="AM15" s="1231"/>
      <c r="AN15" s="1232"/>
      <c r="AO15" s="317">
        <v>-2158586</v>
      </c>
      <c r="AP15" s="317">
        <v>-4041</v>
      </c>
      <c r="AQ15" s="318">
        <v>-3875</v>
      </c>
      <c r="AR15" s="319">
        <v>4.3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34662282</v>
      </c>
      <c r="AP16" s="317">
        <v>64895</v>
      </c>
      <c r="AQ16" s="318">
        <v>64110</v>
      </c>
      <c r="AR16" s="319">
        <v>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533</v>
      </c>
      <c r="AL21" s="1234"/>
      <c r="AM21" s="1234"/>
      <c r="AN21" s="1235"/>
      <c r="AO21" s="330">
        <v>6.86</v>
      </c>
      <c r="AP21" s="331">
        <v>6.37</v>
      </c>
      <c r="AQ21" s="332">
        <v>0.49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534</v>
      </c>
      <c r="AL22" s="1234"/>
      <c r="AM22" s="1234"/>
      <c r="AN22" s="1235"/>
      <c r="AO22" s="335">
        <v>101.2</v>
      </c>
      <c r="AP22" s="336">
        <v>99.7</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538</v>
      </c>
      <c r="AL32" s="1217"/>
      <c r="AM32" s="1217"/>
      <c r="AN32" s="1218"/>
      <c r="AO32" s="345">
        <v>19620634</v>
      </c>
      <c r="AP32" s="345">
        <v>36734</v>
      </c>
      <c r="AQ32" s="346">
        <v>36503</v>
      </c>
      <c r="AR32" s="347">
        <v>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539</v>
      </c>
      <c r="AL33" s="1217"/>
      <c r="AM33" s="1217"/>
      <c r="AN33" s="1218"/>
      <c r="AO33" s="345" t="s">
        <v>540</v>
      </c>
      <c r="AP33" s="345" t="s">
        <v>540</v>
      </c>
      <c r="AQ33" s="346">
        <v>3</v>
      </c>
      <c r="AR33" s="347" t="s">
        <v>540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541</v>
      </c>
      <c r="AL34" s="1217"/>
      <c r="AM34" s="1217"/>
      <c r="AN34" s="1218"/>
      <c r="AO34" s="345">
        <v>168333</v>
      </c>
      <c r="AP34" s="345">
        <v>315</v>
      </c>
      <c r="AQ34" s="346">
        <v>76</v>
      </c>
      <c r="AR34" s="347">
        <v>314.5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542</v>
      </c>
      <c r="AL35" s="1217"/>
      <c r="AM35" s="1217"/>
      <c r="AN35" s="1218"/>
      <c r="AO35" s="345">
        <v>4419095</v>
      </c>
      <c r="AP35" s="345">
        <v>8273</v>
      </c>
      <c r="AQ35" s="346">
        <v>8582</v>
      </c>
      <c r="AR35" s="347">
        <v>-3.6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543</v>
      </c>
      <c r="AL36" s="1217"/>
      <c r="AM36" s="1217"/>
      <c r="AN36" s="1218"/>
      <c r="AO36" s="345">
        <v>43063</v>
      </c>
      <c r="AP36" s="345">
        <v>81</v>
      </c>
      <c r="AQ36" s="346">
        <v>400</v>
      </c>
      <c r="AR36" s="347">
        <v>-79.8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544</v>
      </c>
      <c r="AL37" s="1217"/>
      <c r="AM37" s="1217"/>
      <c r="AN37" s="1218"/>
      <c r="AO37" s="345">
        <v>247278</v>
      </c>
      <c r="AP37" s="345">
        <v>463</v>
      </c>
      <c r="AQ37" s="346">
        <v>747</v>
      </c>
      <c r="AR37" s="347">
        <v>-38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545</v>
      </c>
      <c r="AL38" s="1214"/>
      <c r="AM38" s="1214"/>
      <c r="AN38" s="1215"/>
      <c r="AO38" s="348">
        <v>179</v>
      </c>
      <c r="AP38" s="348">
        <v>0</v>
      </c>
      <c r="AQ38" s="349">
        <v>2</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546</v>
      </c>
      <c r="AL39" s="1214"/>
      <c r="AM39" s="1214"/>
      <c r="AN39" s="1215"/>
      <c r="AO39" s="345">
        <v>-3904011</v>
      </c>
      <c r="AP39" s="345">
        <v>-7309</v>
      </c>
      <c r="AQ39" s="346">
        <v>-7844</v>
      </c>
      <c r="AR39" s="347">
        <v>-6.8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547</v>
      </c>
      <c r="AL40" s="1217"/>
      <c r="AM40" s="1217"/>
      <c r="AN40" s="1218"/>
      <c r="AO40" s="345">
        <v>-17931914</v>
      </c>
      <c r="AP40" s="345">
        <v>-33572</v>
      </c>
      <c r="AQ40" s="346">
        <v>-28367</v>
      </c>
      <c r="AR40" s="347">
        <v>18.3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2662657</v>
      </c>
      <c r="AP41" s="345">
        <v>4985</v>
      </c>
      <c r="AQ41" s="346">
        <v>10099</v>
      </c>
      <c r="AR41" s="347">
        <v>-50.6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517</v>
      </c>
      <c r="AN49" s="1224" t="s">
        <v>551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35544005</v>
      </c>
      <c r="AN51" s="367">
        <v>65822</v>
      </c>
      <c r="AO51" s="368">
        <v>5.3</v>
      </c>
      <c r="AP51" s="369">
        <v>46395</v>
      </c>
      <c r="AQ51" s="370">
        <v>-8.8000000000000007</v>
      </c>
      <c r="AR51" s="371">
        <v>14.1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23447358</v>
      </c>
      <c r="AN52" s="375">
        <v>43421</v>
      </c>
      <c r="AO52" s="376">
        <v>-0.3</v>
      </c>
      <c r="AP52" s="377">
        <v>26304</v>
      </c>
      <c r="AQ52" s="378">
        <v>-5.4</v>
      </c>
      <c r="AR52" s="379">
        <v>5.0999999999999996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35562489</v>
      </c>
      <c r="AN53" s="367">
        <v>66041</v>
      </c>
      <c r="AO53" s="368">
        <v>0.3</v>
      </c>
      <c r="AP53" s="369">
        <v>48088</v>
      </c>
      <c r="AQ53" s="370">
        <v>3.6</v>
      </c>
      <c r="AR53" s="371">
        <v>-3.3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24447001</v>
      </c>
      <c r="AN54" s="375">
        <v>45399</v>
      </c>
      <c r="AO54" s="376">
        <v>4.5999999999999996</v>
      </c>
      <c r="AP54" s="377">
        <v>25183</v>
      </c>
      <c r="AQ54" s="378">
        <v>-4.3</v>
      </c>
      <c r="AR54" s="379">
        <v>8.9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30563057</v>
      </c>
      <c r="AN55" s="367">
        <v>56904</v>
      </c>
      <c r="AO55" s="368">
        <v>-13.8</v>
      </c>
      <c r="AP55" s="369">
        <v>46457</v>
      </c>
      <c r="AQ55" s="370">
        <v>-3.4</v>
      </c>
      <c r="AR55" s="371">
        <v>-10.4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20212203</v>
      </c>
      <c r="AN56" s="375">
        <v>37632</v>
      </c>
      <c r="AO56" s="376">
        <v>-17.100000000000001</v>
      </c>
      <c r="AP56" s="377">
        <v>24020</v>
      </c>
      <c r="AQ56" s="378">
        <v>-4.5999999999999996</v>
      </c>
      <c r="AR56" s="379">
        <v>-12.5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37825923</v>
      </c>
      <c r="AN57" s="367">
        <v>70573</v>
      </c>
      <c r="AO57" s="368">
        <v>24</v>
      </c>
      <c r="AP57" s="369">
        <v>51849</v>
      </c>
      <c r="AQ57" s="370">
        <v>11.6</v>
      </c>
      <c r="AR57" s="371">
        <v>12.4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22891405</v>
      </c>
      <c r="AN58" s="375">
        <v>42709</v>
      </c>
      <c r="AO58" s="376">
        <v>13.5</v>
      </c>
      <c r="AP58" s="377">
        <v>26326</v>
      </c>
      <c r="AQ58" s="378">
        <v>9.6</v>
      </c>
      <c r="AR58" s="379">
        <v>3.9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52279104</v>
      </c>
      <c r="AN59" s="367">
        <v>97878</v>
      </c>
      <c r="AO59" s="368">
        <v>38.700000000000003</v>
      </c>
      <c r="AP59" s="369">
        <v>52191</v>
      </c>
      <c r="AQ59" s="370">
        <v>0.7</v>
      </c>
      <c r="AR59" s="371">
        <v>38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31061663</v>
      </c>
      <c r="AN60" s="375">
        <v>58154</v>
      </c>
      <c r="AO60" s="376">
        <v>36.200000000000003</v>
      </c>
      <c r="AP60" s="377">
        <v>26807</v>
      </c>
      <c r="AQ60" s="378">
        <v>1.8</v>
      </c>
      <c r="AR60" s="379">
        <v>34.4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38354916</v>
      </c>
      <c r="AN61" s="382">
        <v>71444</v>
      </c>
      <c r="AO61" s="383">
        <v>10.9</v>
      </c>
      <c r="AP61" s="384">
        <v>48996</v>
      </c>
      <c r="AQ61" s="385">
        <v>0.7</v>
      </c>
      <c r="AR61" s="371">
        <v>10.199999999999999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24411926</v>
      </c>
      <c r="AN62" s="375">
        <v>45463</v>
      </c>
      <c r="AO62" s="376">
        <v>7.4</v>
      </c>
      <c r="AP62" s="377">
        <v>25728</v>
      </c>
      <c r="AQ62" s="378">
        <v>-0.6</v>
      </c>
      <c r="AR62" s="379">
        <v>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r/guWpz+QSstiky4fMl7y1PYkkf933piV+p76cH5VxRN/5Q+1NtJey1gRL7RQ+y/ZCk2z3hxB4Lesd+koDwwg==" saltValue="E+Tpd4k/iH0ctjIWCTl9J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blackAndWhite="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DM6CX5jpP9Xk/QNbUNzYZyJTJOUMj7CBsr0amUjkHO0mUGDsUIHTvfQGygvgz7mDKqYd+aqqnW/JJgqc9N/AFA==" saltValue="qVba3GK3L6u4HeNKXUGy6A==" spinCount="100000" sheet="1" objects="1" scenarios="1"/>
  <dataConsolidate/>
  <phoneticPr fontId="2"/>
  <printOptions horizontalCentered="1" verticalCentered="1"/>
  <pageMargins left="0" right="0" top="0.19685039370078741" bottom="0" header="0.39370078740157483" footer="0"/>
  <pageSetup paperSize="9" scale="39" orientation="landscape" blackAndWhite="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GdCDKVsTysk4abAI80RfstgZZ7cSWeqrqv3vKw1DXmxOd1teUpFJb1z7puNVA8+r6bnd9/XP0YAF4Mm4rBBiIg==" saltValue="HVuR2l4jPdPKL22o3WgzMw==" spinCount="100000" sheet="1" objects="1" scenarios="1"/>
  <dataConsolidate/>
  <phoneticPr fontId="2"/>
  <printOptions horizontalCentered="1" verticalCentered="1"/>
  <pageMargins left="0" right="0" top="0.19685039370078741" bottom="0" header="0.39370078740157483" footer="0"/>
  <pageSetup paperSize="9" scale="39" orientation="landscape" blackAndWhite="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8" t="s">
        <v>3</v>
      </c>
      <c r="D47" s="1238"/>
      <c r="E47" s="1239"/>
      <c r="F47" s="11">
        <v>11.79</v>
      </c>
      <c r="G47" s="12">
        <v>11.93</v>
      </c>
      <c r="H47" s="12">
        <v>11.95</v>
      </c>
      <c r="I47" s="12">
        <v>11.92</v>
      </c>
      <c r="J47" s="13">
        <v>11.01</v>
      </c>
    </row>
    <row r="48" spans="2:10" ht="57.75" customHeight="1" x14ac:dyDescent="0.15">
      <c r="B48" s="14"/>
      <c r="C48" s="1240" t="s">
        <v>4</v>
      </c>
      <c r="D48" s="1240"/>
      <c r="E48" s="1241"/>
      <c r="F48" s="15">
        <v>4.5999999999999996</v>
      </c>
      <c r="G48" s="16">
        <v>4.79</v>
      </c>
      <c r="H48" s="16">
        <v>4.63</v>
      </c>
      <c r="I48" s="16">
        <v>4.91</v>
      </c>
      <c r="J48" s="17">
        <v>3.96</v>
      </c>
    </row>
    <row r="49" spans="2:10" ht="57.75" customHeight="1" thickBot="1" x14ac:dyDescent="0.2">
      <c r="B49" s="18"/>
      <c r="C49" s="1242" t="s">
        <v>5</v>
      </c>
      <c r="D49" s="1242"/>
      <c r="E49" s="1243"/>
      <c r="F49" s="19" t="s">
        <v>572</v>
      </c>
      <c r="G49" s="20">
        <v>0.44</v>
      </c>
      <c r="H49" s="20">
        <v>0.14000000000000001</v>
      </c>
      <c r="I49" s="20">
        <v>0.63</v>
      </c>
      <c r="J49" s="21" t="s">
        <v>573</v>
      </c>
    </row>
    <row r="50" spans="2:10" ht="13.5" customHeight="1" x14ac:dyDescent="0.15"/>
  </sheetData>
  <sheetProtection algorithmName="SHA-512" hashValue="J/7TDQ1LdXtwaUacxhKcv3wSE2rKmjsWLvNi78eEnq+QN9jlVFnfMklScTy8F2H9AaeoUorO77beJJE5L9P3RQ==" saltValue="Jt6gcnyAT53qAowzR+iJ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2022-03-10T04:32:15Z</cp:lastPrinted>
  <dcterms:created xsi:type="dcterms:W3CDTF">2022-02-02T05:57:19Z</dcterms:created>
  <dcterms:modified xsi:type="dcterms:W3CDTF">2022-09-23T02:55:37Z</dcterms:modified>
  <cp:category/>
</cp:coreProperties>
</file>