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1CBAA513-9B5E-4D5E-ACD8-AC790BFB2F83}" xr6:coauthVersionLast="36" xr6:coauthVersionMax="36" xr10:uidLastSave="{00000000-0000-0000-0000-000000000000}"/>
  <bookViews>
    <workbookView xWindow="0" yWindow="0" windowWidth="15360" windowHeight="7635" tabRatio="94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BW37" i="10"/>
  <c r="BE37" i="10"/>
  <c r="AM37" i="10"/>
  <c r="U37" i="10"/>
  <c r="BW36" i="10"/>
  <c r="BE36" i="10"/>
  <c r="AM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U34" i="10" l="1"/>
  <c r="U35" i="10" l="1"/>
  <c r="U36" i="10" l="1"/>
  <c r="AM34" i="10"/>
  <c r="AM35" i="10" s="1"/>
  <c r="BE34" i="10" l="1"/>
  <c r="BW34" i="10" s="1"/>
  <c r="BW35" i="10" s="1"/>
  <c r="CO34" i="10" l="1"/>
  <c r="CO35" i="10" s="1"/>
  <c r="CO36" i="10" s="1"/>
  <c r="CO37" i="10" s="1"/>
</calcChain>
</file>

<file path=xl/sharedStrings.xml><?xml version="1.0" encoding="utf-8"?>
<sst xmlns="http://schemas.openxmlformats.org/spreadsheetml/2006/main" count="1122" uniqueCount="617">
  <si>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</si>
  <si>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</si>
  <si>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</si>
  <si>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</si>
  <si>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</si>
  <si>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</si>
  <si>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</si>
  <si>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</si>
  <si>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</si>
  <si>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</si>
  <si>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</si>
  <si>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</si>
  <si>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</si>
  <si>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</si>
  <si>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</si>
  <si>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</si>
  <si>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</si>
  <si>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</si>
  <si>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</si>
  <si>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</si>
  <si>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</si>
  <si>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</si>
  <si>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</si>
  <si>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</si>
  <si>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</si>
  <si>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</si>
  <si>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</si>
  <si>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</si>
  <si>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</si>
  <si>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</si>
  <si>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</si>
  <si>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</si>
  <si>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</si>
  <si>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</si>
  <si>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</si>
  <si>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</si>
  <si>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</si>
  <si>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</si>
  <si>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</si>
  <si>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</si>
  <si>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</si>
  <si>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</si>
  <si>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</si>
  <si>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</si>
  <si>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</si>
  <si>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</si>
  <si>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</si>
  <si>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</si>
  <si>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</si>
  <si>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</si>
  <si>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</si>
  <si>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</si>
  <si>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</si>
  <si>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</si>
  <si>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</si>
  <si>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</si>
  <si>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</si>
  <si>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</si>
  <si>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</si>
  <si>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</si>
  <si>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</si>
  <si>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</si>
  <si>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</si>
  <si>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</si>
  <si>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</si>
  <si>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</si>
  <si>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</si>
  <si>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</si>
  <si>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</si>
  <si>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</si>
  <si>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</si>
  <si>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</si>
  <si>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</si>
  <si>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</si>
  <si>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</si>
  <si>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</si>
  <si>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</si>
  <si>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</si>
  <si>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</si>
  <si>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</si>
  <si>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</si>
  <si>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</si>
  <si>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</si>
  <si>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</si>
  <si>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</si>
  <si>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</si>
  <si>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</si>
  <si>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</si>
  <si>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</si>
  <si>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</si>
  <si>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</si>
  <si>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</si>
  <si>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</si>
  <si>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</si>
  <si>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</si>
  <si>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</si>
  <si>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</si>
  <si>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</si>
  <si>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明石市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</si>
  <si>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</si>
  <si>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</si>
  <si>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</si>
  <si>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</si>
  <si>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</si>
  <si>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</si>
  <si>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</si>
  <si>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</si>
  <si>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</si>
  <si>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</si>
  <si>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</si>
  <si>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</si>
  <si>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</si>
  <si>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</si>
  <si>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</si>
  <si>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</si>
  <si>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</si>
  <si>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</si>
  <si>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</si>
  <si>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</si>
  <si>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</si>
  <si>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</si>
  <si>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</si>
  <si>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</si>
  <si>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</si>
  <si>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</si>
  <si>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</si>
  <si>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</si>
  <si>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</si>
  <si>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</si>
  <si>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</si>
  <si>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</si>
  <si>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</si>
  <si>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</si>
  <si>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</si>
  <si>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</si>
  <si>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</si>
  <si>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</si>
  <si>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</si>
  <si>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</si>
  <si>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</si>
  <si>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</si>
  <si>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</si>
  <si>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</si>
  <si>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</si>
  <si>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</si>
  <si>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</si>
  <si>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</si>
  <si>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</si>
  <si>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</si>
  <si>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</si>
  <si>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</si>
  <si>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</si>
  <si>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</si>
  <si>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</si>
  <si>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</si>
  <si>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</si>
  <si>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</si>
  <si>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</si>
  <si>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</si>
  <si>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</si>
  <si>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</si>
  <si>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</si>
  <si>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</si>
  <si>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</si>
  <si>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</si>
  <si>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</si>
  <si>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</si>
  <si>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</si>
  <si>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</si>
  <si>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</si>
  <si>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</si>
  <si>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</si>
  <si>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</si>
  <si>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</si>
  <si>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</si>
  <si>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</si>
  <si>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</si>
  <si>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</si>
  <si>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</si>
  <si>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</si>
  <si>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</si>
  <si>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</si>
  <si>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</si>
  <si>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</si>
  <si>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</si>
  <si>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</si>
  <si>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</si>
  <si>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</si>
  <si>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</si>
  <si>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</si>
  <si>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</si>
  <si>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</si>
  <si>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</si>
  <si>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</si>
  <si>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</si>
  <si>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</si>
  <si>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</si>
  <si>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</si>
  <si>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</si>
  <si>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</si>
  <si>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</si>
  <si>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</si>
  <si>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</si>
  <si>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</si>
  <si>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</si>
  <si>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</si>
  <si>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</si>
  <si>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</si>
  <si>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</si>
  <si>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</si>
  <si>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</si>
  <si>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</si>
  <si>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</si>
  <si>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</si>
  <si>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</si>
  <si>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</si>
  <si>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</si>
  <si>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</si>
  <si>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兵庫県明石市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</si>
  <si>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</si>
  <si>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</si>
  <si>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</si>
  <si>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</si>
  <si>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</si>
  <si>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</si>
  <si>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</si>
  <si>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</si>
  <si>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</si>
  <si>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</si>
  <si>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</si>
  <si>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</si>
  <si>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</si>
  <si>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</si>
  <si>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</si>
  <si>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</si>
  <si>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</si>
  <si>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</si>
  <si>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</si>
  <si>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</si>
  <si>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</si>
  <si>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</si>
  <si>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</si>
  <si>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</si>
  <si>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</si>
  <si>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</si>
  <si>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</si>
  <si>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</si>
  <si>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</si>
  <si>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</si>
  <si>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</si>
  <si>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</si>
  <si>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</si>
  <si>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</si>
  <si>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</si>
  <si>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</si>
  <si>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</si>
  <si>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</si>
  <si>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</si>
  <si>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</si>
  <si>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</si>
  <si>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</si>
  <si>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</si>
  <si>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</si>
  <si>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</si>
  <si>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</si>
  <si>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</si>
  <si>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</si>
  <si>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</si>
  <si>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</si>
  <si>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</si>
  <si>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</si>
  <si>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</si>
  <si>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</si>
  <si>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</si>
  <si>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</si>
  <si>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</si>
  <si>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</si>
  <si>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</si>
  <si>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</si>
  <si>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</si>
  <si>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</si>
  <si>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</si>
  <si>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</si>
  <si>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</si>
  <si>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</si>
  <si>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</si>
  <si>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</si>
  <si>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</si>
  <si>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</si>
  <si>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</si>
  <si>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</si>
  <si>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</si>
  <si>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</si>
  <si>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</si>
  <si>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</si>
  <si>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</si>
  <si>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</si>
  <si>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</si>
  <si>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</si>
  <si>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</si>
  <si>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</si>
  <si>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</si>
  <si>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</si>
  <si>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</si>
  <si>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</si>
  <si>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</si>
  <si>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</si>
  <si>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</si>
  <si>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</si>
  <si>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</si>
  <si>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</si>
  <si>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</si>
  <si>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</si>
  <si>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</si>
  <si>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</si>
  <si>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</si>
  <si>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</si>
  <si>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</si>
  <si>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</si>
  <si>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</si>
  <si>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</si>
  <si>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</si>
  <si>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</si>
  <si>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</si>
  <si>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</si>
  <si>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</si>
  <si>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</si>
  <si>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</si>
  <si>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</si>
  <si>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</si>
  <si>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</si>
  <si>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</si>
  <si>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</si>
  <si>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</si>
  <si>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</si>
  <si>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</si>
  <si>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</si>
  <si>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</si>
  <si>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</si>
  <si>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</si>
  <si>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</si>
  <si>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</si>
  <si>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</si>
  <si>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</si>
  <si>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</si>
  <si>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</si>
  <si>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</si>
  <si>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</si>
  <si>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</si>
  <si>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</si>
  <si>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</si>
  <si>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</si>
  <si>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</si>
  <si>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</si>
  <si>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</si>
  <si>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</si>
  <si>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</si>
  <si>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</si>
  <si>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</si>
  <si>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</si>
  <si>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</si>
  <si>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</si>
  <si>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</si>
  <si>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</si>
  <si>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</si>
  <si>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</si>
  <si>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</si>
  <si>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</si>
  <si>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</si>
  <si>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</si>
  <si>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</si>
  <si>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</si>
  <si>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</si>
  <si>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兵庫県明石市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</si>
  <si>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</si>
  <si>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</si>
  <si>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</si>
  <si>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</si>
  <si>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</si>
  <si>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</si>
  <si>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</si>
  <si>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</si>
  <si>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</si>
  <si>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</si>
  <si>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</si>
  <si>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</si>
  <si>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</si>
  <si>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</si>
  <si>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</si>
  <si>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</si>
  <si>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</si>
  <si>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</si>
  <si>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</si>
  <si>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</si>
  <si>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葬祭事業特別会計</t>
    <phoneticPr fontId="5"/>
  </si>
  <si>
    <t>石ヶ谷墓園整備事業特別会計</t>
    <phoneticPr fontId="5"/>
  </si>
  <si>
    <t>病院事業債管理特別会計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</si>
  <si>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</si>
  <si>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</si>
  <si>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</si>
  <si>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</si>
  <si>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</si>
  <si>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</si>
  <si>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</si>
  <si>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</si>
  <si>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</si>
  <si>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</si>
  <si>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</si>
  <si>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</si>
  <si>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</si>
  <si>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</si>
  <si>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</si>
  <si>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</si>
  <si>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</si>
  <si>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</si>
  <si>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</si>
  <si>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</si>
  <si>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</si>
  <si>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</si>
  <si>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地方卸売市場事業特別会計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</si>
  <si>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</si>
  <si>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</si>
  <si>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</si>
  <si>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</si>
  <si>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</si>
  <si>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</si>
  <si>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</si>
  <si>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</si>
  <si>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</si>
  <si>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</si>
  <si>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</si>
  <si>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</si>
  <si>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</si>
  <si>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</si>
  <si>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</si>
  <si>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</si>
  <si>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</si>
  <si>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</si>
  <si>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</si>
  <si>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</si>
  <si>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</si>
  <si>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</si>
  <si>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</si>
  <si>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</si>
  <si>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</si>
  <si>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</si>
  <si>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</si>
  <si>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</si>
  <si>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</si>
  <si>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</si>
  <si>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</si>
  <si>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</si>
  <si>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</si>
  <si>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</si>
  <si>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</si>
  <si>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</si>
  <si>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</si>
  <si>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</si>
  <si>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</si>
  <si>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</si>
  <si>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</si>
  <si>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</si>
  <si>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</si>
  <si>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</si>
  <si>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</si>
  <si>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</si>
  <si>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</si>
  <si>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</si>
  <si>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</si>
  <si>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</si>
  <si>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</si>
  <si>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</si>
  <si>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</si>
  <si>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</si>
  <si>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</si>
  <si>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</si>
  <si>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</si>
  <si>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</si>
  <si>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</si>
  <si>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</si>
  <si>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</si>
  <si>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</si>
  <si>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</si>
  <si>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</si>
  <si>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</si>
  <si>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</si>
  <si>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</si>
  <si>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地方卸売市場事業特別会計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</si>
  <si>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</si>
  <si>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</si>
  <si>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</si>
  <si>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</si>
  <si>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</si>
  <si>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</si>
  <si>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</si>
  <si>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</si>
  <si>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</si>
  <si>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</si>
  <si>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</si>
  <si>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</si>
  <si>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</si>
  <si>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</si>
  <si>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</si>
  <si>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</si>
  <si>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</si>
  <si>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</si>
  <si>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</si>
  <si>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</si>
  <si>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</si>
  <si>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</si>
  <si>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</si>
  <si>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</si>
  <si>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</si>
  <si>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</si>
  <si>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</si>
  <si>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</si>
  <si>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</si>
  <si>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</si>
  <si>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</si>
  <si>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</si>
  <si>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</si>
  <si>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</si>
  <si>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</si>
  <si>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</si>
  <si>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</si>
  <si>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</si>
  <si>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</si>
  <si>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</si>
  <si>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</si>
  <si>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</si>
  <si>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</si>
  <si>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</si>
  <si>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</si>
  <si>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</si>
  <si>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</si>
  <si>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</si>
  <si>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</si>
  <si>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</si>
  <si>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</si>
  <si>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</si>
  <si>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</si>
  <si>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</si>
  <si>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</si>
  <si>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</si>
  <si>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</si>
  <si>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</si>
  <si>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</si>
  <si>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</si>
  <si>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</si>
  <si>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</si>
  <si>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</si>
  <si>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</si>
  <si>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</si>
  <si>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</si>
  <si>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</si>
  <si>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</si>
  <si>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</si>
  <si>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</si>
  <si>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</si>
  <si>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</si>
  <si>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</si>
  <si>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</si>
  <si>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</si>
  <si>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</si>
  <si>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</si>
  <si>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</si>
  <si>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</si>
  <si>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</si>
  <si>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</si>
  <si>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</si>
  <si>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</si>
  <si>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</si>
  <si>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</si>
  <si>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</si>
  <si>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</si>
  <si>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0.36</t>
  </si>
  <si>
    <t>▲ 0.83</t>
  </si>
  <si>
    <t>水道事業会計</t>
  </si>
  <si>
    <t>下水道事業会計</t>
  </si>
  <si>
    <t>一般会計</t>
  </si>
  <si>
    <t>介護保険事業特別会計</t>
  </si>
  <si>
    <t>石ヶ谷墓園整備事業特別会計</t>
  </si>
  <si>
    <t>国民健康保険事業特別会計</t>
  </si>
  <si>
    <t>後期高齢者医療事業特別会計</t>
  </si>
  <si>
    <t>葬祭事業特別会計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</si>
  <si>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</si>
  <si>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</si>
  <si>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</si>
  <si>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</si>
  <si>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</si>
  <si>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</si>
  <si>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</si>
  <si>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</si>
  <si>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</si>
  <si>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</si>
  <si>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15" eb="17">
      <t>トクベツ</t>
    </rPh>
    <phoneticPr fontId="2"/>
  </si>
  <si>
    <t>明石市産業振興財団</t>
    <rPh sb="0" eb="3">
      <t>アカシシ</t>
    </rPh>
    <rPh sb="3" eb="5">
      <t>サンギョウ</t>
    </rPh>
    <rPh sb="5" eb="7">
      <t>シンコウ</t>
    </rPh>
    <rPh sb="7" eb="9">
      <t>ザイダン</t>
    </rPh>
    <phoneticPr fontId="2"/>
  </si>
  <si>
    <t>明石地域振興開発</t>
    <rPh sb="0" eb="2">
      <t>アカシ</t>
    </rPh>
    <rPh sb="2" eb="4">
      <t>チイキ</t>
    </rPh>
    <rPh sb="4" eb="6">
      <t>シンコウ</t>
    </rPh>
    <rPh sb="6" eb="8">
      <t>カイハツ</t>
    </rPh>
    <phoneticPr fontId="2"/>
  </si>
  <si>
    <t>明石市立市民病院</t>
    <rPh sb="0" eb="4">
      <t>アカシシリツ</t>
    </rPh>
    <rPh sb="4" eb="6">
      <t>シミン</t>
    </rPh>
    <rPh sb="6" eb="8">
      <t>ビョウイン</t>
    </rPh>
    <phoneticPr fontId="2"/>
  </si>
  <si>
    <t>一般財団法人あかしこども財団</t>
    <rPh sb="0" eb="2">
      <t>イッパン</t>
    </rPh>
    <rPh sb="2" eb="4">
      <t>ザイダン</t>
    </rPh>
    <rPh sb="4" eb="6">
      <t>ホウジン</t>
    </rPh>
    <rPh sb="12" eb="14">
      <t>ザイダン</t>
    </rPh>
    <phoneticPr fontId="2"/>
  </si>
  <si>
    <t>明石市庁舎建設基金</t>
    <rPh sb="0" eb="3">
      <t>アカシシ</t>
    </rPh>
    <rPh sb="3" eb="5">
      <t>チョウシャ</t>
    </rPh>
    <rPh sb="5" eb="7">
      <t>ケンセツ</t>
    </rPh>
    <rPh sb="7" eb="9">
      <t>キキン</t>
    </rPh>
    <phoneticPr fontId="5"/>
  </si>
  <si>
    <t>明石市一般廃棄物処理施設整備基金</t>
    <rPh sb="0" eb="3">
      <t>アカシシ</t>
    </rPh>
    <rPh sb="3" eb="5">
      <t>イッパン</t>
    </rPh>
    <rPh sb="5" eb="8">
      <t>ハイキブツ</t>
    </rPh>
    <rPh sb="8" eb="10">
      <t>ショリ</t>
    </rPh>
    <rPh sb="10" eb="12">
      <t>シセツ</t>
    </rPh>
    <rPh sb="12" eb="14">
      <t>セイビ</t>
    </rPh>
    <rPh sb="14" eb="16">
      <t>キキン</t>
    </rPh>
    <phoneticPr fontId="5"/>
  </si>
  <si>
    <t>明石市特別会計等財政健全化基金</t>
    <rPh sb="0" eb="3">
      <t>アカシシ</t>
    </rPh>
    <rPh sb="3" eb="5">
      <t>トクベツ</t>
    </rPh>
    <rPh sb="5" eb="7">
      <t>カイケイ</t>
    </rPh>
    <rPh sb="7" eb="8">
      <t>ナド</t>
    </rPh>
    <rPh sb="8" eb="10">
      <t>ザイセイ</t>
    </rPh>
    <rPh sb="10" eb="13">
      <t>ケンゼンカ</t>
    </rPh>
    <rPh sb="13" eb="15">
      <t>キキン</t>
    </rPh>
    <phoneticPr fontId="5"/>
  </si>
  <si>
    <t>明石市福祉コミュニティー基金</t>
    <rPh sb="0" eb="3">
      <t>アカシシ</t>
    </rPh>
    <rPh sb="3" eb="5">
      <t>フクシ</t>
    </rPh>
    <rPh sb="12" eb="14">
      <t>キキン</t>
    </rPh>
    <phoneticPr fontId="5"/>
  </si>
  <si>
    <t>明石市スポーツ振興基金</t>
    <rPh sb="0" eb="3">
      <t>アカシシ</t>
    </rPh>
    <rPh sb="7" eb="9">
      <t>シンコウ</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</si>
  <si>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</si>
  <si>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</si>
  <si>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</si>
  <si>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</si>
  <si>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</si>
  <si>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</si>
  <si>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</si>
  <si>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</si>
  <si>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</si>
  <si>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</si>
  <si>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将来負担比率は、前年度と同じ値となり、類似団体平均よりも低い比率となった。
有形固定資産減価償却率は、類似団体平均よりも低い水準を示しており、引き続き、公共施設配置適正化基本計画等に基づき、中長期的視点をもって公共施設の更新・統廃合・長寿命化などを計画的に行うことにより、財政負担を軽減・平準化し、効率的・効果的な公共施設の適正配置を実現していく。</t>
    <rPh sb="12" eb="13">
      <t>オナ</t>
    </rPh>
    <rPh sb="14" eb="15">
      <t>アタイ</t>
    </rPh>
    <phoneticPr fontId="5"/>
  </si>
  <si>
    <t>実質公債費比率は、近年投資事業を抑制してきたことから、既発債に係る元利償還金の減少等により、類似団体平均を下回り良好な状態にある。
将来負担比率は、前年度と同じ数値となり、3年連続で類似団体平均よりも低い比率となった。
今後は、市役所新庁舎の建設や新ごみ処理施設の建替えなどの地方債の発行に伴い、実質公債費比率は悪化する可能性もあることから、引き続き、事業の適切な取捨選択を進めるとともに、地方債残高の適正管理に努める。</t>
    <rPh sb="74" eb="77">
      <t>ゼンネンド</t>
    </rPh>
    <rPh sb="78" eb="79">
      <t>オナ</t>
    </rPh>
    <rPh sb="80" eb="82">
      <t>スウチ</t>
    </rPh>
    <rPh sb="87" eb="88">
      <t>ネン</t>
    </rPh>
    <rPh sb="88" eb="90">
      <t>レンゾク</t>
    </rPh>
    <rPh sb="100" eb="101">
      <t>ヒク</t>
    </rPh>
    <rPh sb="114" eb="117">
      <t>シヤクショ</t>
    </rPh>
    <rPh sb="117" eb="120">
      <t>シンチョウシャ</t>
    </rPh>
    <rPh sb="121" eb="123">
      <t>ケンセツ</t>
    </rPh>
    <rPh sb="124" eb="125">
      <t>シン</t>
    </rPh>
    <rPh sb="127" eb="129">
      <t>ショリ</t>
    </rPh>
    <rPh sb="129" eb="131">
      <t>シセツ</t>
    </rPh>
    <rPh sb="132" eb="134">
      <t>タテカ</t>
    </rPh>
    <rPh sb="156" eb="158">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</si>
</sst>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alignment vertical="center"/>
    </xf>
    <xf numFmtId="38" fontId="16" fillId="0" borderId="0" applyFont="0" applyFill="0" applyBorder="0" applyAlignment="0" applyProtection="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3"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2" xfId="15" quotePrefix="1"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4">
    <cellStyle name="桁区切り 2" xfId="21" xr:uid="{00000000-0005-0000-0000-000000000000}"/>
    <cellStyle name="標準" xfId="0" builtinId="0"/>
    <cellStyle name="標準 2" xfId="6" xr:uid="{00000000-0005-0000-0000-000002000000}"/>
    <cellStyle name="標準 2 2" xfId="7" xr:uid="{00000000-0005-0000-0000-000003000000}"/>
    <cellStyle name="標準 2 3" xfId="10" xr:uid="{00000000-0005-0000-0000-000004000000}"/>
    <cellStyle name="標準 3" xfId="11" xr:uid="{00000000-0005-0000-0000-000005000000}"/>
    <cellStyle name="標準 3 2" xfId="22" xr:uid="{00000000-0005-0000-0000-000006000000}"/>
    <cellStyle name="標準 4" xfId="5" xr:uid="{00000000-0005-0000-0000-000007000000}"/>
    <cellStyle name="標準 4 2" xfId="20" xr:uid="{00000000-0005-0000-0000-000008000000}"/>
    <cellStyle name="標準 4_APAHO401600" xfId="1" xr:uid="{00000000-0005-0000-0000-000009000000}"/>
    <cellStyle name="標準 4_APAHO4019001" xfId="4" xr:uid="{00000000-0005-0000-0000-00000A000000}"/>
    <cellStyle name="標準 4_ZJ08_022012_青森市_2010" xfId="3" xr:uid="{00000000-0005-0000-0000-00000B000000}"/>
    <cellStyle name="標準 6" xfId="8" xr:uid="{00000000-0005-0000-0000-00000C000000}"/>
    <cellStyle name="標準 6_APAHO401000" xfId="9" xr:uid="{00000000-0005-0000-0000-00000D000000}"/>
    <cellStyle name="標準 6_APAHO401200_O-JJ1016-001-3_財政状況資料集(決算状況カード(各会計・関係団体))(Rev2)2" xfId="15" xr:uid="{00000000-0005-0000-0000-00000E000000}"/>
    <cellStyle name="標準 6_APAHO402200_O-JJ1016-001-3_財政状況資料集(決算状況カード(各会計・関係団体))(Rev2)2" xfId="12" xr:uid="{00000000-0005-0000-0000-00000F000000}"/>
    <cellStyle name="標準 7" xfId="23" xr:uid="{00000000-0005-0000-0000-000010000000}"/>
    <cellStyle name="標準_【レイアウト】（県）資料３（Ｐ２）　歳出比較分析表" xfId="16" xr:uid="{00000000-0005-0000-0000-000011000000}"/>
    <cellStyle name="標準_【レイアウト】（市）資料３（Ｐ２）　歳出比較分析表" xfId="17" xr:uid="{00000000-0005-0000-0000-000012000000}"/>
    <cellStyle name="標準_APAHO251300" xfId="18" xr:uid="{00000000-0005-0000-0000-000013000000}"/>
    <cellStyle name="標準_APAHO252300" xfId="19" xr:uid="{00000000-0005-0000-0000-000014000000}"/>
    <cellStyle name="標準_Book1" xfId="13" xr:uid="{00000000-0005-0000-0000-000015000000}"/>
    <cellStyle name="標準_O-JJ0722-001-3_決算状況カード(各会計・関係団体)_O-JJ1016-001-3_財政状況資料集(決算状況カード(各会計・関係団体))(Rev2)2" xfId="14" xr:uid="{00000000-0005-0000-0000-000016000000}"/>
    <cellStyle name="標準_O-JJ0722-001-8_連結実質赤字比率に係る赤字・黒字の構成分析" xfId="2" xr:uid="{00000000-0005-0000-0000-00001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46457</c:v>
                </c:pt>
                <c:pt idx="3">
                  <c:v>51849</c:v>
                </c:pt>
                <c:pt idx="4">
                  <c:v>52191</c:v>
                </c:pt>
              </c:numCache>
            </c:numRef>
          </c:val>
          <c:smooth val="0"/>
          <c:extLst>
            <c:ext xmlns:c16="http://schemas.microsoft.com/office/drawing/2014/chart" uri="{C3380CC4-5D6E-409C-BE32-E72D297353CC}">
              <c16:uniqueId val="{00000000-9C2E-4FD2-9DAB-4C3886C623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57082</c:v>
                </c:pt>
                <c:pt idx="1">
                  <c:v>34645</c:v>
                </c:pt>
                <c:pt idx="2">
                  <c:v>42789</c:v>
                </c:pt>
                <c:pt idx="3">
                  <c:v>26150</c:v>
                </c:pt>
                <c:pt idx="4">
                  <c:v>34621</c:v>
                </c:pt>
              </c:numCache>
            </c:numRef>
          </c:val>
          <c:smooth val="0"/>
          <c:extLst>
            <c:ext xmlns:c16="http://schemas.microsoft.com/office/drawing/2014/chart" uri="{C3380CC4-5D6E-409C-BE32-E72D297353CC}">
              <c16:uniqueId val="{00000001-9C2E-4FD2-9DAB-4C3886C623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2.23</c:v>
                </c:pt>
                <c:pt idx="1">
                  <c:v>1.64</c:v>
                </c:pt>
                <c:pt idx="2">
                  <c:v>1.53</c:v>
                </c:pt>
                <c:pt idx="3">
                  <c:v>1.1399999999999999</c:v>
                </c:pt>
                <c:pt idx="4">
                  <c:v>3.22</c:v>
                </c:pt>
              </c:numCache>
            </c:numRef>
          </c:val>
          <c:extLst>
            <c:ext xmlns:c16="http://schemas.microsoft.com/office/drawing/2014/chart" uri="{C3380CC4-5D6E-409C-BE32-E72D297353CC}">
              <c16:uniqueId val="{00000000-31D1-48D4-BC33-54C4C7D228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11.04</c:v>
                </c:pt>
                <c:pt idx="1">
                  <c:v>11.15</c:v>
                </c:pt>
                <c:pt idx="2">
                  <c:v>15.87</c:v>
                </c:pt>
                <c:pt idx="3">
                  <c:v>15.05</c:v>
                </c:pt>
                <c:pt idx="4">
                  <c:v>14.7</c:v>
                </c:pt>
              </c:numCache>
            </c:numRef>
          </c:val>
          <c:extLst>
            <c:ext xmlns:c16="http://schemas.microsoft.com/office/drawing/2014/chart" uri="{C3380CC4-5D6E-409C-BE32-E72D297353CC}">
              <c16:uniqueId val="{00000001-31D1-48D4-BC33-54C4C7D228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0.17</c:v>
                </c:pt>
                <c:pt idx="1">
                  <c:v>-0.36</c:v>
                </c:pt>
                <c:pt idx="2">
                  <c:v>5.0199999999999996</c:v>
                </c:pt>
                <c:pt idx="3">
                  <c:v>-0.83</c:v>
                </c:pt>
                <c:pt idx="4">
                  <c:v>2.4300000000000002</c:v>
                </c:pt>
              </c:numCache>
            </c:numRef>
          </c:val>
          <c:smooth val="0"/>
          <c:extLst>
            <c:ext xmlns:c16="http://schemas.microsoft.com/office/drawing/2014/chart" uri="{C3380CC4-5D6E-409C-BE32-E72D297353CC}">
              <c16:uniqueId val="{00000002-31D1-48D4-BC33-54C4C7D228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0.49</c:v>
                </c:pt>
                <c:pt idx="4">
                  <c:v>#N/A</c:v>
                </c:pt>
                <c:pt idx="5">
                  <c:v>0</c:v>
                </c:pt>
                <c:pt idx="6">
                  <c:v>#N/A</c:v>
                </c:pt>
                <c:pt idx="7">
                  <c:v>0</c:v>
                </c:pt>
                <c:pt idx="8">
                  <c:v>#N/A</c:v>
                </c:pt>
                <c:pt idx="9">
                  <c:v>0</c:v>
                </c:pt>
              </c:numCache>
            </c:numRef>
          </c:val>
          <c:extLst>
            <c:ext xmlns:c16="http://schemas.microsoft.com/office/drawing/2014/chart" uri="{C3380CC4-5D6E-409C-BE32-E72D297353CC}">
              <c16:uniqueId val="{00000000-F315-41A3-9E28-9BC025B817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15-41A3-9E28-9BC025B81747}"/>
            </c:ext>
          </c:extLst>
        </c:ser>
        <c:ser>
          <c:idx val="2"/>
          <c:order val="2"/>
          <c:tx>
            <c:strRef>
              <c:f>データシート!$A$29</c:f>
              <c:strCache>
                <c:ptCount val="1"/>
                <c:pt idx="0">
                  <c:v>葬祭事業特別会計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315-41A3-9E28-9BC025B8174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0.16</c:v>
                </c:pt>
                <c:pt idx="4">
                  <c:v>#N/A</c:v>
                </c:pt>
                <c:pt idx="5">
                  <c:v>0.17</c:v>
                </c:pt>
                <c:pt idx="6">
                  <c:v>#N/A</c:v>
                </c:pt>
                <c:pt idx="7">
                  <c:v>0.01</c:v>
                </c:pt>
                <c:pt idx="8">
                  <c:v>#N/A</c:v>
                </c:pt>
                <c:pt idx="9">
                  <c:v>0.01</c:v>
                </c:pt>
              </c:numCache>
            </c:numRef>
          </c:val>
          <c:extLst>
            <c:ext xmlns:c16="http://schemas.microsoft.com/office/drawing/2014/chart" uri="{C3380CC4-5D6E-409C-BE32-E72D297353CC}">
              <c16:uniqueId val="{00000003-F315-41A3-9E28-9BC025B81747}"/>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5.37</c:v>
                </c:pt>
                <c:pt idx="2">
                  <c:v>#N/A</c:v>
                </c:pt>
                <c:pt idx="3">
                  <c:v>7.61</c:v>
                </c:pt>
                <c:pt idx="4">
                  <c:v>#N/A</c:v>
                </c:pt>
                <c:pt idx="5">
                  <c:v>1.93</c:v>
                </c:pt>
                <c:pt idx="6">
                  <c:v>#N/A</c:v>
                </c:pt>
                <c:pt idx="7">
                  <c:v>0.53</c:v>
                </c:pt>
                <c:pt idx="8">
                  <c:v>#N/A</c:v>
                </c:pt>
                <c:pt idx="9">
                  <c:v>0.03</c:v>
                </c:pt>
              </c:numCache>
            </c:numRef>
          </c:val>
          <c:extLst>
            <c:ext xmlns:c16="http://schemas.microsoft.com/office/drawing/2014/chart" uri="{C3380CC4-5D6E-409C-BE32-E72D297353CC}">
              <c16:uniqueId val="{00000004-F315-41A3-9E28-9BC025B81747}"/>
            </c:ext>
          </c:extLst>
        </c:ser>
        <c:ser>
          <c:idx val="5"/>
          <c:order val="5"/>
          <c:tx>
            <c:strRef>
              <c:f>データシート!$A$32</c:f>
              <c:strCache>
                <c:ptCount val="1"/>
                <c:pt idx="0">
                  <c:v>石ヶ谷墓園整備事業特別会計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0.36</c:v>
                </c:pt>
                <c:pt idx="2">
                  <c:v>#N/A</c:v>
                </c:pt>
                <c:pt idx="3">
                  <c:v>0.45</c:v>
                </c:pt>
                <c:pt idx="4">
                  <c:v>#N/A</c:v>
                </c:pt>
                <c:pt idx="5">
                  <c:v>0.46</c:v>
                </c:pt>
                <c:pt idx="6">
                  <c:v>#N/A</c:v>
                </c:pt>
                <c:pt idx="7">
                  <c:v>0.51</c:v>
                </c:pt>
                <c:pt idx="8">
                  <c:v>#N/A</c:v>
                </c:pt>
                <c:pt idx="9">
                  <c:v>0.48</c:v>
                </c:pt>
              </c:numCache>
            </c:numRef>
          </c:val>
          <c:extLst>
            <c:ext xmlns:c16="http://schemas.microsoft.com/office/drawing/2014/chart" uri="{C3380CC4-5D6E-409C-BE32-E72D297353CC}">
              <c16:uniqueId val="{00000005-F315-41A3-9E28-9BC025B8174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0.59</c:v>
                </c:pt>
                <c:pt idx="2">
                  <c:v>#N/A</c:v>
                </c:pt>
                <c:pt idx="3">
                  <c:v>0.83</c:v>
                </c:pt>
                <c:pt idx="4">
                  <c:v>#N/A</c:v>
                </c:pt>
                <c:pt idx="5">
                  <c:v>1.1299999999999999</c:v>
                </c:pt>
                <c:pt idx="6">
                  <c:v>#N/A</c:v>
                </c:pt>
                <c:pt idx="7">
                  <c:v>1.18</c:v>
                </c:pt>
                <c:pt idx="8">
                  <c:v>#N/A</c:v>
                </c:pt>
                <c:pt idx="9">
                  <c:v>1.17</c:v>
                </c:pt>
              </c:numCache>
            </c:numRef>
          </c:val>
          <c:extLst>
            <c:ext xmlns:c16="http://schemas.microsoft.com/office/drawing/2014/chart" uri="{C3380CC4-5D6E-409C-BE32-E72D297353CC}">
              <c16:uniqueId val="{00000006-F315-41A3-9E28-9BC025B8174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1.83</c:v>
                </c:pt>
                <c:pt idx="2">
                  <c:v>#N/A</c:v>
                </c:pt>
                <c:pt idx="3">
                  <c:v>1.1200000000000001</c:v>
                </c:pt>
                <c:pt idx="4">
                  <c:v>#N/A</c:v>
                </c:pt>
                <c:pt idx="5">
                  <c:v>1.06</c:v>
                </c:pt>
                <c:pt idx="6">
                  <c:v>#N/A</c:v>
                </c:pt>
                <c:pt idx="7">
                  <c:v>0.62</c:v>
                </c:pt>
                <c:pt idx="8">
                  <c:v>#N/A</c:v>
                </c:pt>
                <c:pt idx="9">
                  <c:v>2.73</c:v>
                </c:pt>
              </c:numCache>
            </c:numRef>
          </c:val>
          <c:extLst>
            <c:ext xmlns:c16="http://schemas.microsoft.com/office/drawing/2014/chart" uri="{C3380CC4-5D6E-409C-BE32-E72D297353CC}">
              <c16:uniqueId val="{00000007-F315-41A3-9E28-9BC025B8174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2.02</c:v>
                </c:pt>
                <c:pt idx="2">
                  <c:v>#N/A</c:v>
                </c:pt>
                <c:pt idx="3">
                  <c:v>2.92</c:v>
                </c:pt>
                <c:pt idx="4">
                  <c:v>#N/A</c:v>
                </c:pt>
                <c:pt idx="5">
                  <c:v>4.1900000000000004</c:v>
                </c:pt>
                <c:pt idx="6">
                  <c:v>#N/A</c:v>
                </c:pt>
                <c:pt idx="7">
                  <c:v>4.96</c:v>
                </c:pt>
                <c:pt idx="8">
                  <c:v>#N/A</c:v>
                </c:pt>
                <c:pt idx="9">
                  <c:v>5.15</c:v>
                </c:pt>
              </c:numCache>
            </c:numRef>
          </c:val>
          <c:extLst>
            <c:ext xmlns:c16="http://schemas.microsoft.com/office/drawing/2014/chart" uri="{C3380CC4-5D6E-409C-BE32-E72D297353CC}">
              <c16:uniqueId val="{00000008-F315-41A3-9E28-9BC025B8174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7.09</c:v>
                </c:pt>
                <c:pt idx="2">
                  <c:v>#N/A</c:v>
                </c:pt>
                <c:pt idx="3">
                  <c:v>7.37</c:v>
                </c:pt>
                <c:pt idx="4">
                  <c:v>#N/A</c:v>
                </c:pt>
                <c:pt idx="5">
                  <c:v>7.25</c:v>
                </c:pt>
                <c:pt idx="6">
                  <c:v>#N/A</c:v>
                </c:pt>
                <c:pt idx="7">
                  <c:v>6.15</c:v>
                </c:pt>
                <c:pt idx="8">
                  <c:v>#N/A</c:v>
                </c:pt>
                <c:pt idx="9">
                  <c:v>6.65</c:v>
                </c:pt>
              </c:numCache>
            </c:numRef>
          </c:val>
          <c:extLst>
            <c:ext xmlns:c16="http://schemas.microsoft.com/office/drawing/2014/chart" uri="{C3380CC4-5D6E-409C-BE32-E72D297353CC}">
              <c16:uniqueId val="{00000009-F315-41A3-9E28-9BC025B817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11933</c:v>
                </c:pt>
                <c:pt idx="5">
                  <c:v>11821</c:v>
                </c:pt>
                <c:pt idx="8">
                  <c:v>11841</c:v>
                </c:pt>
                <c:pt idx="11">
                  <c:v>11602</c:v>
                </c:pt>
                <c:pt idx="14">
                  <c:v>11402</c:v>
                </c:pt>
              </c:numCache>
            </c:numRef>
          </c:val>
          <c:extLst>
            <c:ext xmlns:c16="http://schemas.microsoft.com/office/drawing/2014/chart" uri="{C3380CC4-5D6E-409C-BE32-E72D297353CC}">
              <c16:uniqueId val="{00000000-70F8-429A-B9B3-D1B1263CE7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F8-429A-B9B3-D1B1263CE7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70F8-429A-B9B3-D1B1263CE7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F8-429A-B9B3-D1B1263CE7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2115</c:v>
                </c:pt>
                <c:pt idx="3">
                  <c:v>2061</c:v>
                </c:pt>
                <c:pt idx="6">
                  <c:v>2127</c:v>
                </c:pt>
                <c:pt idx="9">
                  <c:v>1972</c:v>
                </c:pt>
                <c:pt idx="12">
                  <c:v>1892</c:v>
                </c:pt>
              </c:numCache>
            </c:numRef>
          </c:val>
          <c:extLst>
            <c:ext xmlns:c16="http://schemas.microsoft.com/office/drawing/2014/chart" uri="{C3380CC4-5D6E-409C-BE32-E72D297353CC}">
              <c16:uniqueId val="{00000004-70F8-429A-B9B3-D1B1263CE7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F8-429A-B9B3-D1B1263CE7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F8-429A-B9B3-D1B1263CE7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11300</c:v>
                </c:pt>
                <c:pt idx="3">
                  <c:v>10953</c:v>
                </c:pt>
                <c:pt idx="6">
                  <c:v>11258</c:v>
                </c:pt>
                <c:pt idx="9">
                  <c:v>11515</c:v>
                </c:pt>
                <c:pt idx="12">
                  <c:v>11508</c:v>
                </c:pt>
              </c:numCache>
            </c:numRef>
          </c:val>
          <c:extLst>
            <c:ext xmlns:c16="http://schemas.microsoft.com/office/drawing/2014/chart" uri="{C3380CC4-5D6E-409C-BE32-E72D297353CC}">
              <c16:uniqueId val="{00000007-70F8-429A-B9B3-D1B1263CE7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1483</c:v>
                </c:pt>
                <c:pt idx="2">
                  <c:v>#N/A</c:v>
                </c:pt>
                <c:pt idx="3">
                  <c:v>#N/A</c:v>
                </c:pt>
                <c:pt idx="4">
                  <c:v>1193</c:v>
                </c:pt>
                <c:pt idx="5">
                  <c:v>#N/A</c:v>
                </c:pt>
                <c:pt idx="6">
                  <c:v>#N/A</c:v>
                </c:pt>
                <c:pt idx="7">
                  <c:v>1544</c:v>
                </c:pt>
                <c:pt idx="8">
                  <c:v>#N/A</c:v>
                </c:pt>
                <c:pt idx="9">
                  <c:v>#N/A</c:v>
                </c:pt>
                <c:pt idx="10">
                  <c:v>1885</c:v>
                </c:pt>
                <c:pt idx="11">
                  <c:v>#N/A</c:v>
                </c:pt>
                <c:pt idx="12">
                  <c:v>#N/A</c:v>
                </c:pt>
                <c:pt idx="13">
                  <c:v>1998</c:v>
                </c:pt>
                <c:pt idx="14">
                  <c:v>#N/A</c:v>
                </c:pt>
              </c:numCache>
            </c:numRef>
          </c:val>
          <c:smooth val="0"/>
          <c:extLst>
            <c:ext xmlns:c16="http://schemas.microsoft.com/office/drawing/2014/chart" uri="{C3380CC4-5D6E-409C-BE32-E72D297353CC}">
              <c16:uniqueId val="{00000008-70F8-429A-B9B3-D1B1263CE7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89552</c:v>
                </c:pt>
                <c:pt idx="5">
                  <c:v>89754</c:v>
                </c:pt>
                <c:pt idx="8">
                  <c:v>88963</c:v>
                </c:pt>
                <c:pt idx="11">
                  <c:v>88381</c:v>
                </c:pt>
                <c:pt idx="14">
                  <c:v>87539</c:v>
                </c:pt>
              </c:numCache>
            </c:numRef>
          </c:val>
          <c:extLst>
            <c:ext xmlns:c16="http://schemas.microsoft.com/office/drawing/2014/chart" uri="{C3380CC4-5D6E-409C-BE32-E72D297353CC}">
              <c16:uniqueId val="{00000000-9E81-4B29-88C3-7CE1488252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33022</c:v>
                </c:pt>
                <c:pt idx="5">
                  <c:v>32231</c:v>
                </c:pt>
                <c:pt idx="8">
                  <c:v>31888</c:v>
                </c:pt>
                <c:pt idx="11">
                  <c:v>31398</c:v>
                </c:pt>
                <c:pt idx="14">
                  <c:v>30853</c:v>
                </c:pt>
              </c:numCache>
            </c:numRef>
          </c:val>
          <c:extLst>
            <c:ext xmlns:c16="http://schemas.microsoft.com/office/drawing/2014/chart" uri="{C3380CC4-5D6E-409C-BE32-E72D297353CC}">
              <c16:uniqueId val="{00000001-9E81-4B29-88C3-7CE1488252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14269</c:v>
                </c:pt>
                <c:pt idx="5">
                  <c:v>14552</c:v>
                </c:pt>
                <c:pt idx="8">
                  <c:v>20396</c:v>
                </c:pt>
                <c:pt idx="11">
                  <c:v>20195</c:v>
                </c:pt>
                <c:pt idx="14">
                  <c:v>20704</c:v>
                </c:pt>
              </c:numCache>
            </c:numRef>
          </c:val>
          <c:extLst>
            <c:ext xmlns:c16="http://schemas.microsoft.com/office/drawing/2014/chart" uri="{C3380CC4-5D6E-409C-BE32-E72D297353CC}">
              <c16:uniqueId val="{00000002-9E81-4B29-88C3-7CE1488252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81-4B29-88C3-7CE1488252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81-4B29-88C3-7CE1488252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3</c:v>
                </c:pt>
                <c:pt idx="6">
                  <c:v>4</c:v>
                </c:pt>
                <c:pt idx="9">
                  <c:v>9</c:v>
                </c:pt>
                <c:pt idx="12">
                  <c:v>7</c:v>
                </c:pt>
              </c:numCache>
            </c:numRef>
          </c:val>
          <c:extLst>
            <c:ext xmlns:c16="http://schemas.microsoft.com/office/drawing/2014/chart" uri="{C3380CC4-5D6E-409C-BE32-E72D297353CC}">
              <c16:uniqueId val="{00000005-9E81-4B29-88C3-7CE1488252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13989</c:v>
                </c:pt>
                <c:pt idx="3">
                  <c:v>13533</c:v>
                </c:pt>
                <c:pt idx="6">
                  <c:v>13676</c:v>
                </c:pt>
                <c:pt idx="9">
                  <c:v>13835</c:v>
                </c:pt>
                <c:pt idx="12">
                  <c:v>13840</c:v>
                </c:pt>
              </c:numCache>
            </c:numRef>
          </c:val>
          <c:extLst>
            <c:ext xmlns:c16="http://schemas.microsoft.com/office/drawing/2014/chart" uri="{C3380CC4-5D6E-409C-BE32-E72D297353CC}">
              <c16:uniqueId val="{00000006-9E81-4B29-88C3-7CE1488252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E81-4B29-88C3-7CE1488252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26902</c:v>
                </c:pt>
                <c:pt idx="3">
                  <c:v>21729</c:v>
                </c:pt>
                <c:pt idx="6">
                  <c:v>19846</c:v>
                </c:pt>
                <c:pt idx="9">
                  <c:v>18551</c:v>
                </c:pt>
                <c:pt idx="12">
                  <c:v>16920</c:v>
                </c:pt>
              </c:numCache>
            </c:numRef>
          </c:val>
          <c:extLst>
            <c:ext xmlns:c16="http://schemas.microsoft.com/office/drawing/2014/chart" uri="{C3380CC4-5D6E-409C-BE32-E72D297353CC}">
              <c16:uniqueId val="{00000008-9E81-4B29-88C3-7CE1488252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9E81-4B29-88C3-7CE1488252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119695</c:v>
                </c:pt>
                <c:pt idx="3">
                  <c:v>121567</c:v>
                </c:pt>
                <c:pt idx="6">
                  <c:v>122031</c:v>
                </c:pt>
                <c:pt idx="9">
                  <c:v>120936</c:v>
                </c:pt>
                <c:pt idx="12">
                  <c:v>122423</c:v>
                </c:pt>
              </c:numCache>
            </c:numRef>
          </c:val>
          <c:extLst>
            <c:ext xmlns:c16="http://schemas.microsoft.com/office/drawing/2014/chart" uri="{C3380CC4-5D6E-409C-BE32-E72D297353CC}">
              <c16:uniqueId val="{0000000A-9E81-4B29-88C3-7CE1488252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23748</c:v>
                </c:pt>
                <c:pt idx="2">
                  <c:v>#N/A</c:v>
                </c:pt>
                <c:pt idx="3">
                  <c:v>#N/A</c:v>
                </c:pt>
                <c:pt idx="4">
                  <c:v>20295</c:v>
                </c:pt>
                <c:pt idx="5">
                  <c:v>#N/A</c:v>
                </c:pt>
                <c:pt idx="6">
                  <c:v>#N/A</c:v>
                </c:pt>
                <c:pt idx="7">
                  <c:v>14309</c:v>
                </c:pt>
                <c:pt idx="8">
                  <c:v>#N/A</c:v>
                </c:pt>
                <c:pt idx="9">
                  <c:v>#N/A</c:v>
                </c:pt>
                <c:pt idx="10">
                  <c:v>13356</c:v>
                </c:pt>
                <c:pt idx="11">
                  <c:v>#N/A</c:v>
                </c:pt>
                <c:pt idx="12">
                  <c:v>#N/A</c:v>
                </c:pt>
                <c:pt idx="13">
                  <c:v>14094</c:v>
                </c:pt>
                <c:pt idx="14">
                  <c:v>#N/A</c:v>
                </c:pt>
              </c:numCache>
            </c:numRef>
          </c:val>
          <c:smooth val="0"/>
          <c:extLst>
            <c:ext xmlns:c16="http://schemas.microsoft.com/office/drawing/2014/chart" uri="{C3380CC4-5D6E-409C-BE32-E72D297353CC}">
              <c16:uniqueId val="{0000000B-9E81-4B29-88C3-7CE1488252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9337</c:v>
                </c:pt>
                <c:pt idx="1">
                  <c:v>9053</c:v>
                </c:pt>
                <c:pt idx="2">
                  <c:v>9242</c:v>
                </c:pt>
              </c:numCache>
            </c:numRef>
          </c:val>
          <c:extLst>
            <c:ext xmlns:c16="http://schemas.microsoft.com/office/drawing/2014/chart" uri="{C3380CC4-5D6E-409C-BE32-E72D297353CC}">
              <c16:uniqueId val="{00000000-252D-4C2E-957C-D2C860FD42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1701</c:v>
                </c:pt>
                <c:pt idx="1">
                  <c:v>1501</c:v>
                </c:pt>
                <c:pt idx="2">
                  <c:v>1501</c:v>
                </c:pt>
              </c:numCache>
            </c:numRef>
          </c:val>
          <c:extLst>
            <c:ext xmlns:c16="http://schemas.microsoft.com/office/drawing/2014/chart" uri="{C3380CC4-5D6E-409C-BE32-E72D297353CC}">
              <c16:uniqueId val="{00000001-252D-4C2E-957C-D2C860FD42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3630</c:v>
                </c:pt>
                <c:pt idx="1">
                  <c:v>3615</c:v>
                </c:pt>
                <c:pt idx="2">
                  <c:v>3674</c:v>
                </c:pt>
              </c:numCache>
            </c:numRef>
          </c:val>
          <c:extLst>
            <c:ext xmlns:c16="http://schemas.microsoft.com/office/drawing/2014/chart" uri="{C3380CC4-5D6E-409C-BE32-E72D297353CC}">
              <c16:uniqueId val="{00000002-252D-4C2E-957C-D2C860FD42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{AE8E13BB-A6F4-482F-8716-194F7A18930D}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70E-4435-AE92-4A54CF9EDC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{F9EE5D61-965F-43CA-8CAD-A3C6FF9D7657}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0E-4435-AE92-4A54CF9EDC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{8F759840-60F3-49DB-A5C3-C3B2071C1AB6}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0E-4435-AE92-4A54CF9EDC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{957AEAA3-E397-4D42-B0A9-945549566B3F}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0E-4435-AE92-4A54CF9EDC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{34E446A4-1C70-4B9A-BFED-F700A714F400}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0E-4435-AE92-4A54CF9EDC84}"/>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{603F116B-4F37-460C-8965-35D27BF24DCC}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70E-4435-AE92-4A54CF9EDC84}"/>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{88957A3B-840C-4B3A-9FF6-9B6FFE8B1B00}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70E-4435-AE92-4A54CF9EDC84}"/>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{C58B27F4-B115-40E0-8407-D3E51D255D19}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70E-4435-AE92-4A54CF9EDC84}"/>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{282C8C8D-5558-481D-AF2D-8CFE94EB1FEC}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70E-4435-AE92-4A54CF9EDC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47.7</c:v>
                </c:pt>
                <c:pt idx="8">
                  <c:v>49.1</c:v>
                </c:pt>
                <c:pt idx="16">
                  <c:v>50.8</c:v>
                </c:pt>
                <c:pt idx="24">
                  <c:v>52.9</c:v>
                </c:pt>
                <c:pt idx="32">
                  <c:v>54.6</c:v>
                </c:pt>
              </c:numCache>
            </c:numRef>
          </c:xVal>
          <c:yVal>
            <c:numRef>
              <c:f>公会計指標分析・財政指標組合せ分析表!$BP$51:$DC$51</c:f>
              <c:numCache>
                <c:formatCode>#,##0.0;"▲ "#,##0.0</c:formatCode>
                <c:ptCount val="40"/>
                <c:pt idx="0">
                  <c:v>49.3</c:v>
                </c:pt>
                <c:pt idx="8">
                  <c:v>41.5</c:v>
                </c:pt>
                <c:pt idx="16">
                  <c:v>28.1</c:v>
                </c:pt>
                <c:pt idx="24">
                  <c:v>25.5</c:v>
                </c:pt>
                <c:pt idx="32">
                  <c:v>25.5</c:v>
                </c:pt>
              </c:numCache>
            </c:numRef>
          </c:yVal>
          <c:smooth val="0"/>
          <c:extLst>
            <c:ext xmlns:c16="http://schemas.microsoft.com/office/drawing/2014/chart" uri="{C3380CC4-5D6E-409C-BE32-E72D297353CC}">
              <c16:uniqueId val="{00000009-C70E-4435-AE92-4A54CF9EDC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435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{7425C3DB-460E-444E-85A0-315BE69B8F47}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70E-4435-AE92-4A54CF9EDC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{EC56CC56-1D9C-4A5D-899B-FBDD1FEB4659}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0E-4435-AE92-4A54CF9EDC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{31A91771-6ACA-4DD9-8B49-D12A034B2B1D}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0E-4435-AE92-4A54CF9EDC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{795359D3-FB66-49C8-99C9-CA27589C3F37}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0E-4435-AE92-4A54CF9EDC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{3D03AB55-407B-4761-A960-DBF1F164F310}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0E-4435-AE92-4A54CF9EDC84}"/>
                </c:ext>
              </c:extLst>
            </c:dLbl>
            <c:dLbl>
              <c:idx val="8"/>
              <c:layout>
                <c:manualLayout>
                  <c:x val="-3.293114580126817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{7F96B542-E5BD-4824-9A92-DA976E29B58E}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70E-4435-AE92-4A54CF9EDC84}"/>
                </c:ext>
              </c:extLst>
            </c:dLbl>
            <c:dLbl>
              <c:idx val="16"/>
              <c:layout>
                <c:manualLayout>
                  <c:x val="-2.986490331452694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{21FC7EFA-621C-4D4B-8755-792CED69EEC6}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70E-4435-AE92-4A54CF9EDC84}"/>
                </c:ext>
              </c:extLst>
            </c:dLbl>
            <c:dLbl>
              <c:idx val="24"/>
              <c:layout>
                <c:manualLayout>
                  <c:x val="-3.429604780527951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{52CB5139-41B1-466E-A02B-9938C79A0641}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70E-4435-AE92-4A54CF9EDC8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{90CAB2B1-496C-4DFF-8843-8BB45D96D7B4}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70E-4435-AE92-4A54CF9EDC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61.1</c:v>
                </c:pt>
                <c:pt idx="24">
                  <c:v>61.9</c:v>
                </c:pt>
                <c:pt idx="32">
                  <c:v>62.6</c:v>
                </c:pt>
              </c:numCache>
            </c:numRef>
          </c:xVal>
          <c:yVal>
            <c:numRef>
              <c:f>公会計指標分析・財政指標組合せ分析表!$BP$55:$DC$55</c:f>
              <c:numCache>
                <c:formatCode>#,##0.0;"▲ "#,##0.0</c:formatCode>
                <c:ptCount val="40"/>
                <c:pt idx="0">
                  <c:v>31</c:v>
                </c:pt>
                <c:pt idx="8">
                  <c:v>30</c:v>
                </c:pt>
                <c:pt idx="16">
                  <c:v>34</c:v>
                </c:pt>
                <c:pt idx="24">
                  <c:v>33.9</c:v>
                </c:pt>
                <c:pt idx="32">
                  <c:v>31.5</c:v>
                </c:pt>
              </c:numCache>
            </c:numRef>
          </c:yVal>
          <c:smooth val="0"/>
          <c:extLst>
            <c:ext xmlns:c16="http://schemas.microsoft.com/office/drawing/2014/chart" uri="{C3380CC4-5D6E-409C-BE32-E72D297353CC}">
              <c16:uniqueId val="{00000013-C70E-4435-AE92-4A54CF9EDC84}"/>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{022CC7F6-4483-425D-A3CF-7F220D4200FC}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EDD-4941-AE80-5FE41F7DB3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{1B33D33A-26FC-4A27-94EE-96FD3E1E2152}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DD-4941-AE80-5FE41F7DB3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{48498012-538F-4AEA-A661-A45407E1AB02}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DD-4941-AE80-5FE41F7DB3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{882A9050-7720-479B-A3F9-A300BC7FE766}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DD-4941-AE80-5FE41F7DB3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{0FDA4C87-131A-4A43-A532-0D16D6ED1D9C}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DD-4941-AE80-5FE41F7DB3B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{C8AB4829-E1EA-48B0-93F9-B7F8CDB049B4}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EDD-4941-AE80-5FE41F7DB3B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{FB91F4C4-A905-40B5-BC4A-525DF502CBC5}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EDD-4941-AE80-5FE41F7DB3B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{E3CF8C77-5322-4148-93B5-E2D0A67A8905}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EDD-4941-AE80-5FE41F7DB3B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{8A6492C6-60E0-4577-A98E-6CBDF9E5E6B9}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EDD-4941-AE80-5FE41F7DB3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2.9</c:v>
                </c:pt>
                <c:pt idx="16">
                  <c:v>2.8</c:v>
                </c:pt>
                <c:pt idx="24">
                  <c:v>3</c:v>
                </c:pt>
                <c:pt idx="32">
                  <c:v>3.4</c:v>
                </c:pt>
              </c:numCache>
            </c:numRef>
          </c:xVal>
          <c:yVal>
            <c:numRef>
              <c:f>公会計指標分析・財政指標組合せ分析表!$BP$73:$DC$73</c:f>
              <c:numCache>
                <c:formatCode>#,##0.0;"▲ "#,##0.0</c:formatCode>
                <c:ptCount val="40"/>
                <c:pt idx="0">
                  <c:v>49.3</c:v>
                </c:pt>
                <c:pt idx="8">
                  <c:v>41.5</c:v>
                </c:pt>
                <c:pt idx="16">
                  <c:v>28.1</c:v>
                </c:pt>
                <c:pt idx="24">
                  <c:v>25.5</c:v>
                </c:pt>
                <c:pt idx="32">
                  <c:v>25.5</c:v>
                </c:pt>
              </c:numCache>
            </c:numRef>
          </c:yVal>
          <c:smooth val="0"/>
          <c:extLst>
            <c:ext xmlns:c16="http://schemas.microsoft.com/office/drawing/2014/chart" uri="{C3380CC4-5D6E-409C-BE32-E72D297353CC}">
              <c16:uniqueId val="{00000009-1EDD-4941-AE80-5FE41F7DB3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{E8CA5DDB-7704-4347-B1AE-99D10AF7565F}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EDD-4941-AE80-5FE41F7DB3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{7B7A6B4E-C747-4A35-B20E-FC7C16912841}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DD-4941-AE80-5FE41F7DB3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{7B90C600-C6DB-4B8C-A92E-FFE69F6B49DC}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DD-4941-AE80-5FE41F7DB3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{5433FE05-5CBE-4EE3-8451-A87AD15DC901}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DD-4941-AE80-5FE41F7DB3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{184317F8-6B4E-4E7D-9837-B2D0BCBD7F5E}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DD-4941-AE80-5FE41F7DB3B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{1F8037C3-6910-4626-9378-6388975F91C3}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EDD-4941-AE80-5FE41F7DB3B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{CEA7BFB0-5F48-4A1D-AB7F-81B871B559FD}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EDD-4941-AE80-5FE41F7DB3B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{7E0F8F69-A83E-471B-A653-C7E83ABAFB76}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EDD-4941-AE80-5FE41F7DB3B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{C44EB2A0-F7C3-4481-97CD-61FF0163AD5E}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EDD-4941-AE80-5FE41F7DB3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5.9</c:v>
                </c:pt>
                <c:pt idx="24">
                  <c:v>5.7</c:v>
                </c:pt>
                <c:pt idx="32">
                  <c:v>5.4</c:v>
                </c:pt>
              </c:numCache>
            </c:numRef>
          </c:xVal>
          <c:yVal>
            <c:numRef>
              <c:f>公会計指標分析・財政指標組合せ分析表!$BP$77:$DC$77</c:f>
              <c:numCache>
                <c:formatCode>#,##0.0;"▲ "#,##0.0</c:formatCode>
                <c:ptCount val="40"/>
                <c:pt idx="0">
                  <c:v>31</c:v>
                </c:pt>
                <c:pt idx="8">
                  <c:v>30</c:v>
                </c:pt>
                <c:pt idx="16">
                  <c:v>34</c:v>
                </c:pt>
                <c:pt idx="24">
                  <c:v>33.9</c:v>
                </c:pt>
                <c:pt idx="32">
                  <c:v>31.5</c:v>
                </c:pt>
              </c:numCache>
            </c:numRef>
          </c:yVal>
          <c:smooth val="0"/>
          <c:extLst>
            <c:ext xmlns:c16="http://schemas.microsoft.com/office/drawing/2014/chart" uri="{C3380CC4-5D6E-409C-BE32-E72D297353CC}">
              <c16:uniqueId val="{00000013-1EDD-4941-AE80-5FE41F7DB3B0}"/>
            </c:ext>
          </c:extLst>
        </c:ser>
        <c:dLbls>
          <c:showLegendKey val="0"/>
          <c:showVal val="1"/>
          <c:showCatName val="0"/>
          <c:showSerName val="0"/>
          <c:showPercent val="0"/>
          <c:showBubbleSize val="0"/>
        </c:dLbls>
        <c:axId val="84219776"/>
        <c:axId val="84234240"/>
      </c:scatterChart>
      <c:valAx>
        <c:axId val="84219776"/>
        <c:scaling>
          <c:orientation val="maxMin"/>
          <c:max val="7"/>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は、下水道事業にかかる準元利償還金など公営企業債の元利償還金に対する繰入金が約</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千万円の減少となった。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は、特定財源のうち、貸付金の財源として発行した地方債に係る貸付金の元利償還金や事業費補正額の減少により約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億円の減少となった。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結果、元利償還金等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から算入公債費等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を控除した実質公債費比率の分子は、約</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千万円）増加し、</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年連続で増加となった。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中核市移行に伴う保健所や動物愛護センター、児童相談所等の整備にかかる地方債の影響により、公債費が高い水準で推移するものと考えられるため、引き続き事業の取捨選択を進め、公債費の削減を図っ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年度においては、一般会計等にかかる地方債の現在高が増加したものの、下水道事業債の残高減少などにより公営企業債等繰入見込額が減少したことで、将来負担額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はほぼ横ばいとなった。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は、充当可能特定歳入や基準財政需要額算入見込額の減少により約</a:t>
          </a:r>
          <a:r>
            <a:rPr kumimoji="1" lang="en-US" altLang="ja-JP" sz="1200">
              <a:latin typeface="ＭＳ ゴシック" pitchFamily="49" charset="-128"/>
              <a:ea typeface="ＭＳ ゴシック" pitchFamily="49" charset="-128"/>
            </a:rPr>
            <a:t>0.6%</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千万円）減少した。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その結果、将来負担額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から充当可能財源等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を控除した将来負担比率の分子は約</a:t>
          </a:r>
          <a:r>
            <a:rPr kumimoji="1" lang="en-US" altLang="ja-JP" sz="1200">
              <a:latin typeface="ＭＳ ゴシック" pitchFamily="49" charset="-128"/>
              <a:ea typeface="ＭＳ ゴシック" pitchFamily="49" charset="-128"/>
            </a:rPr>
            <a:t>5.5%</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千万円）増加した。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今後も引き続き地方債残高の適正管理を進めるとともに、交付税措置のある有利な市債の活用等を図るなどして、健全な財政運営に取り組みながら、将来負担比率の抑制に努めていく。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兵庫県明石市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基金現在高は約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千万円で、前年度から約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財政基金及び減債基金ともに財源不足による取崩しは発生せず、前年度から約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千万円の増となり、一般財源である財政基金など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基金の現在高は約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事務事業の見直しや公共施設の適正配置などの取り組みを通じて、「明石市財政健全化推進計画」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で示した基金残高の目標数値である、財政調整基金、減債基金及び特別会計等財政健全化基金の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庁舎建設基金・・・・・・・・・・市役所新庁舎の建設費用に充当。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一般廃棄物処理施設整備基金・・・一般廃棄物処理施設の整備費用に充当。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特別会計等財政健全化基金・・・・特別会計等の財政の健全な運営及び累積欠損の計画的な解消に資するために用いる。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福祉コミュニティー基金・・・・・地域におけるボランティア福祉活動、その他高齢者等の保健福祉を積極的に推進するための事業費用に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スポーツ振興基金・・・・・・・・スポーツに関する施策を総合的に推進するために用いる。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福祉コミュニティー基金は、当該事業不足額に対し取崩しを行ったため、前年度比約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一般廃棄物処理施設整備基金は、当該事業不足額に対し取崩しを行ったが、売電収入や運用益など、それを上回る積立を行ったことにより、前年度比約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その他特定目的基金については、積立の目標額等の設定は行っていない。各基金条例に定める管理・運用等に沿った適切な処理を行っていく。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前年度決算剰余金など約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千万円を積み立てた一方、取崩しは発生しなかった。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減債基金及び特別会計等財政健全化基金との合計が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積立・取崩しは発生しなかったため、前年度と残高は変わっていない。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及び特別会計等財政健全化基金との合計が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304,382
300,877
49.42
147,553,156
145,288,790
2,025,632
62,890,264
120,270,468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有形固定資産減価償却率は類似団体平均を下回っているが、当市では、平成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月に策定した公共施設配置適正化実行計画において、</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年間で施設総量（延べ面積）をおおむね３％縮減することを目標に掲げるとともに、施設維持管理費用の縮減に向けて、管理運営の効率化や施設の長寿命化にもあわせて取り組んでいる。なお、平成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年度に完了した明石駅前南地区再開発事業等の減価償却が進むことにより、令和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年度の有形固定資産減価償却率は前年度より上昇している。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5503</xdr:rowOff>
    </xdr:from>
    <xdr:to>
      <xdr:col>11</xdr:col>
      <xdr:colOff>187325</xdr:colOff>
      <xdr:row>30</xdr:row>
      <xdr:rowOff>107103</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154093</xdr:rowOff>
    </xdr:from>
    <xdr:to>
      <xdr:col>19</xdr:col>
      <xdr:colOff>187325</xdr:colOff>
      <xdr:row>29</xdr:row>
      <xdr:rowOff>84243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33443</xdr:rowOff>
    </xdr:from>
    <xdr:to>
      <xdr:col>23</xdr:col>
      <xdr:colOff>85725</xdr:colOff>
      <xdr:row>29</xdr:row>
      <xdr:rowOff>94615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777018"/>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78528</xdr:rowOff>
    </xdr:from>
    <xdr:to>
      <xdr:col>15</xdr:col>
      <xdr:colOff>187325</xdr:colOff>
      <xdr:row>29</xdr:row>
      <xdr:rowOff>8678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129328</xdr:rowOff>
    </xdr:from>
    <xdr:to>
      <xdr:col>19</xdr:col>
      <xdr:colOff>136525</xdr:colOff>
      <xdr:row>29</xdr:row>
      <xdr:rowOff>33443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701453"/>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17357</xdr:rowOff>
    </xdr:from>
    <xdr:to>
      <xdr:col>11</xdr:col>
      <xdr:colOff>187325</xdr:colOff>
      <xdr:row>28</xdr:row>
      <xdr:rowOff>118957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68157</xdr:rowOff>
    </xdr:from>
    <xdr:to>
      <xdr:col>15</xdr:col>
      <xdr:colOff>136525</xdr:colOff>
      <xdr:row>28</xdr:row>
      <xdr:rowOff>129328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64028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138430</xdr:rowOff>
    </xdr:from>
    <xdr:to>
      <xdr:col>7</xdr:col>
      <xdr:colOff>187325</xdr:colOff>
      <xdr:row>28</xdr:row>
      <xdr:rowOff>68580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17780</xdr:rowOff>
    </xdr:from>
    <xdr:to>
      <xdr:col>11</xdr:col>
      <xdr:colOff>136525</xdr:colOff>
      <xdr:row>28</xdr:row>
      <xdr:rowOff>68157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58990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98230</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65845</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100770</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25205</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42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135484</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36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85107</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債務償還比率は全国平均よりもやや高い数値となっている。令和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年度は、将来負担額の公営企業債残高の減少などによる計算上の分子が減少したことや、</a:t>
          </a:r>
          <a:r>
            <a:rPr kumimoji="1" lang="ja-JP" altLang="en-US" sz="900">
              <a:solidFill>
                <a:schemeClr val="dk1"/>
              </a:solidFill>
              <a:effectLst/>
              <a:latin typeface="+mn-lt"/>
              <a:ea typeface="+mn-ea"/>
              <a:cs typeface="+mn-cs"/>
            </a:rPr>
            <a:t>市税収入は減少したものの、地方交付税等の</a:t>
          </a:r>
          <a:r>
            <a:rPr kumimoji="1" lang="ja-JP" altLang="ja-JP" sz="900">
              <a:solidFill>
                <a:schemeClr val="dk1"/>
              </a:solidFill>
              <a:effectLst/>
              <a:latin typeface="+mn-lt"/>
              <a:ea typeface="+mn-ea"/>
              <a:cs typeface="+mn-cs"/>
            </a:rPr>
            <a:t>経常一般財源の増加などによる分母が増加したことにより、前年度より</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ポイント改善した。今後は、市役所新庁舎の建設や新ごみ処理施設の建替えなどの大型事業が控えており、交付税措置のある市債を活用するなど、比率が過度に上昇しないよう取り組んでいく。また、引き続き、歳入面では市税等の一般財源の確保や歳出面では財政健全化に取り組む。</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109855</xdr:rowOff>
    </xdr:from>
    <xdr:to>
      <xdr:col>64</xdr:col>
      <xdr:colOff>123825</xdr:colOff>
      <xdr:row>31</xdr:row>
      <xdr:rowOff>40005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132405</xdr:rowOff>
    </xdr:from>
    <xdr:to>
      <xdr:col>60</xdr:col>
      <xdr:colOff>123825</xdr:colOff>
      <xdr:row>31</xdr:row>
      <xdr:rowOff>62555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147278</xdr:rowOff>
    </xdr:from>
    <xdr:to>
      <xdr:col>76</xdr:col>
      <xdr:colOff>73025</xdr:colOff>
      <xdr:row>31</xdr:row>
      <xdr:rowOff>77428</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06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125705</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0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148477</xdr:rowOff>
    </xdr:from>
    <xdr:to>
      <xdr:col>72</xdr:col>
      <xdr:colOff>123825</xdr:colOff>
      <xdr:row>31</xdr:row>
      <xdr:rowOff>78627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0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26628</xdr:rowOff>
    </xdr:from>
    <xdr:to>
      <xdr:col>76</xdr:col>
      <xdr:colOff>22225</xdr:colOff>
      <xdr:row>31</xdr:row>
      <xdr:rowOff>27827</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113103"/>
          <a:ext cx="7112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10851</xdr:rowOff>
    </xdr:from>
    <xdr:to>
      <xdr:col>68</xdr:col>
      <xdr:colOff>123825</xdr:colOff>
      <xdr:row>31</xdr:row>
      <xdr:rowOff>112451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0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27827</xdr:rowOff>
    </xdr:from>
    <xdr:to>
      <xdr:col>72</xdr:col>
      <xdr:colOff>73025</xdr:colOff>
      <xdr:row>31</xdr:row>
      <xdr:rowOff>61651</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114302"/>
          <a:ext cx="762000" cy="3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95892</xdr:rowOff>
    </xdr:from>
    <xdr:to>
      <xdr:col>64</xdr:col>
      <xdr:colOff>123825</xdr:colOff>
      <xdr:row>32</xdr:row>
      <xdr:rowOff>26042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18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61651</xdr:rowOff>
    </xdr:from>
    <xdr:to>
      <xdr:col>68</xdr:col>
      <xdr:colOff>73025</xdr:colOff>
      <xdr:row>31</xdr:row>
      <xdr:rowOff>146692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148126"/>
          <a:ext cx="762000" cy="8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97451</xdr:rowOff>
    </xdr:from>
    <xdr:to>
      <xdr:col>60</xdr:col>
      <xdr:colOff>123825</xdr:colOff>
      <xdr:row>32</xdr:row>
      <xdr:rowOff>27601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1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146692</xdr:rowOff>
    </xdr:from>
    <xdr:to>
      <xdr:col>64</xdr:col>
      <xdr:colOff>73025</xdr:colOff>
      <xdr:row>31</xdr:row>
      <xdr:rowOff>148251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233167"/>
          <a:ext cx="7620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56532</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79082</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8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69754</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15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103578</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19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17169</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27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18728</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2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304,382
300,877
49.42
147,553,156
145,288,790
2,025,632
62,890,264
120,270,468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10177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38</xdr:row>
      <xdr:rowOff>38100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884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66675</xdr:rowOff>
    </xdr:from>
    <xdr:to>
      <xdr:col>19</xdr:col>
      <xdr:colOff>177800</xdr:colOff>
      <xdr:row>37</xdr:row>
      <xdr:rowOff>144780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1032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132080</xdr:rowOff>
    </xdr:from>
    <xdr:to>
      <xdr:col>10</xdr:col>
      <xdr:colOff>165100</xdr:colOff>
      <xdr:row>37</xdr:row>
      <xdr:rowOff>62230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xdr:rowOff>
    </xdr:from>
    <xdr:to>
      <xdr:col>15</xdr:col>
      <xdr:colOff>50800</xdr:colOff>
      <xdr:row>37</xdr:row>
      <xdr:rowOff>66675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550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42545</xdr:rowOff>
    </xdr:from>
    <xdr:to>
      <xdr:col>6</xdr:col>
      <xdr:colOff>38100</xdr:colOff>
      <xdr:row>36</xdr:row>
      <xdr:rowOff>144145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93345</xdr:rowOff>
    </xdr:from>
    <xdr:to>
      <xdr:col>10</xdr:col>
      <xdr:colOff>114300</xdr:colOff>
      <xdr:row>37</xdr:row>
      <xdr:rowOff>11430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26554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40657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134002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78757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160672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54683</xdr:rowOff>
    </xdr:from>
    <xdr:to>
      <xdr:col>41</xdr:col>
      <xdr:colOff>101600</xdr:colOff>
      <xdr:row>38</xdr:row>
      <xdr:rowOff>156283</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56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108458</xdr:rowOff>
    </xdr:from>
    <xdr:to>
      <xdr:col>36</xdr:col>
      <xdr:colOff>165100</xdr:colOff>
      <xdr:row>39</xdr:row>
      <xdr:rowOff>38608</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62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151347</xdr:rowOff>
    </xdr:from>
    <xdr:to>
      <xdr:col>55</xdr:col>
      <xdr:colOff>50800</xdr:colOff>
      <xdr:row>41</xdr:row>
      <xdr:rowOff>81497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70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129774</xdr:rowOff>
    </xdr:from>
    <xdr:ext cx="469744"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98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152436</xdr:rowOff>
    </xdr:from>
    <xdr:to>
      <xdr:col>50</xdr:col>
      <xdr:colOff>165100</xdr:colOff>
      <xdr:row>41</xdr:row>
      <xdr:rowOff>82586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701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30697</xdr:rowOff>
    </xdr:from>
    <xdr:to>
      <xdr:col>55</xdr:col>
      <xdr:colOff>0</xdr:colOff>
      <xdr:row>41</xdr:row>
      <xdr:rowOff>31786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706014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153307</xdr:rowOff>
    </xdr:from>
    <xdr:to>
      <xdr:col>46</xdr:col>
      <xdr:colOff>38100</xdr:colOff>
      <xdr:row>41</xdr:row>
      <xdr:rowOff>83457</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701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31786</xdr:rowOff>
    </xdr:from>
    <xdr:to>
      <xdr:col>50</xdr:col>
      <xdr:colOff>114300</xdr:colOff>
      <xdr:row>41</xdr:row>
      <xdr:rowOff>32657</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7061236"/>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153089</xdr:rowOff>
    </xdr:from>
    <xdr:to>
      <xdr:col>41</xdr:col>
      <xdr:colOff>101600</xdr:colOff>
      <xdr:row>41</xdr:row>
      <xdr:rowOff>83239</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70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32439</xdr:rowOff>
    </xdr:from>
    <xdr:to>
      <xdr:col>45</xdr:col>
      <xdr:colOff>177800</xdr:colOff>
      <xdr:row>41</xdr:row>
      <xdr:rowOff>32657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861300" y="7061889"/>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152545</xdr:rowOff>
    </xdr:from>
    <xdr:to>
      <xdr:col>36</xdr:col>
      <xdr:colOff>165100</xdr:colOff>
      <xdr:row>41</xdr:row>
      <xdr:rowOff>82695</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70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31895</xdr:rowOff>
    </xdr:from>
    <xdr:to>
      <xdr:col>41</xdr:col>
      <xdr:colOff>50800</xdr:colOff>
      <xdr:row>41</xdr:row>
      <xdr:rowOff>32439</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6972300" y="7061345"/>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1360</xdr:rowOff>
    </xdr:from>
    <xdr:ext cx="469744"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626427" y="6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55135</xdr:rowOff>
    </xdr:from>
    <xdr:ext cx="469744"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37427"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73713</xdr:rowOff>
    </xdr:from>
    <xdr:ext cx="469744"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91727" y="710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74584</xdr:rowOff>
    </xdr:from>
    <xdr:ext cx="469744"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515427" y="710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74366</xdr:rowOff>
    </xdr:from>
    <xdr:ext cx="469744"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626427" y="71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73822</xdr:rowOff>
    </xdr:from>
    <xdr:ext cx="469744"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37427" y="71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E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E00-0000B0000000}"/>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E00-0000B2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E00-0000B4000000}"/>
            </a:ext>
          </a:extLst>
        </xdr:cNvPr>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968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9616</xdr:rowOff>
    </xdr:from>
    <xdr:to>
      <xdr:col>6</xdr:col>
      <xdr:colOff>38100</xdr:colOff>
      <xdr:row>60</xdr:row>
      <xdr:rowOff>111216</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1079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56969</xdr:rowOff>
    </xdr:from>
    <xdr:to>
      <xdr:col>24</xdr:col>
      <xdr:colOff>114300</xdr:colOff>
      <xdr:row>59</xdr:row>
      <xdr:rowOff>158569</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5847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79846</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E00-0000C0000000}"/>
            </a:ext>
          </a:extLst>
        </xdr:cNvPr>
        <xdr:cNvSpPr txBox="1"/>
      </xdr:nvSpPr>
      <xdr:spPr>
        <a:xfrm>
          <a:off x="4673600" y="1002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80010</xdr:rowOff>
    </xdr:from>
    <xdr:to>
      <xdr:col>24</xdr:col>
      <xdr:colOff>63500</xdr:colOff>
      <xdr:row>59</xdr:row>
      <xdr:rowOff>107769</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3797300" y="1019556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168003</xdr:rowOff>
    </xdr:from>
    <xdr:to>
      <xdr:col>15</xdr:col>
      <xdr:colOff>101600</xdr:colOff>
      <xdr:row>59</xdr:row>
      <xdr:rowOff>98153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47353</xdr:rowOff>
    </xdr:from>
    <xdr:to>
      <xdr:col>19</xdr:col>
      <xdr:colOff>177800</xdr:colOff>
      <xdr:row>59</xdr:row>
      <xdr:rowOff>80010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908300" y="101629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136978</xdr:rowOff>
    </xdr:from>
    <xdr:to>
      <xdr:col>10</xdr:col>
      <xdr:colOff>165100</xdr:colOff>
      <xdr:row>59</xdr:row>
      <xdr:rowOff>67128</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968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16328</xdr:rowOff>
    </xdr:from>
    <xdr:to>
      <xdr:col>15</xdr:col>
      <xdr:colOff>50800</xdr:colOff>
      <xdr:row>59</xdr:row>
      <xdr:rowOff>47353</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2019300" y="101318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104322</xdr:rowOff>
    </xdr:from>
    <xdr:to>
      <xdr:col>6</xdr:col>
      <xdr:colOff>38100</xdr:colOff>
      <xdr:row>59</xdr:row>
      <xdr:rowOff>34472</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1079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155122</xdr:rowOff>
    </xdr:from>
    <xdr:to>
      <xdr:col>10</xdr:col>
      <xdr:colOff>114300</xdr:colOff>
      <xdr:row>59</xdr:row>
      <xdr:rowOff>16328</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130300" y="100992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131734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102343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147337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114680</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2705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83655</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1816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50999</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927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54436</xdr:rowOff>
    </xdr:from>
    <xdr:to>
      <xdr:col>41</xdr:col>
      <xdr:colOff>101600</xdr:colOff>
      <xdr:row>62</xdr:row>
      <xdr:rowOff>156036</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63519</xdr:rowOff>
    </xdr:from>
    <xdr:to>
      <xdr:col>36</xdr:col>
      <xdr:colOff>165100</xdr:colOff>
      <xdr:row>62</xdr:row>
      <xdr:rowOff>165119</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157851</xdr:rowOff>
    </xdr:from>
    <xdr:to>
      <xdr:col>55</xdr:col>
      <xdr:colOff>50800</xdr:colOff>
      <xdr:row>63</xdr:row>
      <xdr:rowOff>88001</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78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136278</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76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158586</xdr:rowOff>
    </xdr:from>
    <xdr:to>
      <xdr:col>50</xdr:col>
      <xdr:colOff>165100</xdr:colOff>
      <xdr:row>63</xdr:row>
      <xdr:rowOff>88736</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7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37201</xdr:rowOff>
    </xdr:from>
    <xdr:to>
      <xdr:col>55</xdr:col>
      <xdr:colOff>0</xdr:colOff>
      <xdr:row>63</xdr:row>
      <xdr:rowOff>37936</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838551"/>
          <a:ext cx="8382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158011</xdr:rowOff>
    </xdr:from>
    <xdr:to>
      <xdr:col>46</xdr:col>
      <xdr:colOff>38100</xdr:colOff>
      <xdr:row>63</xdr:row>
      <xdr:rowOff>88161</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7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37361</xdr:rowOff>
    </xdr:from>
    <xdr:to>
      <xdr:col>50</xdr:col>
      <xdr:colOff>114300</xdr:colOff>
      <xdr:row>63</xdr:row>
      <xdr:rowOff>37936</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8750300" y="10838711"/>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157214</xdr:rowOff>
    </xdr:from>
    <xdr:to>
      <xdr:col>41</xdr:col>
      <xdr:colOff>101600</xdr:colOff>
      <xdr:row>63</xdr:row>
      <xdr:rowOff>87364</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7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36564</xdr:rowOff>
    </xdr:from>
    <xdr:to>
      <xdr:col>45</xdr:col>
      <xdr:colOff>177800</xdr:colOff>
      <xdr:row>63</xdr:row>
      <xdr:rowOff>37361</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861300" y="10837914"/>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155531</xdr:rowOff>
    </xdr:from>
    <xdr:to>
      <xdr:col>36</xdr:col>
      <xdr:colOff>165100</xdr:colOff>
      <xdr:row>63</xdr:row>
      <xdr:rowOff>85681</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7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34881</xdr:rowOff>
    </xdr:from>
    <xdr:to>
      <xdr:col>41</xdr:col>
      <xdr:colOff>50800</xdr:colOff>
      <xdr:row>63</xdr:row>
      <xdr:rowOff>36564</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6972300" y="10836231"/>
          <a:ext cx="889000" cy="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1113</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10196</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04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79863</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59411" y="108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79288</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83111" y="108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78491</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94111" y="108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76808</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705111" y="108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10177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109220</xdr:rowOff>
    </xdr:from>
    <xdr:to>
      <xdr:col>20</xdr:col>
      <xdr:colOff>38100</xdr:colOff>
      <xdr:row>81</xdr:row>
      <xdr:rowOff>39370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160020</xdr:rowOff>
    </xdr:from>
    <xdr:to>
      <xdr:col>24</xdr:col>
      <xdr:colOff>63500</xdr:colOff>
      <xdr:row>81</xdr:row>
      <xdr:rowOff>38100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38760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25400</xdr:rowOff>
    </xdr:from>
    <xdr:to>
      <xdr:col>15</xdr:col>
      <xdr:colOff>101600</xdr:colOff>
      <xdr:row>80</xdr:row>
      <xdr:rowOff>127000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76200</xdr:rowOff>
    </xdr:from>
    <xdr:to>
      <xdr:col>19</xdr:col>
      <xdr:colOff>177800</xdr:colOff>
      <xdr:row>80</xdr:row>
      <xdr:rowOff>160020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3792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113030</xdr:rowOff>
    </xdr:from>
    <xdr:to>
      <xdr:col>10</xdr:col>
      <xdr:colOff>165100</xdr:colOff>
      <xdr:row>80</xdr:row>
      <xdr:rowOff>43180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163830</xdr:rowOff>
    </xdr:from>
    <xdr:to>
      <xdr:col>15</xdr:col>
      <xdr:colOff>50800</xdr:colOff>
      <xdr:row>80</xdr:row>
      <xdr:rowOff>76200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3708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36830</xdr:rowOff>
    </xdr:from>
    <xdr:to>
      <xdr:col>6</xdr:col>
      <xdr:colOff>38100</xdr:colOff>
      <xdr:row>79</xdr:row>
      <xdr:rowOff>138430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87630</xdr:rowOff>
    </xdr:from>
    <xdr:to>
      <xdr:col>10</xdr:col>
      <xdr:colOff>114300</xdr:colOff>
      <xdr:row>79</xdr:row>
      <xdr:rowOff>163830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3632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55897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143527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59707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154957</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106935</xdr:rowOff>
    </xdr:from>
    <xdr:to>
      <xdr:col>41</xdr:col>
      <xdr:colOff>101600</xdr:colOff>
      <xdr:row>85</xdr:row>
      <xdr:rowOff>37085</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109982</xdr:rowOff>
    </xdr:from>
    <xdr:to>
      <xdr:col>36</xdr:col>
      <xdr:colOff>165100</xdr:colOff>
      <xdr:row>85</xdr:row>
      <xdr:rowOff>40132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50546</xdr:rowOff>
    </xdr:from>
    <xdr:to>
      <xdr:col>55</xdr:col>
      <xdr:colOff>50800</xdr:colOff>
      <xdr:row>84</xdr:row>
      <xdr:rowOff>152146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4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28973</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43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50546</xdr:rowOff>
    </xdr:from>
    <xdr:to>
      <xdr:col>50</xdr:col>
      <xdr:colOff>165100</xdr:colOff>
      <xdr:row>84</xdr:row>
      <xdr:rowOff>152146</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4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101346</xdr:rowOff>
    </xdr:from>
    <xdr:to>
      <xdr:col>55</xdr:col>
      <xdr:colOff>0</xdr:colOff>
      <xdr:row>84</xdr:row>
      <xdr:rowOff>101346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9639300" y="145031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49022</xdr:rowOff>
    </xdr:from>
    <xdr:to>
      <xdr:col>46</xdr:col>
      <xdr:colOff>38100</xdr:colOff>
      <xdr:row>84</xdr:row>
      <xdr:rowOff>150622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99822</xdr:rowOff>
    </xdr:from>
    <xdr:to>
      <xdr:col>50</xdr:col>
      <xdr:colOff>114300</xdr:colOff>
      <xdr:row>84</xdr:row>
      <xdr:rowOff>101346</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8750300" y="1450162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46737</xdr:rowOff>
    </xdr:from>
    <xdr:to>
      <xdr:col>41</xdr:col>
      <xdr:colOff>101600</xdr:colOff>
      <xdr:row>84</xdr:row>
      <xdr:rowOff>148337</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97537</xdr:rowOff>
    </xdr:from>
    <xdr:to>
      <xdr:col>45</xdr:col>
      <xdr:colOff>177800</xdr:colOff>
      <xdr:row>84</xdr:row>
      <xdr:rowOff>99822</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7861300" y="144993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95250</xdr:rowOff>
    </xdr:from>
    <xdr:to>
      <xdr:col>41</xdr:col>
      <xdr:colOff>50800</xdr:colOff>
      <xdr:row>84</xdr:row>
      <xdr:rowOff>97537</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6972300" y="144970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28212</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31259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143273</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54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141749</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E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4634865" y="1731263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0000000-0008-0000-0E00-000097010000}"/>
            </a:ext>
          </a:extLst>
        </xdr:cNvPr>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00000000-0008-0000-0E00-000099010000}"/>
            </a:ext>
          </a:extLst>
        </xdr:cNvPr>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150784</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E00-00009B010000}"/>
            </a:ext>
          </a:extLst>
        </xdr:cNvPr>
        <xdr:cNvSpPr txBox="1"/>
      </xdr:nvSpPr>
      <xdr:spPr>
        <a:xfrm>
          <a:off x="4673600" y="1815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4584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3746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857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67855</xdr:rowOff>
    </xdr:from>
    <xdr:to>
      <xdr:col>10</xdr:col>
      <xdr:colOff>165100</xdr:colOff>
      <xdr:row>105</xdr:row>
      <xdr:rowOff>169455</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968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59689</xdr:rowOff>
    </xdr:from>
    <xdr:to>
      <xdr:col>6</xdr:col>
      <xdr:colOff>38100</xdr:colOff>
      <xdr:row>105</xdr:row>
      <xdr:rowOff>161289</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1079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160927</xdr:rowOff>
    </xdr:from>
    <xdr:to>
      <xdr:col>24</xdr:col>
      <xdr:colOff>114300</xdr:colOff>
      <xdr:row>105</xdr:row>
      <xdr:rowOff>91077</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45847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12354</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E00-0000A7010000}"/>
            </a:ext>
          </a:extLst>
        </xdr:cNvPr>
        <xdr:cNvSpPr txBox="1"/>
      </xdr:nvSpPr>
      <xdr:spPr>
        <a:xfrm>
          <a:off x="4673600" y="1784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128270</xdr:rowOff>
    </xdr:from>
    <xdr:to>
      <xdr:col>20</xdr:col>
      <xdr:colOff>38100</xdr:colOff>
      <xdr:row>105</xdr:row>
      <xdr:rowOff>58420</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3746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xdr:rowOff>
    </xdr:from>
    <xdr:to>
      <xdr:col>24</xdr:col>
      <xdr:colOff>63500</xdr:colOff>
      <xdr:row>105</xdr:row>
      <xdr:rowOff>40277</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3797300" y="180098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144599</xdr:rowOff>
    </xdr:from>
    <xdr:to>
      <xdr:col>15</xdr:col>
      <xdr:colOff>101600</xdr:colOff>
      <xdr:row>105</xdr:row>
      <xdr:rowOff>74749</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2857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xdr:rowOff>
    </xdr:from>
    <xdr:to>
      <xdr:col>19</xdr:col>
      <xdr:colOff>177800</xdr:colOff>
      <xdr:row>105</xdr:row>
      <xdr:rowOff>23949</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flipV="1">
          <a:off x="2908300" y="1800987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110308</xdr:rowOff>
    </xdr:from>
    <xdr:to>
      <xdr:col>10</xdr:col>
      <xdr:colOff>165100</xdr:colOff>
      <xdr:row>105</xdr:row>
      <xdr:rowOff>40458</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968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161108</xdr:rowOff>
    </xdr:from>
    <xdr:to>
      <xdr:col>15</xdr:col>
      <xdr:colOff>50800</xdr:colOff>
      <xdr:row>105</xdr:row>
      <xdr:rowOff>23949</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2019300" y="179919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76019</xdr:rowOff>
    </xdr:from>
    <xdr:to>
      <xdr:col>6</xdr:col>
      <xdr:colOff>38100</xdr:colOff>
      <xdr:row>105</xdr:row>
      <xdr:rowOff>6169</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079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126819</xdr:rowOff>
    </xdr:from>
    <xdr:to>
      <xdr:col>10</xdr:col>
      <xdr:colOff>114300</xdr:colOff>
      <xdr:row>104</xdr:row>
      <xdr:rowOff>161108</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130300" y="179576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77306</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E00-0000B0010000}"/>
            </a:ext>
          </a:extLst>
        </xdr:cNvPr>
        <xdr:cNvSpPr txBox="1"/>
      </xdr:nvSpPr>
      <xdr:spPr>
        <a:xfrm>
          <a:off x="3582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83838</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E00-0000B1010000}"/>
            </a:ext>
          </a:extLst>
        </xdr:cNvPr>
        <xdr:cNvSpPr txBox="1"/>
      </xdr:nvSpPr>
      <xdr:spPr>
        <a:xfrm>
          <a:off x="2705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160582</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E00-0000B2010000}"/>
            </a:ext>
          </a:extLst>
        </xdr:cNvPr>
        <xdr:cNvSpPr txBox="1"/>
      </xdr:nvSpPr>
      <xdr:spPr>
        <a:xfrm>
          <a:off x="1816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152416</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E00-0000B3010000}"/>
            </a:ext>
          </a:extLst>
        </xdr:cNvPr>
        <xdr:cNvSpPr txBox="1"/>
      </xdr:nvSpPr>
      <xdr:spPr>
        <a:xfrm>
          <a:off x="927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74947</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E00-0000B4010000}"/>
            </a:ext>
          </a:extLst>
        </xdr:cNvPr>
        <xdr:cNvSpPr txBox="1"/>
      </xdr:nvSpPr>
      <xdr:spPr>
        <a:xfrm>
          <a:off x="3582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91276</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E00-0000B5010000}"/>
            </a:ext>
          </a:extLst>
        </xdr:cNvPr>
        <xdr:cNvSpPr txBox="1"/>
      </xdr:nvSpPr>
      <xdr:spPr>
        <a:xfrm>
          <a:off x="27057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56985</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E00-0000B6010000}"/>
            </a:ext>
          </a:extLst>
        </xdr:cNvPr>
        <xdr:cNvSpPr txBox="1"/>
      </xdr:nvSpPr>
      <xdr:spPr>
        <a:xfrm>
          <a:off x="1816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22696</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E00-0000B7010000}"/>
            </a:ext>
          </a:extLst>
        </xdr:cNvPr>
        <xdr:cNvSpPr txBox="1"/>
      </xdr:nvSpPr>
      <xdr:spPr>
        <a:xfrm>
          <a:off x="927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a:extLst>
            <a:ext uri="{FF2B5EF4-FFF2-40B4-BE49-F238E27FC236}">
              <a16:creationId xmlns:a16="http://schemas.microsoft.com/office/drawing/2014/main" id="{00000000-0008-0000-0E00-0000D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flipV="1">
          <a:off x="10476865" y="1730394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6" name="【港湾・漁港】&#10;一人当たり有形固定資産（償却資産）額最小値テキスト">
          <a:extLst>
            <a:ext uri="{FF2B5EF4-FFF2-40B4-BE49-F238E27FC236}">
              <a16:creationId xmlns:a16="http://schemas.microsoft.com/office/drawing/2014/main" id="{00000000-0008-0000-0E00-0000D2010000}"/>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8" name="【港湾・漁港】&#10;一人当たり有形固定資産（償却資産）額最大値テキスト">
          <a:extLst>
            <a:ext uri="{FF2B5EF4-FFF2-40B4-BE49-F238E27FC236}">
              <a16:creationId xmlns:a16="http://schemas.microsoft.com/office/drawing/2014/main" id="{00000000-0008-0000-0E00-0000D4010000}"/>
            </a:ext>
          </a:extLst>
        </xdr:cNvPr>
        <xdr:cNvSpPr txBox="1"/>
      </xdr:nvSpPr>
      <xdr:spPr>
        <a:xfrm>
          <a:off x="10515600" y="1707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0388600" y="1730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149863</xdr:rowOff>
    </xdr:from>
    <xdr:ext cx="534377" cy="259045"/>
    <xdr:sp macro="" textlink="">
      <xdr:nvSpPr>
        <xdr:cNvPr id="470" name="【港湾・漁港】&#10;一人当たり有形固定資産（償却資産）額平均値テキスト">
          <a:extLst>
            <a:ext uri="{FF2B5EF4-FFF2-40B4-BE49-F238E27FC236}">
              <a16:creationId xmlns:a16="http://schemas.microsoft.com/office/drawing/2014/main" id="{00000000-0008-0000-0E00-0000D6010000}"/>
            </a:ext>
          </a:extLst>
        </xdr:cNvPr>
        <xdr:cNvSpPr txBox="1"/>
      </xdr:nvSpPr>
      <xdr:spPr>
        <a:xfrm>
          <a:off x="10515600" y="18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104267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9588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8699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1074</xdr:rowOff>
    </xdr:from>
    <xdr:to>
      <xdr:col>41</xdr:col>
      <xdr:colOff>101600</xdr:colOff>
      <xdr:row>108</xdr:row>
      <xdr:rowOff>102674</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7810500" y="1851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166822</xdr:rowOff>
    </xdr:from>
    <xdr:to>
      <xdr:col>36</xdr:col>
      <xdr:colOff>165100</xdr:colOff>
      <xdr:row>108</xdr:row>
      <xdr:rowOff>96972</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6921500" y="1851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107164</xdr:rowOff>
    </xdr:from>
    <xdr:to>
      <xdr:col>55</xdr:col>
      <xdr:colOff>50800</xdr:colOff>
      <xdr:row>109</xdr:row>
      <xdr:rowOff>37314</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10426700" y="186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22091</xdr:rowOff>
    </xdr:from>
    <xdr:ext cx="534377" cy="259045"/>
    <xdr:sp macro="" textlink="">
      <xdr:nvSpPr>
        <xdr:cNvPr id="482" name="【港湾・漁港】&#10;一人当たり有形固定資産（償却資産）額該当値テキスト">
          <a:extLst>
            <a:ext uri="{FF2B5EF4-FFF2-40B4-BE49-F238E27FC236}">
              <a16:creationId xmlns:a16="http://schemas.microsoft.com/office/drawing/2014/main" id="{00000000-0008-0000-0E00-0000E2010000}"/>
            </a:ext>
          </a:extLst>
        </xdr:cNvPr>
        <xdr:cNvSpPr txBox="1"/>
      </xdr:nvSpPr>
      <xdr:spPr>
        <a:xfrm>
          <a:off x="10515600" y="185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107223</xdr:rowOff>
    </xdr:from>
    <xdr:to>
      <xdr:col>50</xdr:col>
      <xdr:colOff>165100</xdr:colOff>
      <xdr:row>109</xdr:row>
      <xdr:rowOff>37373</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9588500" y="1862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157964</xdr:rowOff>
    </xdr:from>
    <xdr:to>
      <xdr:col>55</xdr:col>
      <xdr:colOff>0</xdr:colOff>
      <xdr:row>108</xdr:row>
      <xdr:rowOff>158023</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9639300" y="18674564"/>
          <a:ext cx="8382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109679</xdr:rowOff>
    </xdr:from>
    <xdr:to>
      <xdr:col>46</xdr:col>
      <xdr:colOff>38100</xdr:colOff>
      <xdr:row>109</xdr:row>
      <xdr:rowOff>39829</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8699500" y="1862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158023</xdr:rowOff>
    </xdr:from>
    <xdr:to>
      <xdr:col>50</xdr:col>
      <xdr:colOff>114300</xdr:colOff>
      <xdr:row>108</xdr:row>
      <xdr:rowOff>160479</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8750300" y="18674623"/>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109387</xdr:rowOff>
    </xdr:from>
    <xdr:to>
      <xdr:col>41</xdr:col>
      <xdr:colOff>101600</xdr:colOff>
      <xdr:row>109</xdr:row>
      <xdr:rowOff>39537</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7810500" y="186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160187</xdr:rowOff>
    </xdr:from>
    <xdr:to>
      <xdr:col>45</xdr:col>
      <xdr:colOff>177800</xdr:colOff>
      <xdr:row>108</xdr:row>
      <xdr:rowOff>160479</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7861300" y="18676787"/>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109018</xdr:rowOff>
    </xdr:from>
    <xdr:to>
      <xdr:col>36</xdr:col>
      <xdr:colOff>165100</xdr:colOff>
      <xdr:row>109</xdr:row>
      <xdr:rowOff>39168</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6921500" y="186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159818</xdr:rowOff>
    </xdr:from>
    <xdr:to>
      <xdr:col>41</xdr:col>
      <xdr:colOff>50800</xdr:colOff>
      <xdr:row>108</xdr:row>
      <xdr:rowOff>160187</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6972300" y="18676418"/>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76711</xdr:rowOff>
    </xdr:from>
    <xdr:ext cx="534377" cy="259045"/>
    <xdr:sp macro="" textlink="">
      <xdr:nvSpPr>
        <xdr:cNvPr id="491" name="n_1ave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93594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61718</xdr:rowOff>
    </xdr:from>
    <xdr:ext cx="534377" cy="259045"/>
    <xdr:sp macro="" textlink="">
      <xdr:nvSpPr>
        <xdr:cNvPr id="492" name="n_2ave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8483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119201</xdr:rowOff>
    </xdr:from>
    <xdr:ext cx="534377" cy="259045"/>
    <xdr:sp macro="" textlink="">
      <xdr:nvSpPr>
        <xdr:cNvPr id="493" name="n_3ave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7594111" y="1829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113499</xdr:rowOff>
    </xdr:from>
    <xdr:ext cx="534377" cy="259045"/>
    <xdr:sp macro="" textlink="">
      <xdr:nvSpPr>
        <xdr:cNvPr id="494" name="n_4ave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6705111" y="1828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28500</xdr:rowOff>
    </xdr:from>
    <xdr:ext cx="534377" cy="259045"/>
    <xdr:sp macro="" textlink="">
      <xdr:nvSpPr>
        <xdr:cNvPr id="495" name="n_1mainValue【港湾・漁港】&#10;一人当たり有形固定資産（償却資産）額">
          <a:extLst>
            <a:ext uri="{FF2B5EF4-FFF2-40B4-BE49-F238E27FC236}">
              <a16:creationId xmlns:a16="http://schemas.microsoft.com/office/drawing/2014/main" id="{00000000-0008-0000-0E00-0000EF010000}"/>
            </a:ext>
          </a:extLst>
        </xdr:cNvPr>
        <xdr:cNvSpPr txBox="1"/>
      </xdr:nvSpPr>
      <xdr:spPr>
        <a:xfrm>
          <a:off x="9359411" y="1871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30956</xdr:rowOff>
    </xdr:from>
    <xdr:ext cx="534377" cy="259045"/>
    <xdr:sp macro="" textlink="">
      <xdr:nvSpPr>
        <xdr:cNvPr id="496" name="n_2mainValue【港湾・漁港】&#10;一人当たり有形固定資産（償却資産）額">
          <a:extLst>
            <a:ext uri="{FF2B5EF4-FFF2-40B4-BE49-F238E27FC236}">
              <a16:creationId xmlns:a16="http://schemas.microsoft.com/office/drawing/2014/main" id="{00000000-0008-0000-0E00-0000F0010000}"/>
            </a:ext>
          </a:extLst>
        </xdr:cNvPr>
        <xdr:cNvSpPr txBox="1"/>
      </xdr:nvSpPr>
      <xdr:spPr>
        <a:xfrm>
          <a:off x="8483111" y="1871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30664</xdr:rowOff>
    </xdr:from>
    <xdr:ext cx="534377" cy="259045"/>
    <xdr:sp macro="" textlink="">
      <xdr:nvSpPr>
        <xdr:cNvPr id="497" name="n_3mainValue【港湾・漁港】&#10;一人当たり有形固定資産（償却資産）額">
          <a:extLst>
            <a:ext uri="{FF2B5EF4-FFF2-40B4-BE49-F238E27FC236}">
              <a16:creationId xmlns:a16="http://schemas.microsoft.com/office/drawing/2014/main" id="{00000000-0008-0000-0E00-0000F1010000}"/>
            </a:ext>
          </a:extLst>
        </xdr:cNvPr>
        <xdr:cNvSpPr txBox="1"/>
      </xdr:nvSpPr>
      <xdr:spPr>
        <a:xfrm>
          <a:off x="7594111" y="1871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30295</xdr:rowOff>
    </xdr:from>
    <xdr:ext cx="534377" cy="259045"/>
    <xdr:sp macro="" textlink="">
      <xdr:nvSpPr>
        <xdr:cNvPr id="498" name="n_4mainValue【港湾・漁港】&#10;一人当たり有形固定資産（償却資産）額">
          <a:extLst>
            <a:ext uri="{FF2B5EF4-FFF2-40B4-BE49-F238E27FC236}">
              <a16:creationId xmlns:a16="http://schemas.microsoft.com/office/drawing/2014/main" id="{00000000-0008-0000-0E00-0000F2010000}"/>
            </a:ext>
          </a:extLst>
        </xdr:cNvPr>
        <xdr:cNvSpPr txBox="1"/>
      </xdr:nvSpPr>
      <xdr:spPr>
        <a:xfrm>
          <a:off x="6705111" y="1871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a:extLst>
            <a:ext uri="{FF2B5EF4-FFF2-40B4-BE49-F238E27FC236}">
              <a16:creationId xmlns:a16="http://schemas.microsoft.com/office/drawing/2014/main" id="{00000000-0008-0000-0E00-00000A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4" name="【認定こども園・幼稚園・保育所】&#10;有形固定資産減価償却率最小値テキスト">
          <a:extLst>
            <a:ext uri="{FF2B5EF4-FFF2-40B4-BE49-F238E27FC236}">
              <a16:creationId xmlns:a16="http://schemas.microsoft.com/office/drawing/2014/main" id="{00000000-0008-0000-0E00-00000C020000}"/>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6" name="【認定こども園・幼稚園・保育所】&#10;有形固定資産減価償却率最大値テキスト">
          <a:extLst>
            <a:ext uri="{FF2B5EF4-FFF2-40B4-BE49-F238E27FC236}">
              <a16:creationId xmlns:a16="http://schemas.microsoft.com/office/drawing/2014/main" id="{00000000-0008-0000-0E00-00000E020000}"/>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528" name="【認定こども園・幼稚園・保育所】&#10;有形固定資産減価償却率平均値テキスト">
          <a:extLst>
            <a:ext uri="{FF2B5EF4-FFF2-40B4-BE49-F238E27FC236}">
              <a16:creationId xmlns:a16="http://schemas.microsoft.com/office/drawing/2014/main" id="{00000000-0008-0000-0E00-000010020000}"/>
            </a:ext>
          </a:extLst>
        </xdr:cNvPr>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57785</xdr:rowOff>
    </xdr:from>
    <xdr:to>
      <xdr:col>67</xdr:col>
      <xdr:colOff>101600</xdr:colOff>
      <xdr:row>37</xdr:row>
      <xdr:rowOff>159385</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2763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57785</xdr:rowOff>
    </xdr:from>
    <xdr:to>
      <xdr:col>85</xdr:col>
      <xdr:colOff>177800</xdr:colOff>
      <xdr:row>38</xdr:row>
      <xdr:rowOff>159385</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6268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36212</xdr:rowOff>
    </xdr:from>
    <xdr:ext cx="405111" cy="259045"/>
    <xdr:sp macro="" textlink="">
      <xdr:nvSpPr>
        <xdr:cNvPr id="540" name="【認定こども園・幼稚園・保育所】&#10;有形固定資産減価償却率該当値テキスト">
          <a:extLst>
            <a:ext uri="{FF2B5EF4-FFF2-40B4-BE49-F238E27FC236}">
              <a16:creationId xmlns:a16="http://schemas.microsoft.com/office/drawing/2014/main" id="{00000000-0008-0000-0E00-00001C020000}"/>
            </a:ext>
          </a:extLst>
        </xdr:cNvPr>
        <xdr:cNvSpPr txBox="1"/>
      </xdr:nvSpPr>
      <xdr:spPr>
        <a:xfrm>
          <a:off x="16357600"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31115</xdr:rowOff>
    </xdr:from>
    <xdr:to>
      <xdr:col>81</xdr:col>
      <xdr:colOff>101600</xdr:colOff>
      <xdr:row>38</xdr:row>
      <xdr:rowOff>132715</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5430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81915</xdr:rowOff>
    </xdr:from>
    <xdr:to>
      <xdr:col>85</xdr:col>
      <xdr:colOff>127000</xdr:colOff>
      <xdr:row>38</xdr:row>
      <xdr:rowOff>108585</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5481300" y="65970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17780</xdr:rowOff>
    </xdr:from>
    <xdr:to>
      <xdr:col>76</xdr:col>
      <xdr:colOff>165100</xdr:colOff>
      <xdr:row>38</xdr:row>
      <xdr:rowOff>119380</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4541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68580</xdr:rowOff>
    </xdr:from>
    <xdr:to>
      <xdr:col>81</xdr:col>
      <xdr:colOff>50800</xdr:colOff>
      <xdr:row>38</xdr:row>
      <xdr:rowOff>81915</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4592300" y="65836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68580</xdr:rowOff>
    </xdr:from>
    <xdr:to>
      <xdr:col>76</xdr:col>
      <xdr:colOff>114300</xdr:colOff>
      <xdr:row>38</xdr:row>
      <xdr:rowOff>76200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flipV="1">
          <a:off x="13703300" y="6583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21590</xdr:rowOff>
    </xdr:from>
    <xdr:to>
      <xdr:col>67</xdr:col>
      <xdr:colOff>101600</xdr:colOff>
      <xdr:row>38</xdr:row>
      <xdr:rowOff>123190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2763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72390</xdr:rowOff>
    </xdr:from>
    <xdr:to>
      <xdr:col>71</xdr:col>
      <xdr:colOff>177800</xdr:colOff>
      <xdr:row>38</xdr:row>
      <xdr:rowOff>76200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814300" y="6587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549" name="n_1ave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550" name="n_2ave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51" name="n_3ave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4462</xdr:rowOff>
    </xdr:from>
    <xdr:ext cx="405111" cy="259045"/>
    <xdr:sp macro="" textlink="">
      <xdr:nvSpPr>
        <xdr:cNvPr id="552" name="n_4ave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2611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123842</xdr:rowOff>
    </xdr:from>
    <xdr:ext cx="405111" cy="259045"/>
    <xdr:sp macro="" textlink="">
      <xdr:nvSpPr>
        <xdr:cNvPr id="553" name="n_1mainValue【認定こども園・幼稚園・保育所】&#10;有形固定資産減価償却率">
          <a:extLst>
            <a:ext uri="{FF2B5EF4-FFF2-40B4-BE49-F238E27FC236}">
              <a16:creationId xmlns:a16="http://schemas.microsoft.com/office/drawing/2014/main" id="{00000000-0008-0000-0E00-000029020000}"/>
            </a:ext>
          </a:extLst>
        </xdr:cNvPr>
        <xdr:cNvSpPr txBox="1"/>
      </xdr:nvSpPr>
      <xdr:spPr>
        <a:xfrm>
          <a:off x="152660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110507</xdr:rowOff>
    </xdr:from>
    <xdr:ext cx="405111" cy="259045"/>
    <xdr:sp macro="" textlink="">
      <xdr:nvSpPr>
        <xdr:cNvPr id="554" name="n_2mainValue【認定こども園・幼稚園・保育所】&#10;有形固定資産減価償却率">
          <a:extLst>
            <a:ext uri="{FF2B5EF4-FFF2-40B4-BE49-F238E27FC236}">
              <a16:creationId xmlns:a16="http://schemas.microsoft.com/office/drawing/2014/main" id="{00000000-0008-0000-0E00-00002A020000}"/>
            </a:ext>
          </a:extLst>
        </xdr:cNvPr>
        <xdr:cNvSpPr txBox="1"/>
      </xdr:nvSpPr>
      <xdr:spPr>
        <a:xfrm>
          <a:off x="14389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118127</xdr:rowOff>
    </xdr:from>
    <xdr:ext cx="405111" cy="259045"/>
    <xdr:sp macro="" textlink="">
      <xdr:nvSpPr>
        <xdr:cNvPr id="555" name="n_3mainValue【認定こども園・幼稚園・保育所】&#10;有形固定資産減価償却率">
          <a:extLst>
            <a:ext uri="{FF2B5EF4-FFF2-40B4-BE49-F238E27FC236}">
              <a16:creationId xmlns:a16="http://schemas.microsoft.com/office/drawing/2014/main" id="{00000000-0008-0000-0E00-00002B020000}"/>
            </a:ext>
          </a:extLst>
        </xdr:cNvPr>
        <xdr:cNvSpPr txBox="1"/>
      </xdr:nvSpPr>
      <xdr:spPr>
        <a:xfrm>
          <a:off x="13500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114317</xdr:rowOff>
    </xdr:from>
    <xdr:ext cx="405111" cy="259045"/>
    <xdr:sp macro="" textlink="">
      <xdr:nvSpPr>
        <xdr:cNvPr id="556" name="n_4mainValue【認定こども園・幼稚園・保育所】&#10;有形固定資産減価償却率">
          <a:extLst>
            <a:ext uri="{FF2B5EF4-FFF2-40B4-BE49-F238E27FC236}">
              <a16:creationId xmlns:a16="http://schemas.microsoft.com/office/drawing/2014/main" id="{00000000-0008-0000-0E00-00002C020000}"/>
            </a:ext>
          </a:extLst>
        </xdr:cNvPr>
        <xdr:cNvSpPr txBox="1"/>
      </xdr:nvSpPr>
      <xdr:spPr>
        <a:xfrm>
          <a:off x="12611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a:extLst>
            <a:ext uri="{FF2B5EF4-FFF2-40B4-BE49-F238E27FC236}">
              <a16:creationId xmlns:a16="http://schemas.microsoft.com/office/drawing/2014/main" id="{00000000-0008-0000-0E00-00004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81" name="【認定こども園・幼稚園・保育所】&#10;一人当たり面積最小値テキスト">
          <a:extLst>
            <a:ext uri="{FF2B5EF4-FFF2-40B4-BE49-F238E27FC236}">
              <a16:creationId xmlns:a16="http://schemas.microsoft.com/office/drawing/2014/main" id="{00000000-0008-0000-0E00-00004502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83" name="【認定こども園・幼稚園・保育所】&#10;一人当たり面積最大値テキスト">
          <a:extLst>
            <a:ext uri="{FF2B5EF4-FFF2-40B4-BE49-F238E27FC236}">
              <a16:creationId xmlns:a16="http://schemas.microsoft.com/office/drawing/2014/main" id="{00000000-0008-0000-0E00-000047020000}"/>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585" name="【認定こども園・幼稚園・保育所】&#10;一人当たり面積平均値テキスト">
          <a:extLst>
            <a:ext uri="{FF2B5EF4-FFF2-40B4-BE49-F238E27FC236}">
              <a16:creationId xmlns:a16="http://schemas.microsoft.com/office/drawing/2014/main" id="{00000000-0008-0000-0E00-000049020000}"/>
            </a:ext>
          </a:extLst>
        </xdr:cNvPr>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9494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55880</xdr:rowOff>
    </xdr:from>
    <xdr:to>
      <xdr:col>98</xdr:col>
      <xdr:colOff>38100</xdr:colOff>
      <xdr:row>38</xdr:row>
      <xdr:rowOff>157480</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18605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33020</xdr:rowOff>
    </xdr:from>
    <xdr:to>
      <xdr:col>116</xdr:col>
      <xdr:colOff>114300</xdr:colOff>
      <xdr:row>36</xdr:row>
      <xdr:rowOff>134620</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22110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55897</xdr:rowOff>
    </xdr:from>
    <xdr:ext cx="469744" cy="259045"/>
    <xdr:sp macro="" textlink="">
      <xdr:nvSpPr>
        <xdr:cNvPr id="597" name="【認定こども園・幼稚園・保育所】&#10;一人当たり面積該当値テキスト">
          <a:extLst>
            <a:ext uri="{FF2B5EF4-FFF2-40B4-BE49-F238E27FC236}">
              <a16:creationId xmlns:a16="http://schemas.microsoft.com/office/drawing/2014/main" id="{00000000-0008-0000-0E00-000055020000}"/>
            </a:ext>
          </a:extLst>
        </xdr:cNvPr>
        <xdr:cNvSpPr txBox="1"/>
      </xdr:nvSpPr>
      <xdr:spPr>
        <a:xfrm>
          <a:off x="22199600"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33020</xdr:rowOff>
    </xdr:from>
    <xdr:to>
      <xdr:col>112</xdr:col>
      <xdr:colOff>38100</xdr:colOff>
      <xdr:row>36</xdr:row>
      <xdr:rowOff>134620</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21272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83820</xdr:rowOff>
    </xdr:from>
    <xdr:to>
      <xdr:col>116</xdr:col>
      <xdr:colOff>63500</xdr:colOff>
      <xdr:row>36</xdr:row>
      <xdr:rowOff>83820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21323300" y="6256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25400</xdr:rowOff>
    </xdr:from>
    <xdr:to>
      <xdr:col>107</xdr:col>
      <xdr:colOff>101600</xdr:colOff>
      <xdr:row>36</xdr:row>
      <xdr:rowOff>127000</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2038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76200</xdr:rowOff>
    </xdr:from>
    <xdr:to>
      <xdr:col>111</xdr:col>
      <xdr:colOff>177800</xdr:colOff>
      <xdr:row>36</xdr:row>
      <xdr:rowOff>83820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20434300" y="6248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25400</xdr:rowOff>
    </xdr:from>
    <xdr:to>
      <xdr:col>102</xdr:col>
      <xdr:colOff>165100</xdr:colOff>
      <xdr:row>36</xdr:row>
      <xdr:rowOff>127000</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19494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76200</xdr:rowOff>
    </xdr:from>
    <xdr:to>
      <xdr:col>107</xdr:col>
      <xdr:colOff>50800</xdr:colOff>
      <xdr:row>36</xdr:row>
      <xdr:rowOff>76200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9545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17780</xdr:rowOff>
    </xdr:from>
    <xdr:to>
      <xdr:col>98</xdr:col>
      <xdr:colOff>38100</xdr:colOff>
      <xdr:row>36</xdr:row>
      <xdr:rowOff>119380</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18605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68580</xdr:rowOff>
    </xdr:from>
    <xdr:to>
      <xdr:col>102</xdr:col>
      <xdr:colOff>114300</xdr:colOff>
      <xdr:row>36</xdr:row>
      <xdr:rowOff>76200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656300" y="6240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606" name="n_1ave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7" name="n_2ave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140987</xdr:rowOff>
    </xdr:from>
    <xdr:ext cx="469744" cy="259045"/>
    <xdr:sp macro="" textlink="">
      <xdr:nvSpPr>
        <xdr:cNvPr id="608" name="n_3ave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9310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148607</xdr:rowOff>
    </xdr:from>
    <xdr:ext cx="469744" cy="259045"/>
    <xdr:sp macro="" textlink="">
      <xdr:nvSpPr>
        <xdr:cNvPr id="609" name="n_4ave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18421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151147</xdr:rowOff>
    </xdr:from>
    <xdr:ext cx="469744" cy="259045"/>
    <xdr:sp macro="" textlink="">
      <xdr:nvSpPr>
        <xdr:cNvPr id="610" name="n_1main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210757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143527</xdr:rowOff>
    </xdr:from>
    <xdr:ext cx="469744" cy="259045"/>
    <xdr:sp macro="" textlink="">
      <xdr:nvSpPr>
        <xdr:cNvPr id="611" name="n_2mainValue【認定こども園・幼稚園・保育所】&#10;一人当たり面積">
          <a:extLst>
            <a:ext uri="{FF2B5EF4-FFF2-40B4-BE49-F238E27FC236}">
              <a16:creationId xmlns:a16="http://schemas.microsoft.com/office/drawing/2014/main" id="{00000000-0008-0000-0E00-000063020000}"/>
            </a:ext>
          </a:extLst>
        </xdr:cNvPr>
        <xdr:cNvSpPr txBox="1"/>
      </xdr:nvSpPr>
      <xdr:spPr>
        <a:xfrm>
          <a:off x="20199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143527</xdr:rowOff>
    </xdr:from>
    <xdr:ext cx="469744" cy="259045"/>
    <xdr:sp macro="" textlink="">
      <xdr:nvSpPr>
        <xdr:cNvPr id="612" name="n_3mainValue【認定こども園・幼稚園・保育所】&#10;一人当たり面積">
          <a:extLst>
            <a:ext uri="{FF2B5EF4-FFF2-40B4-BE49-F238E27FC236}">
              <a16:creationId xmlns:a16="http://schemas.microsoft.com/office/drawing/2014/main" id="{00000000-0008-0000-0E00-000064020000}"/>
            </a:ext>
          </a:extLst>
        </xdr:cNvPr>
        <xdr:cNvSpPr txBox="1"/>
      </xdr:nvSpPr>
      <xdr:spPr>
        <a:xfrm>
          <a:off x="19310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135907</xdr:rowOff>
    </xdr:from>
    <xdr:ext cx="469744" cy="259045"/>
    <xdr:sp macro="" textlink="">
      <xdr:nvSpPr>
        <xdr:cNvPr id="613" name="n_4mainValue【認定こども園・幼稚園・保育所】&#10;一人当たり面積">
          <a:extLst>
            <a:ext uri="{FF2B5EF4-FFF2-40B4-BE49-F238E27FC236}">
              <a16:creationId xmlns:a16="http://schemas.microsoft.com/office/drawing/2014/main" id="{00000000-0008-0000-0E00-000065020000}"/>
            </a:ext>
          </a:extLst>
        </xdr:cNvPr>
        <xdr:cNvSpPr txBox="1"/>
      </xdr:nvSpPr>
      <xdr:spPr>
        <a:xfrm>
          <a:off x="18421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a:extLst>
            <a:ext uri="{FF2B5EF4-FFF2-40B4-BE49-F238E27FC236}">
              <a16:creationId xmlns:a16="http://schemas.microsoft.com/office/drawing/2014/main" id="{00000000-0008-0000-0E00-00007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41" name="【学校施設】&#10;有形固定資産減価償却率最小値テキスト">
          <a:extLst>
            <a:ext uri="{FF2B5EF4-FFF2-40B4-BE49-F238E27FC236}">
              <a16:creationId xmlns:a16="http://schemas.microsoft.com/office/drawing/2014/main" id="{00000000-0008-0000-0E00-000081020000}"/>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43" name="【学校施設】&#10;有形固定資産減価償却率最大値テキスト">
          <a:extLst>
            <a:ext uri="{FF2B5EF4-FFF2-40B4-BE49-F238E27FC236}">
              <a16:creationId xmlns:a16="http://schemas.microsoft.com/office/drawing/2014/main" id="{00000000-0008-0000-0E00-000083020000}"/>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645" name="【学校施設】&#10;有形固定資産減価償却率平均値テキスト">
          <a:extLst>
            <a:ext uri="{FF2B5EF4-FFF2-40B4-BE49-F238E27FC236}">
              <a16:creationId xmlns:a16="http://schemas.microsoft.com/office/drawing/2014/main" id="{00000000-0008-0000-0E00-000085020000}"/>
            </a:ext>
          </a:extLst>
        </xdr:cNvPr>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146776</xdr:rowOff>
    </xdr:from>
    <xdr:to>
      <xdr:col>85</xdr:col>
      <xdr:colOff>177800</xdr:colOff>
      <xdr:row>58</xdr:row>
      <xdr:rowOff>76926</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62687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169653</xdr:rowOff>
    </xdr:from>
    <xdr:ext cx="405111" cy="259045"/>
    <xdr:sp macro="" textlink="">
      <xdr:nvSpPr>
        <xdr:cNvPr id="657" name="【学校施設】&#10;有形固定資産減価償却率該当値テキスト">
          <a:extLst>
            <a:ext uri="{FF2B5EF4-FFF2-40B4-BE49-F238E27FC236}">
              <a16:creationId xmlns:a16="http://schemas.microsoft.com/office/drawing/2014/main" id="{00000000-0008-0000-0E00-000091020000}"/>
            </a:ext>
          </a:extLst>
        </xdr:cNvPr>
        <xdr:cNvSpPr txBox="1"/>
      </xdr:nvSpPr>
      <xdr:spPr>
        <a:xfrm>
          <a:off x="16357600" y="977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169635</xdr:rowOff>
    </xdr:from>
    <xdr:to>
      <xdr:col>81</xdr:col>
      <xdr:colOff>101600</xdr:colOff>
      <xdr:row>58</xdr:row>
      <xdr:rowOff>99785</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15430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26126</xdr:rowOff>
    </xdr:from>
    <xdr:to>
      <xdr:col>85</xdr:col>
      <xdr:colOff>127000</xdr:colOff>
      <xdr:row>58</xdr:row>
      <xdr:rowOff>48985</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flipV="1">
          <a:off x="15481300" y="997022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110853</xdr:rowOff>
    </xdr:from>
    <xdr:to>
      <xdr:col>76</xdr:col>
      <xdr:colOff>165100</xdr:colOff>
      <xdr:row>58</xdr:row>
      <xdr:rowOff>41003</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14541500" y="9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161653</xdr:rowOff>
    </xdr:from>
    <xdr:to>
      <xdr:col>81</xdr:col>
      <xdr:colOff>50800</xdr:colOff>
      <xdr:row>58</xdr:row>
      <xdr:rowOff>48985</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4592300" y="9934303"/>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161653</xdr:rowOff>
    </xdr:from>
    <xdr:to>
      <xdr:col>76</xdr:col>
      <xdr:colOff>114300</xdr:colOff>
      <xdr:row>58</xdr:row>
      <xdr:rowOff>22860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flipV="1">
          <a:off x="13703300" y="99343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114119</xdr:rowOff>
    </xdr:from>
    <xdr:to>
      <xdr:col>67</xdr:col>
      <xdr:colOff>101600</xdr:colOff>
      <xdr:row>58</xdr:row>
      <xdr:rowOff>44269</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2763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164919</xdr:rowOff>
    </xdr:from>
    <xdr:to>
      <xdr:col>71</xdr:col>
      <xdr:colOff>177800</xdr:colOff>
      <xdr:row>58</xdr:row>
      <xdr:rowOff>22860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814300" y="993756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666" name="n_1aveValue【学校施設】&#10;有形固定資産減価償却率">
          <a:extLst>
            <a:ext uri="{FF2B5EF4-FFF2-40B4-BE49-F238E27FC236}">
              <a16:creationId xmlns:a16="http://schemas.microsoft.com/office/drawing/2014/main" id="{00000000-0008-0000-0E00-00009A020000}"/>
            </a:ext>
          </a:extLst>
        </xdr:cNvPr>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667" name="n_2aveValue【学校施設】&#10;有形固定資産減価償却率">
          <a:extLst>
            <a:ext uri="{FF2B5EF4-FFF2-40B4-BE49-F238E27FC236}">
              <a16:creationId xmlns:a16="http://schemas.microsoft.com/office/drawing/2014/main" id="{00000000-0008-0000-0E00-00009B020000}"/>
            </a:ext>
          </a:extLst>
        </xdr:cNvPr>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68" name="n_3aveValue【学校施設】&#10;有形固定資産減価償却率">
          <a:extLst>
            <a:ext uri="{FF2B5EF4-FFF2-40B4-BE49-F238E27FC236}">
              <a16:creationId xmlns:a16="http://schemas.microsoft.com/office/drawing/2014/main" id="{00000000-0008-0000-0E00-00009C02000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669" name="n_4aveValue【学校施設】&#10;有形固定資産減価償却率">
          <a:extLst>
            <a:ext uri="{FF2B5EF4-FFF2-40B4-BE49-F238E27FC236}">
              <a16:creationId xmlns:a16="http://schemas.microsoft.com/office/drawing/2014/main" id="{00000000-0008-0000-0E00-00009D020000}"/>
            </a:ext>
          </a:extLst>
        </xdr:cNvPr>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116312</xdr:rowOff>
    </xdr:from>
    <xdr:ext cx="405111" cy="259045"/>
    <xdr:sp macro="" textlink="">
      <xdr:nvSpPr>
        <xdr:cNvPr id="670" name="n_1mainValue【学校施設】&#10;有形固定資産減価償却率">
          <a:extLst>
            <a:ext uri="{FF2B5EF4-FFF2-40B4-BE49-F238E27FC236}">
              <a16:creationId xmlns:a16="http://schemas.microsoft.com/office/drawing/2014/main" id="{00000000-0008-0000-0E00-00009E020000}"/>
            </a:ext>
          </a:extLst>
        </xdr:cNvPr>
        <xdr:cNvSpPr txBox="1"/>
      </xdr:nvSpPr>
      <xdr:spPr>
        <a:xfrm>
          <a:off x="15266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57530</xdr:rowOff>
    </xdr:from>
    <xdr:ext cx="405111" cy="259045"/>
    <xdr:sp macro="" textlink="">
      <xdr:nvSpPr>
        <xdr:cNvPr id="671" name="n_2mainValue【学校施設】&#10;有形固定資産減価償却率">
          <a:extLst>
            <a:ext uri="{FF2B5EF4-FFF2-40B4-BE49-F238E27FC236}">
              <a16:creationId xmlns:a16="http://schemas.microsoft.com/office/drawing/2014/main" id="{00000000-0008-0000-0E00-00009F020000}"/>
            </a:ext>
          </a:extLst>
        </xdr:cNvPr>
        <xdr:cNvSpPr txBox="1"/>
      </xdr:nvSpPr>
      <xdr:spPr>
        <a:xfrm>
          <a:off x="143897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90187</xdr:rowOff>
    </xdr:from>
    <xdr:ext cx="405111" cy="259045"/>
    <xdr:sp macro="" textlink="">
      <xdr:nvSpPr>
        <xdr:cNvPr id="672" name="n_3mainValue【学校施設】&#10;有形固定資産減価償却率">
          <a:extLst>
            <a:ext uri="{FF2B5EF4-FFF2-40B4-BE49-F238E27FC236}">
              <a16:creationId xmlns:a16="http://schemas.microsoft.com/office/drawing/2014/main" id="{00000000-0008-0000-0E00-0000A0020000}"/>
            </a:ext>
          </a:extLst>
        </xdr:cNvPr>
        <xdr:cNvSpPr txBox="1"/>
      </xdr:nvSpPr>
      <xdr:spPr>
        <a:xfrm>
          <a:off x="13500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60796</xdr:rowOff>
    </xdr:from>
    <xdr:ext cx="405111" cy="259045"/>
    <xdr:sp macro="" textlink="">
      <xdr:nvSpPr>
        <xdr:cNvPr id="673" name="n_4mainValue【学校施設】&#10;有形固定資産減価償却率">
          <a:extLst>
            <a:ext uri="{FF2B5EF4-FFF2-40B4-BE49-F238E27FC236}">
              <a16:creationId xmlns:a16="http://schemas.microsoft.com/office/drawing/2014/main" id="{00000000-0008-0000-0E00-0000A1020000}"/>
            </a:ext>
          </a:extLst>
        </xdr:cNvPr>
        <xdr:cNvSpPr txBox="1"/>
      </xdr:nvSpPr>
      <xdr:spPr>
        <a:xfrm>
          <a:off x="126117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学校施設】&#10;一人当たり面積グラフ枠">
          <a:extLst>
            <a:ext uri="{FF2B5EF4-FFF2-40B4-BE49-F238E27FC236}">
              <a16:creationId xmlns:a16="http://schemas.microsoft.com/office/drawing/2014/main" id="{00000000-0008-0000-0E00-0000B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701" name="【学校施設】&#10;一人当たり面積最小値テキスト">
          <a:extLst>
            <a:ext uri="{FF2B5EF4-FFF2-40B4-BE49-F238E27FC236}">
              <a16:creationId xmlns:a16="http://schemas.microsoft.com/office/drawing/2014/main" id="{00000000-0008-0000-0E00-0000BD020000}"/>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703" name="【学校施設】&#10;一人当たり面積最大値テキスト">
          <a:extLst>
            <a:ext uri="{FF2B5EF4-FFF2-40B4-BE49-F238E27FC236}">
              <a16:creationId xmlns:a16="http://schemas.microsoft.com/office/drawing/2014/main" id="{00000000-0008-0000-0E00-0000BF020000}"/>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705" name="【学校施設】&#10;一人当たり面積平均値テキスト">
          <a:extLst>
            <a:ext uri="{FF2B5EF4-FFF2-40B4-BE49-F238E27FC236}">
              <a16:creationId xmlns:a16="http://schemas.microsoft.com/office/drawing/2014/main" id="{00000000-0008-0000-0E00-0000C1020000}"/>
            </a:ext>
          </a:extLst>
        </xdr:cNvPr>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132080</xdr:rowOff>
    </xdr:from>
    <xdr:to>
      <xdr:col>102</xdr:col>
      <xdr:colOff>165100</xdr:colOff>
      <xdr:row>60</xdr:row>
      <xdr:rowOff>62230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9494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166370</xdr:rowOff>
    </xdr:from>
    <xdr:to>
      <xdr:col>98</xdr:col>
      <xdr:colOff>38100</xdr:colOff>
      <xdr:row>60</xdr:row>
      <xdr:rowOff>96520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8605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221107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1105</xdr:rowOff>
    </xdr:from>
    <xdr:ext cx="469744" cy="259045"/>
    <xdr:sp macro="" textlink="">
      <xdr:nvSpPr>
        <xdr:cNvPr id="717" name="【学校施設】&#10;一人当たり面積該当値テキスト">
          <a:extLst>
            <a:ext uri="{FF2B5EF4-FFF2-40B4-BE49-F238E27FC236}">
              <a16:creationId xmlns:a16="http://schemas.microsoft.com/office/drawing/2014/main" id="{00000000-0008-0000-0E00-0000CD020000}"/>
            </a:ext>
          </a:extLst>
        </xdr:cNvPr>
        <xdr:cNvSpPr txBox="1"/>
      </xdr:nvSpPr>
      <xdr:spPr>
        <a:xfrm>
          <a:off x="22199600" y="1028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30843</xdr:rowOff>
    </xdr:from>
    <xdr:to>
      <xdr:col>112</xdr:col>
      <xdr:colOff>38100</xdr:colOff>
      <xdr:row>60</xdr:row>
      <xdr:rowOff>132443</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1272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73478</xdr:rowOff>
    </xdr:from>
    <xdr:to>
      <xdr:col>116</xdr:col>
      <xdr:colOff>63500</xdr:colOff>
      <xdr:row>60</xdr:row>
      <xdr:rowOff>81643</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21323300" y="1036047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27577</xdr:rowOff>
    </xdr:from>
    <xdr:to>
      <xdr:col>107</xdr:col>
      <xdr:colOff>101600</xdr:colOff>
      <xdr:row>60</xdr:row>
      <xdr:rowOff>129177</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0383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78377</xdr:rowOff>
    </xdr:from>
    <xdr:to>
      <xdr:col>111</xdr:col>
      <xdr:colOff>177800</xdr:colOff>
      <xdr:row>60</xdr:row>
      <xdr:rowOff>81643</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0434300" y="103653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50437</xdr:rowOff>
    </xdr:from>
    <xdr:to>
      <xdr:col>102</xdr:col>
      <xdr:colOff>165100</xdr:colOff>
      <xdr:row>60</xdr:row>
      <xdr:rowOff>152037</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9494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78377</xdr:rowOff>
    </xdr:from>
    <xdr:to>
      <xdr:col>107</xdr:col>
      <xdr:colOff>50800</xdr:colOff>
      <xdr:row>60</xdr:row>
      <xdr:rowOff>101237</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19545300" y="103653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35741</xdr:rowOff>
    </xdr:from>
    <xdr:to>
      <xdr:col>98</xdr:col>
      <xdr:colOff>38100</xdr:colOff>
      <xdr:row>60</xdr:row>
      <xdr:rowOff>137341</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8605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86541</xdr:rowOff>
    </xdr:from>
    <xdr:to>
      <xdr:col>102</xdr:col>
      <xdr:colOff>114300</xdr:colOff>
      <xdr:row>60</xdr:row>
      <xdr:rowOff>101237</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8656300" y="1037354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726" name="n_1aveValue【学校施設】&#10;一人当たり面積">
          <a:extLst>
            <a:ext uri="{FF2B5EF4-FFF2-40B4-BE49-F238E27FC236}">
              <a16:creationId xmlns:a16="http://schemas.microsoft.com/office/drawing/2014/main" id="{00000000-0008-0000-0E00-0000D6020000}"/>
            </a:ext>
          </a:extLst>
        </xdr:cNvPr>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727" name="n_2aveValue【学校施設】&#10;一人当たり面積">
          <a:extLst>
            <a:ext uri="{FF2B5EF4-FFF2-40B4-BE49-F238E27FC236}">
              <a16:creationId xmlns:a16="http://schemas.microsoft.com/office/drawing/2014/main" id="{00000000-0008-0000-0E00-0000D7020000}"/>
            </a:ext>
          </a:extLst>
        </xdr:cNvPr>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78757</xdr:rowOff>
    </xdr:from>
    <xdr:ext cx="469744" cy="259045"/>
    <xdr:sp macro="" textlink="">
      <xdr:nvSpPr>
        <xdr:cNvPr id="728" name="n_3aveValue【学校施設】&#10;一人当たり面積">
          <a:extLst>
            <a:ext uri="{FF2B5EF4-FFF2-40B4-BE49-F238E27FC236}">
              <a16:creationId xmlns:a16="http://schemas.microsoft.com/office/drawing/2014/main" id="{00000000-0008-0000-0E00-0000D8020000}"/>
            </a:ext>
          </a:extLst>
        </xdr:cNvPr>
        <xdr:cNvSpPr txBox="1"/>
      </xdr:nvSpPr>
      <xdr:spPr>
        <a:xfrm>
          <a:off x="19310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113047</xdr:rowOff>
    </xdr:from>
    <xdr:ext cx="469744" cy="259045"/>
    <xdr:sp macro="" textlink="">
      <xdr:nvSpPr>
        <xdr:cNvPr id="729" name="n_4aveValue【学校施設】&#10;一人当たり面積">
          <a:extLst>
            <a:ext uri="{FF2B5EF4-FFF2-40B4-BE49-F238E27FC236}">
              <a16:creationId xmlns:a16="http://schemas.microsoft.com/office/drawing/2014/main" id="{00000000-0008-0000-0E00-0000D9020000}"/>
            </a:ext>
          </a:extLst>
        </xdr:cNvPr>
        <xdr:cNvSpPr txBox="1"/>
      </xdr:nvSpPr>
      <xdr:spPr>
        <a:xfrm>
          <a:off x="18421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123570</xdr:rowOff>
    </xdr:from>
    <xdr:ext cx="469744" cy="259045"/>
    <xdr:sp macro="" textlink="">
      <xdr:nvSpPr>
        <xdr:cNvPr id="730" name="n_1mainValue【学校施設】&#10;一人当たり面積">
          <a:extLst>
            <a:ext uri="{FF2B5EF4-FFF2-40B4-BE49-F238E27FC236}">
              <a16:creationId xmlns:a16="http://schemas.microsoft.com/office/drawing/2014/main" id="{00000000-0008-0000-0E00-0000DA020000}"/>
            </a:ext>
          </a:extLst>
        </xdr:cNvPr>
        <xdr:cNvSpPr txBox="1"/>
      </xdr:nvSpPr>
      <xdr:spPr>
        <a:xfrm>
          <a:off x="21075727" y="104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120304</xdr:rowOff>
    </xdr:from>
    <xdr:ext cx="469744" cy="259045"/>
    <xdr:sp macro="" textlink="">
      <xdr:nvSpPr>
        <xdr:cNvPr id="731" name="n_2mainValue【学校施設】&#10;一人当たり面積">
          <a:extLst>
            <a:ext uri="{FF2B5EF4-FFF2-40B4-BE49-F238E27FC236}">
              <a16:creationId xmlns:a16="http://schemas.microsoft.com/office/drawing/2014/main" id="{00000000-0008-0000-0E00-0000DB020000}"/>
            </a:ext>
          </a:extLst>
        </xdr:cNvPr>
        <xdr:cNvSpPr txBox="1"/>
      </xdr:nvSpPr>
      <xdr:spPr>
        <a:xfrm>
          <a:off x="20199427" y="104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143164</xdr:rowOff>
    </xdr:from>
    <xdr:ext cx="469744" cy="259045"/>
    <xdr:sp macro="" textlink="">
      <xdr:nvSpPr>
        <xdr:cNvPr id="732" name="n_3mainValue【学校施設】&#10;一人当たり面積">
          <a:extLst>
            <a:ext uri="{FF2B5EF4-FFF2-40B4-BE49-F238E27FC236}">
              <a16:creationId xmlns:a16="http://schemas.microsoft.com/office/drawing/2014/main" id="{00000000-0008-0000-0E00-0000DC020000}"/>
            </a:ext>
          </a:extLst>
        </xdr:cNvPr>
        <xdr:cNvSpPr txBox="1"/>
      </xdr:nvSpPr>
      <xdr:spPr>
        <a:xfrm>
          <a:off x="19310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128468</xdr:rowOff>
    </xdr:from>
    <xdr:ext cx="469744" cy="259045"/>
    <xdr:sp macro="" textlink="">
      <xdr:nvSpPr>
        <xdr:cNvPr id="733" name="n_4mainValue【学校施設】&#10;一人当たり面積">
          <a:extLst>
            <a:ext uri="{FF2B5EF4-FFF2-40B4-BE49-F238E27FC236}">
              <a16:creationId xmlns:a16="http://schemas.microsoft.com/office/drawing/2014/main" id="{00000000-0008-0000-0E00-0000DD020000}"/>
            </a:ext>
          </a:extLst>
        </xdr:cNvPr>
        <xdr:cNvSpPr txBox="1"/>
      </xdr:nvSpPr>
      <xdr:spPr>
        <a:xfrm>
          <a:off x="18421427" y="1041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a:extLst>
            <a:ext uri="{FF2B5EF4-FFF2-40B4-BE49-F238E27FC236}">
              <a16:creationId xmlns:a16="http://schemas.microsoft.com/office/drawing/2014/main" id="{00000000-0008-0000-0E00-0000F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a:extLst>
            <a:ext uri="{FF2B5EF4-FFF2-40B4-BE49-F238E27FC236}">
              <a16:creationId xmlns:a16="http://schemas.microsoft.com/office/drawing/2014/main" id="{00000000-0008-0000-0E00-0000F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a:extLst>
            <a:ext uri="{FF2B5EF4-FFF2-40B4-BE49-F238E27FC236}">
              <a16:creationId xmlns:a16="http://schemas.microsoft.com/office/drawing/2014/main" id="{00000000-0008-0000-0E00-0000F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a:extLst>
            <a:ext uri="{FF2B5EF4-FFF2-40B4-BE49-F238E27FC236}">
              <a16:creationId xmlns:a16="http://schemas.microsoft.com/office/drawing/2014/main" id="{00000000-0008-0000-0E00-0000FD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6" name="正方形/長方形 765">
          <a:extLst>
            <a:ext uri="{FF2B5EF4-FFF2-40B4-BE49-F238E27FC236}">
              <a16:creationId xmlns:a16="http://schemas.microsoft.com/office/drawing/2014/main" id="{00000000-0008-0000-0E00-0000F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7" name="正方形/長方形 766">
          <a:extLst>
            <a:ext uri="{FF2B5EF4-FFF2-40B4-BE49-F238E27FC236}">
              <a16:creationId xmlns:a16="http://schemas.microsoft.com/office/drawing/2014/main" id="{00000000-0008-0000-0E00-0000F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年度の有形固定資産減価償却率は類似団体平均とほぼ同程度</a:t>
          </a:r>
          <a:r>
            <a:rPr kumimoji="1" lang="ja-JP" altLang="en-US" sz="1100">
              <a:solidFill>
                <a:schemeClr val="dk1"/>
              </a:solidFill>
              <a:effectLst/>
              <a:latin typeface="+mn-lt"/>
              <a:ea typeface="+mn-ea"/>
              <a:cs typeface="+mn-cs"/>
            </a:rPr>
            <a:t>だった</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月に都市計画道路である八木松陰線が供用開始されたことに伴い、平成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年度の有形固定資産減価償却率は大きく下がっており、その後減価償却が進むにつれてポイントも上昇してきている。</a:t>
          </a:r>
          <a:endParaRPr lang="ja-JP" altLang="ja-JP" sz="1400">
            <a:effectLst/>
          </a:endParaRPr>
        </a:p>
        <a:p>
          <a:r>
            <a:rPr kumimoji="1" lang="ja-JP" altLang="ja-JP" sz="1100">
              <a:solidFill>
                <a:schemeClr val="dk1"/>
              </a:solidFill>
              <a:effectLst/>
              <a:latin typeface="+mn-lt"/>
              <a:ea typeface="+mn-ea"/>
              <a:cs typeface="+mn-cs"/>
            </a:rPr>
            <a:t>橋りょう・トンネルについては、有形固定資産減価償却率は類似団体平均を下回っているが、インフラに関しては、長寿命化等によるライフサイクルコストの縮減を図ることとしており、特に橋りょうについては、個別施設計画としての橋りょう長寿命化修繕計画に基づき予防保全型の管理を進めることとしている。</a:t>
          </a:r>
          <a:endParaRPr lang="ja-JP" altLang="ja-JP" sz="1400">
            <a:effectLst/>
          </a:endParaRPr>
        </a:p>
        <a:p>
          <a:r>
            <a:rPr kumimoji="1" lang="ja-JP" altLang="ja-JP" sz="1100">
              <a:solidFill>
                <a:schemeClr val="dk1"/>
              </a:solidFill>
              <a:effectLst/>
              <a:latin typeface="+mn-lt"/>
              <a:ea typeface="+mn-ea"/>
              <a:cs typeface="+mn-cs"/>
            </a:rPr>
            <a:t>公営住宅については、類似団体平均と比較して有形固定資産減価償却率は下回っており、これは平成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年度までに西二見小池住宅の建て替えが進められたことが一因となっていると考えられるが、今後とも、人口推移や建物の劣化状況などを考慮し、公営住宅の複合化や集約化の検討に取り組んでいく。</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認定こども園・幼稚園・保育所については、類似団体平均と比較して有形固定資産減価償却率が高くなっている。主に</a:t>
          </a:r>
          <a:r>
            <a:rPr kumimoji="1" lang="en-US" altLang="ja-JP" sz="1100">
              <a:solidFill>
                <a:schemeClr val="dk1"/>
              </a:solidFill>
              <a:effectLst/>
              <a:latin typeface="+mn-lt"/>
              <a:ea typeface="+mn-ea"/>
              <a:cs typeface="+mn-cs"/>
            </a:rPr>
            <a:t>1960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年代に建築された施設が多く、老朽化が進んでいるため、公共施設配置適正化基本計画等に基づき、保育所や幼稚園の今後のあり方を検討する中で、施設の老朽化対策に取り組むこととしている。</a:t>
          </a:r>
          <a:endParaRPr lang="ja-JP" altLang="ja-JP" sz="1400">
            <a:effectLst/>
          </a:endParaRPr>
        </a:p>
        <a:p>
          <a:r>
            <a:rPr kumimoji="1" lang="ja-JP" altLang="ja-JP" sz="1100">
              <a:solidFill>
                <a:schemeClr val="dk1"/>
              </a:solidFill>
              <a:effectLst/>
              <a:latin typeface="+mn-lt"/>
              <a:ea typeface="+mn-ea"/>
              <a:cs typeface="+mn-cs"/>
            </a:rPr>
            <a:t>学校施設については、</a:t>
          </a:r>
          <a:r>
            <a:rPr kumimoji="1" lang="ja-JP" altLang="en-US" sz="1100">
              <a:solidFill>
                <a:schemeClr val="dk1"/>
              </a:solidFill>
              <a:effectLst/>
              <a:latin typeface="+mn-lt"/>
              <a:ea typeface="+mn-ea"/>
              <a:cs typeface="+mn-cs"/>
            </a:rPr>
            <a:t>小中学校の空調設備の更新によって有形固定資産減価償却率はやや改善されており、</a:t>
          </a:r>
          <a:r>
            <a:rPr kumimoji="1" lang="ja-JP" altLang="ja-JP" sz="1100">
              <a:solidFill>
                <a:schemeClr val="dk1"/>
              </a:solidFill>
              <a:effectLst/>
              <a:latin typeface="+mn-lt"/>
              <a:ea typeface="+mn-ea"/>
              <a:cs typeface="+mn-cs"/>
            </a:rPr>
            <a:t>類似団体平均よりも低くなっている。今後は、児童生徒数の推移等を踏まえながら、良好な教育環境の整備を前提として統廃合や通学区域の見直しなどの規模の適正化を検討する。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304,382
300,877
49.42
147,553,156
145,288,790
2,025,632
62,890,264
120,270,468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85997</xdr:rowOff>
    </xdr:from>
    <xdr:to>
      <xdr:col>24</xdr:col>
      <xdr:colOff>62865</xdr:colOff>
      <xdr:row>42</xdr:row>
      <xdr:rowOff>89263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915297"/>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32674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90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85997</xdr:rowOff>
    </xdr:from>
    <xdr:to>
      <xdr:col>24</xdr:col>
      <xdr:colOff>152400</xdr:colOff>
      <xdr:row>34</xdr:row>
      <xdr:rowOff>85997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91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7093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5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28666</xdr:rowOff>
    </xdr:from>
    <xdr:to>
      <xdr:col>24</xdr:col>
      <xdr:colOff>114300</xdr:colOff>
      <xdr:row>37</xdr:row>
      <xdr:rowOff>130266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147864</xdr:rowOff>
    </xdr:from>
    <xdr:to>
      <xdr:col>15</xdr:col>
      <xdr:colOff>101600</xdr:colOff>
      <xdr:row>37</xdr:row>
      <xdr:rowOff>78014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123372</xdr:rowOff>
    </xdr:from>
    <xdr:to>
      <xdr:col>24</xdr:col>
      <xdr:colOff>114300</xdr:colOff>
      <xdr:row>35</xdr:row>
      <xdr:rowOff>53522</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38299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86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72753</xdr:rowOff>
    </xdr:from>
    <xdr:to>
      <xdr:col>20</xdr:col>
      <xdr:colOff>38100</xdr:colOff>
      <xdr:row>35</xdr:row>
      <xdr:rowOff>2903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59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123553</xdr:rowOff>
    </xdr:from>
    <xdr:to>
      <xdr:col>24</xdr:col>
      <xdr:colOff>63500</xdr:colOff>
      <xdr:row>35</xdr:row>
      <xdr:rowOff>2722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5952853"/>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20501</xdr:rowOff>
    </xdr:from>
    <xdr:to>
      <xdr:col>15</xdr:col>
      <xdr:colOff>101600</xdr:colOff>
      <xdr:row>34</xdr:row>
      <xdr:rowOff>122101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58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71301</xdr:rowOff>
    </xdr:from>
    <xdr:to>
      <xdr:col>19</xdr:col>
      <xdr:colOff>177800</xdr:colOff>
      <xdr:row>34</xdr:row>
      <xdr:rowOff>123553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590060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141333</xdr:rowOff>
    </xdr:from>
    <xdr:to>
      <xdr:col>10</xdr:col>
      <xdr:colOff>165100</xdr:colOff>
      <xdr:row>34</xdr:row>
      <xdr:rowOff>71483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57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20683</xdr:rowOff>
    </xdr:from>
    <xdr:to>
      <xdr:col>15</xdr:col>
      <xdr:colOff>50800</xdr:colOff>
      <xdr:row>34</xdr:row>
      <xdr:rowOff>71301</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58499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89081</xdr:rowOff>
    </xdr:from>
    <xdr:to>
      <xdr:col>6</xdr:col>
      <xdr:colOff>38100</xdr:colOff>
      <xdr:row>34</xdr:row>
      <xdr:rowOff>19231</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139881</xdr:rowOff>
    </xdr:from>
    <xdr:to>
      <xdr:col>10</xdr:col>
      <xdr:colOff>114300</xdr:colOff>
      <xdr:row>34</xdr:row>
      <xdr:rowOff>20683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57977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69141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74040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43016</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19430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567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138628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562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88010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5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35758</xdr:rowOff>
    </xdr:from>
    <xdr:ext cx="340478"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60061" y="552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xdr:rowOff>
    </xdr:from>
    <xdr:to>
      <xdr:col>36</xdr:col>
      <xdr:colOff>165100</xdr:colOff>
      <xdr:row>39</xdr:row>
      <xdr:rowOff>115570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64770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106697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123842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153035</xdr:rowOff>
    </xdr:from>
    <xdr:to>
      <xdr:col>20</xdr:col>
      <xdr:colOff>38100</xdr:colOff>
      <xdr:row>60</xdr:row>
      <xdr:rowOff>83185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24765</xdr:rowOff>
    </xdr:from>
    <xdr:to>
      <xdr:col>24</xdr:col>
      <xdr:colOff>63500</xdr:colOff>
      <xdr:row>60</xdr:row>
      <xdr:rowOff>32385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3797300" y="103117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135890</xdr:rowOff>
    </xdr:from>
    <xdr:to>
      <xdr:col>15</xdr:col>
      <xdr:colOff>101600</xdr:colOff>
      <xdr:row>60</xdr:row>
      <xdr:rowOff>66040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32385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3022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90170</xdr:rowOff>
    </xdr:from>
    <xdr:to>
      <xdr:col>10</xdr:col>
      <xdr:colOff>165100</xdr:colOff>
      <xdr:row>60</xdr:row>
      <xdr:rowOff>20320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140970</xdr:rowOff>
    </xdr:from>
    <xdr:to>
      <xdr:col>15</xdr:col>
      <xdr:colOff>50800</xdr:colOff>
      <xdr:row>60</xdr:row>
      <xdr:rowOff>15240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256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118745</xdr:rowOff>
    </xdr:from>
    <xdr:to>
      <xdr:col>6</xdr:col>
      <xdr:colOff>38100</xdr:colOff>
      <xdr:row>60</xdr:row>
      <xdr:rowOff>48895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140970</xdr:rowOff>
    </xdr:from>
    <xdr:to>
      <xdr:col>10</xdr:col>
      <xdr:colOff>114300</xdr:colOff>
      <xdr:row>59</xdr:row>
      <xdr:rowOff>169545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1130300" y="102565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74312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11447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40022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F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F00-0000E3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F00-0000E5000000}"/>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F00-0000E7000000}"/>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xdr:rowOff>
    </xdr:from>
    <xdr:to>
      <xdr:col>41</xdr:col>
      <xdr:colOff>101600</xdr:colOff>
      <xdr:row>62</xdr:row>
      <xdr:rowOff>107950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7810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20066</xdr:rowOff>
    </xdr:from>
    <xdr:to>
      <xdr:col>36</xdr:col>
      <xdr:colOff>165100</xdr:colOff>
      <xdr:row>62</xdr:row>
      <xdr:rowOff>121666</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6921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36068</xdr:rowOff>
    </xdr:from>
    <xdr:to>
      <xdr:col>55</xdr:col>
      <xdr:colOff>50800</xdr:colOff>
      <xdr:row>63</xdr:row>
      <xdr:rowOff>137668</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104267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122445</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F00-0000F3000000}"/>
            </a:ext>
          </a:extLst>
        </xdr:cNvPr>
        <xdr:cNvSpPr txBox="1"/>
      </xdr:nvSpPr>
      <xdr:spPr>
        <a:xfrm>
          <a:off x="10515600" y="1075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26924</xdr:rowOff>
    </xdr:from>
    <xdr:to>
      <xdr:col>50</xdr:col>
      <xdr:colOff>165100</xdr:colOff>
      <xdr:row>63</xdr:row>
      <xdr:rowOff>128524</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9588500"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77724</xdr:rowOff>
    </xdr:from>
    <xdr:to>
      <xdr:col>55</xdr:col>
      <xdr:colOff>0</xdr:colOff>
      <xdr:row>63</xdr:row>
      <xdr:rowOff>86868</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9639300" y="1087907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33782</xdr:rowOff>
    </xdr:from>
    <xdr:to>
      <xdr:col>46</xdr:col>
      <xdr:colOff>38100</xdr:colOff>
      <xdr:row>63</xdr:row>
      <xdr:rowOff>135382</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8699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77724</xdr:rowOff>
    </xdr:from>
    <xdr:to>
      <xdr:col>50</xdr:col>
      <xdr:colOff>114300</xdr:colOff>
      <xdr:row>63</xdr:row>
      <xdr:rowOff>84582</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8750300" y="108790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33782</xdr:rowOff>
    </xdr:from>
    <xdr:to>
      <xdr:col>41</xdr:col>
      <xdr:colOff>101600</xdr:colOff>
      <xdr:row>63</xdr:row>
      <xdr:rowOff>135382</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7810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84582</xdr:rowOff>
    </xdr:from>
    <xdr:to>
      <xdr:col>45</xdr:col>
      <xdr:colOff>177800</xdr:colOff>
      <xdr:row>63</xdr:row>
      <xdr:rowOff>84582</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861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33782</xdr:rowOff>
    </xdr:from>
    <xdr:to>
      <xdr:col>36</xdr:col>
      <xdr:colOff>165100</xdr:colOff>
      <xdr:row>63</xdr:row>
      <xdr:rowOff>135382</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6921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84582</xdr:rowOff>
    </xdr:from>
    <xdr:to>
      <xdr:col>41</xdr:col>
      <xdr:colOff>50800</xdr:colOff>
      <xdr:row>63</xdr:row>
      <xdr:rowOff>84582</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6972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F00-0000FC000000}"/>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F00-0000FD000000}"/>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124477</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F00-0000FE000000}"/>
            </a:ext>
          </a:extLst>
        </xdr:cNvPr>
        <xdr:cNvSpPr txBox="1"/>
      </xdr:nvSpPr>
      <xdr:spPr>
        <a:xfrm>
          <a:off x="7626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138193</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F00-0000FF000000}"/>
            </a:ext>
          </a:extLst>
        </xdr:cNvPr>
        <xdr:cNvSpPr txBox="1"/>
      </xdr:nvSpPr>
      <xdr:spPr>
        <a:xfrm>
          <a:off x="6737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119651</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F00-000000010000}"/>
            </a:ext>
          </a:extLst>
        </xdr:cNvPr>
        <xdr:cNvSpPr txBox="1"/>
      </xdr:nvSpPr>
      <xdr:spPr>
        <a:xfrm>
          <a:off x="93917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126509</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F00-000001010000}"/>
            </a:ext>
          </a:extLst>
        </xdr:cNvPr>
        <xdr:cNvSpPr txBox="1"/>
      </xdr:nvSpPr>
      <xdr:spPr>
        <a:xfrm>
          <a:off x="8515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126509</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F00-000002010000}"/>
            </a:ext>
          </a:extLst>
        </xdr:cNvPr>
        <xdr:cNvSpPr txBox="1"/>
      </xdr:nvSpPr>
      <xdr:spPr>
        <a:xfrm>
          <a:off x="7626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126509</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F00-000003010000}"/>
            </a:ext>
          </a:extLst>
        </xdr:cNvPr>
        <xdr:cNvSpPr txBox="1"/>
      </xdr:nvSpPr>
      <xdr:spPr>
        <a:xfrm>
          <a:off x="6737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id="{00000000-0008-0000-0F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3" name="【福祉施設】&#10;有形固定資産減価償却率最小値テキスト">
          <a:extLst>
            <a:ext uri="{FF2B5EF4-FFF2-40B4-BE49-F238E27FC236}">
              <a16:creationId xmlns:a16="http://schemas.microsoft.com/office/drawing/2014/main" id="{00000000-0008-0000-0F00-00001B010000}"/>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5" name="【福祉施設】&#10;有形固定資産減価償却率最大値テキスト">
          <a:extLst>
            <a:ext uri="{FF2B5EF4-FFF2-40B4-BE49-F238E27FC236}">
              <a16:creationId xmlns:a16="http://schemas.microsoft.com/office/drawing/2014/main" id="{00000000-0008-0000-0F00-00001D010000}"/>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7" name="【福祉施設】&#10;有形固定資産減価償却率平均値テキスト">
          <a:extLst>
            <a:ext uri="{FF2B5EF4-FFF2-40B4-BE49-F238E27FC236}">
              <a16:creationId xmlns:a16="http://schemas.microsoft.com/office/drawing/2014/main" id="{00000000-0008-0000-0F00-00001F010000}"/>
            </a:ext>
          </a:extLst>
        </xdr:cNvPr>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37592</xdr:rowOff>
    </xdr:from>
    <xdr:to>
      <xdr:col>10</xdr:col>
      <xdr:colOff>165100</xdr:colOff>
      <xdr:row>79</xdr:row>
      <xdr:rowOff>139192</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968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167894</xdr:rowOff>
    </xdr:from>
    <xdr:to>
      <xdr:col>6</xdr:col>
      <xdr:colOff>38100</xdr:colOff>
      <xdr:row>79</xdr:row>
      <xdr:rowOff>98044</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079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119887</xdr:rowOff>
    </xdr:from>
    <xdr:to>
      <xdr:col>24</xdr:col>
      <xdr:colOff>114300</xdr:colOff>
      <xdr:row>79</xdr:row>
      <xdr:rowOff>50037</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45847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142764</xdr:rowOff>
    </xdr:from>
    <xdr:ext cx="405111" cy="259045"/>
    <xdr:sp macro="" textlink="">
      <xdr:nvSpPr>
        <xdr:cNvPr id="299" name="【福祉施設】&#10;有形固定資産減価償却率該当値テキスト">
          <a:extLst>
            <a:ext uri="{FF2B5EF4-FFF2-40B4-BE49-F238E27FC236}">
              <a16:creationId xmlns:a16="http://schemas.microsoft.com/office/drawing/2014/main" id="{00000000-0008-0000-0F00-00002B010000}"/>
            </a:ext>
          </a:extLst>
        </xdr:cNvPr>
        <xdr:cNvSpPr txBox="1"/>
      </xdr:nvSpPr>
      <xdr:spPr>
        <a:xfrm>
          <a:off x="4673600" y="1334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74168</xdr:rowOff>
    </xdr:from>
    <xdr:to>
      <xdr:col>20</xdr:col>
      <xdr:colOff>38100</xdr:colOff>
      <xdr:row>79</xdr:row>
      <xdr:rowOff>4318</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3746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124968</xdr:rowOff>
    </xdr:from>
    <xdr:to>
      <xdr:col>24</xdr:col>
      <xdr:colOff>63500</xdr:colOff>
      <xdr:row>78</xdr:row>
      <xdr:rowOff>170687</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3797300" y="134980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142748</xdr:rowOff>
    </xdr:from>
    <xdr:to>
      <xdr:col>15</xdr:col>
      <xdr:colOff>101600</xdr:colOff>
      <xdr:row>79</xdr:row>
      <xdr:rowOff>72898</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2857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124968</xdr:rowOff>
    </xdr:from>
    <xdr:to>
      <xdr:col>19</xdr:col>
      <xdr:colOff>177800</xdr:colOff>
      <xdr:row>79</xdr:row>
      <xdr:rowOff>22098</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flipV="1">
          <a:off x="2908300" y="13498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49022</xdr:rowOff>
    </xdr:from>
    <xdr:to>
      <xdr:col>10</xdr:col>
      <xdr:colOff>165100</xdr:colOff>
      <xdr:row>78</xdr:row>
      <xdr:rowOff>150622</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19685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99822</xdr:rowOff>
    </xdr:from>
    <xdr:to>
      <xdr:col>15</xdr:col>
      <xdr:colOff>50800</xdr:colOff>
      <xdr:row>79</xdr:row>
      <xdr:rowOff>22098</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2019300" y="1347292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14732</xdr:rowOff>
    </xdr:from>
    <xdr:to>
      <xdr:col>6</xdr:col>
      <xdr:colOff>38100</xdr:colOff>
      <xdr:row>78</xdr:row>
      <xdr:rowOff>116332</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079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65532</xdr:rowOff>
    </xdr:from>
    <xdr:to>
      <xdr:col>10</xdr:col>
      <xdr:colOff>114300</xdr:colOff>
      <xdr:row>78</xdr:row>
      <xdr:rowOff>99822</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130300" y="1343863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308" name="n_1aveValue【福祉施設】&#10;有形固定資産減価償却率">
          <a:extLst>
            <a:ext uri="{FF2B5EF4-FFF2-40B4-BE49-F238E27FC236}">
              <a16:creationId xmlns:a16="http://schemas.microsoft.com/office/drawing/2014/main" id="{00000000-0008-0000-0F00-000034010000}"/>
            </a:ext>
          </a:extLst>
        </xdr:cNvPr>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11447</xdr:rowOff>
    </xdr:from>
    <xdr:ext cx="405111" cy="259045"/>
    <xdr:sp macro="" textlink="">
      <xdr:nvSpPr>
        <xdr:cNvPr id="309" name="n_2aveValue【福祉施設】&#10;有形固定資産減価償却率">
          <a:extLst>
            <a:ext uri="{FF2B5EF4-FFF2-40B4-BE49-F238E27FC236}">
              <a16:creationId xmlns:a16="http://schemas.microsoft.com/office/drawing/2014/main" id="{00000000-0008-0000-0F00-000035010000}"/>
            </a:ext>
          </a:extLst>
        </xdr:cNvPr>
        <xdr:cNvSpPr txBox="1"/>
      </xdr:nvSpPr>
      <xdr:spPr>
        <a:xfrm>
          <a:off x="2705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130319</xdr:rowOff>
    </xdr:from>
    <xdr:ext cx="405111" cy="259045"/>
    <xdr:sp macro="" textlink="">
      <xdr:nvSpPr>
        <xdr:cNvPr id="310" name="n_3aveValue【福祉施設】&#10;有形固定資産減価償却率">
          <a:extLst>
            <a:ext uri="{FF2B5EF4-FFF2-40B4-BE49-F238E27FC236}">
              <a16:creationId xmlns:a16="http://schemas.microsoft.com/office/drawing/2014/main" id="{00000000-0008-0000-0F00-000036010000}"/>
            </a:ext>
          </a:extLst>
        </xdr:cNvPr>
        <xdr:cNvSpPr txBox="1"/>
      </xdr:nvSpPr>
      <xdr:spPr>
        <a:xfrm>
          <a:off x="1816744" y="136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89171</xdr:rowOff>
    </xdr:from>
    <xdr:ext cx="405111" cy="259045"/>
    <xdr:sp macro="" textlink="">
      <xdr:nvSpPr>
        <xdr:cNvPr id="311" name="n_4aveValue【福祉施設】&#10;有形固定資産減価償却率">
          <a:extLst>
            <a:ext uri="{FF2B5EF4-FFF2-40B4-BE49-F238E27FC236}">
              <a16:creationId xmlns:a16="http://schemas.microsoft.com/office/drawing/2014/main" id="{00000000-0008-0000-0F00-000037010000}"/>
            </a:ext>
          </a:extLst>
        </xdr:cNvPr>
        <xdr:cNvSpPr txBox="1"/>
      </xdr:nvSpPr>
      <xdr:spPr>
        <a:xfrm>
          <a:off x="927744" y="13633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20845</xdr:rowOff>
    </xdr:from>
    <xdr:ext cx="405111" cy="259045"/>
    <xdr:sp macro="" textlink="">
      <xdr:nvSpPr>
        <xdr:cNvPr id="312" name="n_1main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89425</xdr:rowOff>
    </xdr:from>
    <xdr:ext cx="405111" cy="259045"/>
    <xdr:sp macro="" textlink="">
      <xdr:nvSpPr>
        <xdr:cNvPr id="313" name="n_2main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29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167149</xdr:rowOff>
    </xdr:from>
    <xdr:ext cx="405111" cy="259045"/>
    <xdr:sp macro="" textlink="">
      <xdr:nvSpPr>
        <xdr:cNvPr id="314" name="n_3main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132859</xdr:rowOff>
    </xdr:from>
    <xdr:ext cx="405111" cy="259045"/>
    <xdr:sp macro="" textlink="">
      <xdr:nvSpPr>
        <xdr:cNvPr id="315" name="n_4main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1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108148</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85271</xdr:rowOff>
    </xdr:from>
    <xdr:to>
      <xdr:col>50</xdr:col>
      <xdr:colOff>165100</xdr:colOff>
      <xdr:row>83</xdr:row>
      <xdr:rowOff>15421</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136071</xdr:rowOff>
    </xdr:from>
    <xdr:to>
      <xdr:col>55</xdr:col>
      <xdr:colOff>0</xdr:colOff>
      <xdr:row>82</xdr:row>
      <xdr:rowOff>136071</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9639300" y="14194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136071</xdr:rowOff>
    </xdr:from>
    <xdr:to>
      <xdr:col>50</xdr:col>
      <xdr:colOff>114300</xdr:colOff>
      <xdr:row>82</xdr:row>
      <xdr:rowOff>168729</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750300" y="1419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44450</xdr:rowOff>
    </xdr:from>
    <xdr:to>
      <xdr:col>41</xdr:col>
      <xdr:colOff>101600</xdr:colOff>
      <xdr:row>83</xdr:row>
      <xdr:rowOff>146050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168729</xdr:rowOff>
    </xdr:from>
    <xdr:to>
      <xdr:col>45</xdr:col>
      <xdr:colOff>177800</xdr:colOff>
      <xdr:row>83</xdr:row>
      <xdr:rowOff>95250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7861300" y="142276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95250</xdr:rowOff>
    </xdr:from>
    <xdr:to>
      <xdr:col>41</xdr:col>
      <xdr:colOff>50800</xdr:colOff>
      <xdr:row>83</xdr:row>
      <xdr:rowOff>95250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972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31948</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F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00000000-0008-0000-0F00-000090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F00-000092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F00-000094010000}"/>
            </a:ext>
          </a:extLst>
        </xdr:cNvPr>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57786</xdr:rowOff>
    </xdr:from>
    <xdr:to>
      <xdr:col>6</xdr:col>
      <xdr:colOff>38100</xdr:colOff>
      <xdr:row>103</xdr:row>
      <xdr:rowOff>159386</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079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15875</xdr:rowOff>
    </xdr:from>
    <xdr:to>
      <xdr:col>24</xdr:col>
      <xdr:colOff>114300</xdr:colOff>
      <xdr:row>105</xdr:row>
      <xdr:rowOff>117475</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45847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165752</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F00-0000A0010000}"/>
            </a:ext>
          </a:extLst>
        </xdr:cNvPr>
        <xdr:cNvSpPr txBox="1"/>
      </xdr:nvSpPr>
      <xdr:spPr>
        <a:xfrm>
          <a:off x="46736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2539</xdr:rowOff>
    </xdr:from>
    <xdr:to>
      <xdr:col>20</xdr:col>
      <xdr:colOff>38100</xdr:colOff>
      <xdr:row>105</xdr:row>
      <xdr:rowOff>104139</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3746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53339</xdr:rowOff>
    </xdr:from>
    <xdr:to>
      <xdr:col>24</xdr:col>
      <xdr:colOff>63500</xdr:colOff>
      <xdr:row>105</xdr:row>
      <xdr:rowOff>66675</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3797300" y="1805558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143511</xdr:rowOff>
    </xdr:from>
    <xdr:to>
      <xdr:col>15</xdr:col>
      <xdr:colOff>101600</xdr:colOff>
      <xdr:row>105</xdr:row>
      <xdr:rowOff>73661</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2857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22861</xdr:rowOff>
    </xdr:from>
    <xdr:to>
      <xdr:col>19</xdr:col>
      <xdr:colOff>177800</xdr:colOff>
      <xdr:row>105</xdr:row>
      <xdr:rowOff>53339</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2908300" y="180251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116839</xdr:rowOff>
    </xdr:from>
    <xdr:to>
      <xdr:col>10</xdr:col>
      <xdr:colOff>165100</xdr:colOff>
      <xdr:row>104</xdr:row>
      <xdr:rowOff>46989</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968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167639</xdr:rowOff>
    </xdr:from>
    <xdr:to>
      <xdr:col>15</xdr:col>
      <xdr:colOff>50800</xdr:colOff>
      <xdr:row>105</xdr:row>
      <xdr:rowOff>22861</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2019300" y="1782698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93980</xdr:rowOff>
    </xdr:from>
    <xdr:to>
      <xdr:col>6</xdr:col>
      <xdr:colOff>38100</xdr:colOff>
      <xdr:row>104</xdr:row>
      <xdr:rowOff>24130</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1079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144780</xdr:rowOff>
    </xdr:from>
    <xdr:to>
      <xdr:col>10</xdr:col>
      <xdr:colOff>114300</xdr:colOff>
      <xdr:row>103</xdr:row>
      <xdr:rowOff>167639</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130300" y="178041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F00-0000A9010000}"/>
            </a:ext>
          </a:extLst>
        </xdr:cNvPr>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F00-0000AA010000}"/>
            </a:ext>
          </a:extLst>
        </xdr:cNvPr>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F00-0000AB010000}"/>
            </a:ext>
          </a:extLst>
        </xdr:cNvPr>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4463</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F00-0000AC010000}"/>
            </a:ext>
          </a:extLst>
        </xdr:cNvPr>
        <xdr:cNvSpPr txBox="1"/>
      </xdr:nvSpPr>
      <xdr:spPr>
        <a:xfrm>
          <a:off x="927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95266</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F00-0000AD010000}"/>
            </a:ext>
          </a:extLst>
        </xdr:cNvPr>
        <xdr:cNvSpPr txBox="1"/>
      </xdr:nvSpPr>
      <xdr:spPr>
        <a:xfrm>
          <a:off x="3582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64788</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F00-0000AE010000}"/>
            </a:ext>
          </a:extLst>
        </xdr:cNvPr>
        <xdr:cNvSpPr txBox="1"/>
      </xdr:nvSpPr>
      <xdr:spPr>
        <a:xfrm>
          <a:off x="2705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38116</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F00-0000AF010000}"/>
            </a:ext>
          </a:extLst>
        </xdr:cNvPr>
        <xdr:cNvSpPr txBox="1"/>
      </xdr:nvSpPr>
      <xdr:spPr>
        <a:xfrm>
          <a:off x="1816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15257</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F00-0000B0010000}"/>
            </a:ext>
          </a:extLst>
        </xdr:cNvPr>
        <xdr:cNvSpPr txBox="1"/>
      </xdr:nvSpPr>
      <xdr:spPr>
        <a:xfrm>
          <a:off x="9277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a:extLst>
            <a:ext uri="{FF2B5EF4-FFF2-40B4-BE49-F238E27FC236}">
              <a16:creationId xmlns:a16="http://schemas.microsoft.com/office/drawing/2014/main" id="{00000000-0008-0000-0F00-0000C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3" name="【市民会館】&#10;一人当たり面積最小値テキスト">
          <a:extLst>
            <a:ext uri="{FF2B5EF4-FFF2-40B4-BE49-F238E27FC236}">
              <a16:creationId xmlns:a16="http://schemas.microsoft.com/office/drawing/2014/main" id="{00000000-0008-0000-0F00-0000C5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5" name="【市民会館】&#10;一人当たり面積最大値テキスト">
          <a:extLst>
            <a:ext uri="{FF2B5EF4-FFF2-40B4-BE49-F238E27FC236}">
              <a16:creationId xmlns:a16="http://schemas.microsoft.com/office/drawing/2014/main" id="{00000000-0008-0000-0F00-0000C7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7" name="【市民会館】&#10;一人当たり面積平均値テキスト">
          <a:extLst>
            <a:ext uri="{FF2B5EF4-FFF2-40B4-BE49-F238E27FC236}">
              <a16:creationId xmlns:a16="http://schemas.microsoft.com/office/drawing/2014/main" id="{00000000-0008-0000-0F00-0000C9010000}"/>
            </a:ext>
          </a:extLst>
        </xdr:cNvPr>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168275</xdr:rowOff>
    </xdr:from>
    <xdr:to>
      <xdr:col>36</xdr:col>
      <xdr:colOff>165100</xdr:colOff>
      <xdr:row>105</xdr:row>
      <xdr:rowOff>98425</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6921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168275</xdr:rowOff>
    </xdr:from>
    <xdr:to>
      <xdr:col>55</xdr:col>
      <xdr:colOff>50800</xdr:colOff>
      <xdr:row>105</xdr:row>
      <xdr:rowOff>98425</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10426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19702</xdr:rowOff>
    </xdr:from>
    <xdr:ext cx="469744" cy="259045"/>
    <xdr:sp macro="" textlink="">
      <xdr:nvSpPr>
        <xdr:cNvPr id="469" name="【市民会館】&#10;一人当たり面積該当値テキスト">
          <a:extLst>
            <a:ext uri="{FF2B5EF4-FFF2-40B4-BE49-F238E27FC236}">
              <a16:creationId xmlns:a16="http://schemas.microsoft.com/office/drawing/2014/main" id="{00000000-0008-0000-0F00-0000D5010000}"/>
            </a:ext>
          </a:extLst>
        </xdr:cNvPr>
        <xdr:cNvSpPr txBox="1"/>
      </xdr:nvSpPr>
      <xdr:spPr>
        <a:xfrm>
          <a:off x="10515600"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168275</xdr:rowOff>
    </xdr:from>
    <xdr:to>
      <xdr:col>50</xdr:col>
      <xdr:colOff>165100</xdr:colOff>
      <xdr:row>105</xdr:row>
      <xdr:rowOff>98425</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9588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47625</xdr:rowOff>
    </xdr:from>
    <xdr:to>
      <xdr:col>55</xdr:col>
      <xdr:colOff>0</xdr:colOff>
      <xdr:row>105</xdr:row>
      <xdr:rowOff>47625</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9639300" y="180498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8699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47625</xdr:rowOff>
    </xdr:from>
    <xdr:to>
      <xdr:col>50</xdr:col>
      <xdr:colOff>114300</xdr:colOff>
      <xdr:row>105</xdr:row>
      <xdr:rowOff>47625</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8750300" y="18049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111125</xdr:rowOff>
    </xdr:from>
    <xdr:to>
      <xdr:col>41</xdr:col>
      <xdr:colOff>101600</xdr:colOff>
      <xdr:row>105</xdr:row>
      <xdr:rowOff>41275</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7810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161925</xdr:rowOff>
    </xdr:from>
    <xdr:to>
      <xdr:col>45</xdr:col>
      <xdr:colOff>177800</xdr:colOff>
      <xdr:row>105</xdr:row>
      <xdr:rowOff>47625</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7861300" y="179927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65405</xdr:rowOff>
    </xdr:from>
    <xdr:to>
      <xdr:col>36</xdr:col>
      <xdr:colOff>165100</xdr:colOff>
      <xdr:row>104</xdr:row>
      <xdr:rowOff>167005</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6921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116205</xdr:rowOff>
    </xdr:from>
    <xdr:to>
      <xdr:col>41</xdr:col>
      <xdr:colOff>50800</xdr:colOff>
      <xdr:row>104</xdr:row>
      <xdr:rowOff>161925</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6972300" y="17947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8" name="n_1aveValue【市民会館】&#10;一人当たり面積">
          <a:extLst>
            <a:ext uri="{FF2B5EF4-FFF2-40B4-BE49-F238E27FC236}">
              <a16:creationId xmlns:a16="http://schemas.microsoft.com/office/drawing/2014/main" id="{00000000-0008-0000-0F00-0000DE010000}"/>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9" name="n_2aveValue【市民会館】&#10;一人当たり面積">
          <a:extLst>
            <a:ext uri="{FF2B5EF4-FFF2-40B4-BE49-F238E27FC236}">
              <a16:creationId xmlns:a16="http://schemas.microsoft.com/office/drawing/2014/main" id="{00000000-0008-0000-0F00-0000DF010000}"/>
            </a:ext>
          </a:extLst>
        </xdr:cNvPr>
        <xdr:cNvSpPr txBox="1"/>
      </xdr:nvSpPr>
      <xdr:spPr>
        <a:xfrm>
          <a:off x="8515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83838</xdr:rowOff>
    </xdr:from>
    <xdr:ext cx="469744" cy="259045"/>
    <xdr:sp macro="" textlink="">
      <xdr:nvSpPr>
        <xdr:cNvPr id="480" name="n_3aveValue【市民会館】&#10;一人当たり面積">
          <a:extLst>
            <a:ext uri="{FF2B5EF4-FFF2-40B4-BE49-F238E27FC236}">
              <a16:creationId xmlns:a16="http://schemas.microsoft.com/office/drawing/2014/main" id="{00000000-0008-0000-0F00-0000E0010000}"/>
            </a:ext>
          </a:extLst>
        </xdr:cNvPr>
        <xdr:cNvSpPr txBox="1"/>
      </xdr:nvSpPr>
      <xdr:spPr>
        <a:xfrm>
          <a:off x="7626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89552</xdr:rowOff>
    </xdr:from>
    <xdr:ext cx="469744" cy="259045"/>
    <xdr:sp macro="" textlink="">
      <xdr:nvSpPr>
        <xdr:cNvPr id="481" name="n_4aveValue【市民会館】&#10;一人当たり面積">
          <a:extLst>
            <a:ext uri="{FF2B5EF4-FFF2-40B4-BE49-F238E27FC236}">
              <a16:creationId xmlns:a16="http://schemas.microsoft.com/office/drawing/2014/main" id="{00000000-0008-0000-0F00-0000E1010000}"/>
            </a:ext>
          </a:extLst>
        </xdr:cNvPr>
        <xdr:cNvSpPr txBox="1"/>
      </xdr:nvSpPr>
      <xdr:spPr>
        <a:xfrm>
          <a:off x="6737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114952</xdr:rowOff>
    </xdr:from>
    <xdr:ext cx="469744" cy="259045"/>
    <xdr:sp macro="" textlink="">
      <xdr:nvSpPr>
        <xdr:cNvPr id="482" name="n_1mainValue【市民会館】&#10;一人当たり面積">
          <a:extLst>
            <a:ext uri="{FF2B5EF4-FFF2-40B4-BE49-F238E27FC236}">
              <a16:creationId xmlns:a16="http://schemas.microsoft.com/office/drawing/2014/main" id="{00000000-0008-0000-0F00-0000E2010000}"/>
            </a:ext>
          </a:extLst>
        </xdr:cNvPr>
        <xdr:cNvSpPr txBox="1"/>
      </xdr:nvSpPr>
      <xdr:spPr>
        <a:xfrm>
          <a:off x="93917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83" name="n_2mainValue【市民会館】&#10;一人当たり面積">
          <a:extLst>
            <a:ext uri="{FF2B5EF4-FFF2-40B4-BE49-F238E27FC236}">
              <a16:creationId xmlns:a16="http://schemas.microsoft.com/office/drawing/2014/main" id="{00000000-0008-0000-0F00-0000E3010000}"/>
            </a:ext>
          </a:extLst>
        </xdr:cNvPr>
        <xdr:cNvSpPr txBox="1"/>
      </xdr:nvSpPr>
      <xdr:spPr>
        <a:xfrm>
          <a:off x="8515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57802</xdr:rowOff>
    </xdr:from>
    <xdr:ext cx="469744" cy="259045"/>
    <xdr:sp macro="" textlink="">
      <xdr:nvSpPr>
        <xdr:cNvPr id="484" name="n_3mainValue【市民会館】&#10;一人当たり面積">
          <a:extLst>
            <a:ext uri="{FF2B5EF4-FFF2-40B4-BE49-F238E27FC236}">
              <a16:creationId xmlns:a16="http://schemas.microsoft.com/office/drawing/2014/main" id="{00000000-0008-0000-0F00-0000E4010000}"/>
            </a:ext>
          </a:extLst>
        </xdr:cNvPr>
        <xdr:cNvSpPr txBox="1"/>
      </xdr:nvSpPr>
      <xdr:spPr>
        <a:xfrm>
          <a:off x="76264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12082</xdr:rowOff>
    </xdr:from>
    <xdr:ext cx="469744" cy="259045"/>
    <xdr:sp macro="" textlink="">
      <xdr:nvSpPr>
        <xdr:cNvPr id="485" name="n_4mainValue【市民会館】&#10;一人当たり面積">
          <a:extLst>
            <a:ext uri="{FF2B5EF4-FFF2-40B4-BE49-F238E27FC236}">
              <a16:creationId xmlns:a16="http://schemas.microsoft.com/office/drawing/2014/main" id="{00000000-0008-0000-0F00-0000E5010000}"/>
            </a:ext>
          </a:extLst>
        </xdr:cNvPr>
        <xdr:cNvSpPr txBox="1"/>
      </xdr:nvSpPr>
      <xdr:spPr>
        <a:xfrm>
          <a:off x="67374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a:extLst>
            <a:ext uri="{FF2B5EF4-FFF2-40B4-BE49-F238E27FC236}">
              <a16:creationId xmlns:a16="http://schemas.microsoft.com/office/drawing/2014/main" id="{00000000-0008-0000-0F00-0000F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1" name="【一般廃棄物処理施設】&#10;有形固定資産減価償却率最小値テキスト">
          <a:extLst>
            <a:ext uri="{FF2B5EF4-FFF2-40B4-BE49-F238E27FC236}">
              <a16:creationId xmlns:a16="http://schemas.microsoft.com/office/drawing/2014/main" id="{00000000-0008-0000-0F00-0000FF010000}"/>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3" name="【一般廃棄物処理施設】&#10;有形固定資産減価償却率最大値テキスト">
          <a:extLst>
            <a:ext uri="{FF2B5EF4-FFF2-40B4-BE49-F238E27FC236}">
              <a16:creationId xmlns:a16="http://schemas.microsoft.com/office/drawing/2014/main" id="{00000000-0008-0000-0F00-000001020000}"/>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5" name="【一般廃棄物処理施設】&#10;有形固定資産減価償却率平均値テキスト">
          <a:extLst>
            <a:ext uri="{FF2B5EF4-FFF2-40B4-BE49-F238E27FC236}">
              <a16:creationId xmlns:a16="http://schemas.microsoft.com/office/drawing/2014/main" id="{00000000-0008-0000-0F00-000003020000}"/>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137795</xdr:rowOff>
    </xdr:from>
    <xdr:to>
      <xdr:col>85</xdr:col>
      <xdr:colOff>177800</xdr:colOff>
      <xdr:row>37</xdr:row>
      <xdr:rowOff>67945</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162687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160672</xdr:rowOff>
    </xdr:from>
    <xdr:ext cx="405111" cy="259045"/>
    <xdr:sp macro="" textlink="">
      <xdr:nvSpPr>
        <xdr:cNvPr id="527" name="【一般廃棄物処理施設】&#10;有形固定資産減価償却率該当値テキスト">
          <a:extLst>
            <a:ext uri="{FF2B5EF4-FFF2-40B4-BE49-F238E27FC236}">
              <a16:creationId xmlns:a16="http://schemas.microsoft.com/office/drawing/2014/main" id="{00000000-0008-0000-0F00-00000F020000}"/>
            </a:ext>
          </a:extLst>
        </xdr:cNvPr>
        <xdr:cNvSpPr txBox="1"/>
      </xdr:nvSpPr>
      <xdr:spPr>
        <a:xfrm>
          <a:off x="16357600"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101600</xdr:rowOff>
    </xdr:from>
    <xdr:to>
      <xdr:col>81</xdr:col>
      <xdr:colOff>101600</xdr:colOff>
      <xdr:row>37</xdr:row>
      <xdr:rowOff>31750</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5430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152400</xdr:rowOff>
    </xdr:from>
    <xdr:to>
      <xdr:col>85</xdr:col>
      <xdr:colOff>127000</xdr:colOff>
      <xdr:row>37</xdr:row>
      <xdr:rowOff>17145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5481300" y="63246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53975</xdr:rowOff>
    </xdr:from>
    <xdr:to>
      <xdr:col>76</xdr:col>
      <xdr:colOff>165100</xdr:colOff>
      <xdr:row>36</xdr:row>
      <xdr:rowOff>155575</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4541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104775</xdr:rowOff>
    </xdr:from>
    <xdr:to>
      <xdr:col>81</xdr:col>
      <xdr:colOff>50800</xdr:colOff>
      <xdr:row>36</xdr:row>
      <xdr:rowOff>152400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4592300" y="62769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38735</xdr:rowOff>
    </xdr:from>
    <xdr:to>
      <xdr:col>72</xdr:col>
      <xdr:colOff>38100</xdr:colOff>
      <xdr:row>36</xdr:row>
      <xdr:rowOff>140335</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3652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89535</xdr:rowOff>
    </xdr:from>
    <xdr:to>
      <xdr:col>76</xdr:col>
      <xdr:colOff>114300</xdr:colOff>
      <xdr:row>36</xdr:row>
      <xdr:rowOff>104775</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3703300" y="62617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31115</xdr:rowOff>
    </xdr:from>
    <xdr:to>
      <xdr:col>67</xdr:col>
      <xdr:colOff>101600</xdr:colOff>
      <xdr:row>36</xdr:row>
      <xdr:rowOff>132715</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2763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81915</xdr:rowOff>
    </xdr:from>
    <xdr:to>
      <xdr:col>71</xdr:col>
      <xdr:colOff>177800</xdr:colOff>
      <xdr:row>36</xdr:row>
      <xdr:rowOff>89535</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814300" y="62541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36" name="n_1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37" name="n_2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38" name="n_3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39" name="n_4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48277</xdr:rowOff>
    </xdr:from>
    <xdr:ext cx="405111" cy="259045"/>
    <xdr:sp macro="" textlink="">
      <xdr:nvSpPr>
        <xdr:cNvPr id="540" name="n_1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5266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652</xdr:rowOff>
    </xdr:from>
    <xdr:ext cx="405111" cy="259045"/>
    <xdr:sp macro="" textlink="">
      <xdr:nvSpPr>
        <xdr:cNvPr id="541" name="n_2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4389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156862</xdr:rowOff>
    </xdr:from>
    <xdr:ext cx="405111" cy="259045"/>
    <xdr:sp macro="" textlink="">
      <xdr:nvSpPr>
        <xdr:cNvPr id="542" name="n_3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3500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149242</xdr:rowOff>
    </xdr:from>
    <xdr:ext cx="405111" cy="259045"/>
    <xdr:sp macro="" textlink="">
      <xdr:nvSpPr>
        <xdr:cNvPr id="543" name="n_4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2611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a:extLst>
            <a:ext uri="{FF2B5EF4-FFF2-40B4-BE49-F238E27FC236}">
              <a16:creationId xmlns:a16="http://schemas.microsoft.com/office/drawing/2014/main" id="{00000000-0008-0000-0F00-00003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8" name="【一般廃棄物処理施設】&#10;一人当たり有形固定資産（償却資産）額最小値テキスト">
          <a:extLst>
            <a:ext uri="{FF2B5EF4-FFF2-40B4-BE49-F238E27FC236}">
              <a16:creationId xmlns:a16="http://schemas.microsoft.com/office/drawing/2014/main" id="{00000000-0008-0000-0F00-000038020000}"/>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70" name="【一般廃棄物処理施設】&#10;一人当たり有形固定資産（償却資産）額最大値テキスト">
          <a:extLst>
            <a:ext uri="{FF2B5EF4-FFF2-40B4-BE49-F238E27FC236}">
              <a16:creationId xmlns:a16="http://schemas.microsoft.com/office/drawing/2014/main" id="{00000000-0008-0000-0F00-00003A020000}"/>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72" name="【一般廃棄物処理施設】&#10;一人当たり有形固定資産（償却資産）額平均値テキスト">
          <a:extLst>
            <a:ext uri="{FF2B5EF4-FFF2-40B4-BE49-F238E27FC236}">
              <a16:creationId xmlns:a16="http://schemas.microsoft.com/office/drawing/2014/main" id="{00000000-0008-0000-0F00-00003C020000}"/>
            </a:ext>
          </a:extLst>
        </xdr:cNvPr>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92433</xdr:rowOff>
    </xdr:from>
    <xdr:to>
      <xdr:col>102</xdr:col>
      <xdr:colOff>165100</xdr:colOff>
      <xdr:row>40</xdr:row>
      <xdr:rowOff>22583</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9494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113152</xdr:rowOff>
    </xdr:from>
    <xdr:to>
      <xdr:col>98</xdr:col>
      <xdr:colOff>38100</xdr:colOff>
      <xdr:row>40</xdr:row>
      <xdr:rowOff>43302</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8605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53716</xdr:rowOff>
    </xdr:from>
    <xdr:to>
      <xdr:col>116</xdr:col>
      <xdr:colOff>114300</xdr:colOff>
      <xdr:row>39</xdr:row>
      <xdr:rowOff>155316</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22110700" y="674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32143</xdr:rowOff>
    </xdr:from>
    <xdr:ext cx="534377" cy="259045"/>
    <xdr:sp macro="" textlink="">
      <xdr:nvSpPr>
        <xdr:cNvPr id="584" name="【一般廃棄物処理施設】&#10;一人当たり有形固定資産（償却資産）額該当値テキスト">
          <a:extLst>
            <a:ext uri="{FF2B5EF4-FFF2-40B4-BE49-F238E27FC236}">
              <a16:creationId xmlns:a16="http://schemas.microsoft.com/office/drawing/2014/main" id="{00000000-0008-0000-0F00-000048020000}"/>
            </a:ext>
          </a:extLst>
        </xdr:cNvPr>
        <xdr:cNvSpPr txBox="1"/>
      </xdr:nvSpPr>
      <xdr:spPr>
        <a:xfrm>
          <a:off x="22199600" y="67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74823</xdr:rowOff>
    </xdr:from>
    <xdr:to>
      <xdr:col>112</xdr:col>
      <xdr:colOff>38100</xdr:colOff>
      <xdr:row>40</xdr:row>
      <xdr:rowOff>4973</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1272500" y="676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104516</xdr:rowOff>
    </xdr:from>
    <xdr:to>
      <xdr:col>116</xdr:col>
      <xdr:colOff>63500</xdr:colOff>
      <xdr:row>39</xdr:row>
      <xdr:rowOff>125623</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21323300" y="6791066"/>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94689</xdr:rowOff>
    </xdr:from>
    <xdr:to>
      <xdr:col>107</xdr:col>
      <xdr:colOff>101600</xdr:colOff>
      <xdr:row>40</xdr:row>
      <xdr:rowOff>24839</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0383500" y="678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125623</xdr:rowOff>
    </xdr:from>
    <xdr:to>
      <xdr:col>111</xdr:col>
      <xdr:colOff>177800</xdr:colOff>
      <xdr:row>39</xdr:row>
      <xdr:rowOff>145489</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0434300" y="6812173"/>
          <a:ext cx="8890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110279</xdr:rowOff>
    </xdr:from>
    <xdr:to>
      <xdr:col>102</xdr:col>
      <xdr:colOff>165100</xdr:colOff>
      <xdr:row>40</xdr:row>
      <xdr:rowOff>40429</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9494500" y="67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145489</xdr:rowOff>
    </xdr:from>
    <xdr:to>
      <xdr:col>107</xdr:col>
      <xdr:colOff>50800</xdr:colOff>
      <xdr:row>39</xdr:row>
      <xdr:rowOff>161079</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19545300" y="6832039"/>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122631</xdr:rowOff>
    </xdr:from>
    <xdr:to>
      <xdr:col>98</xdr:col>
      <xdr:colOff>38100</xdr:colOff>
      <xdr:row>40</xdr:row>
      <xdr:rowOff>52781</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8605500" y="68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161079</xdr:rowOff>
    </xdr:from>
    <xdr:to>
      <xdr:col>102</xdr:col>
      <xdr:colOff>114300</xdr:colOff>
      <xdr:row>40</xdr:row>
      <xdr:rowOff>1981</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8656300" y="6847629"/>
          <a:ext cx="889000" cy="1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93" name="n_1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94" name="n_2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39110</xdr:rowOff>
    </xdr:from>
    <xdr:ext cx="534377" cy="259045"/>
    <xdr:sp macro="" textlink="">
      <xdr:nvSpPr>
        <xdr:cNvPr id="595" name="n_3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9278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59829</xdr:rowOff>
    </xdr:from>
    <xdr:ext cx="534377" cy="259045"/>
    <xdr:sp macro="" textlink="">
      <xdr:nvSpPr>
        <xdr:cNvPr id="596" name="n_4ave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18389111" y="65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167550</xdr:rowOff>
    </xdr:from>
    <xdr:ext cx="534377" cy="259045"/>
    <xdr:sp macro="" textlink="">
      <xdr:nvSpPr>
        <xdr:cNvPr id="597" name="n_1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1043411" y="68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15966</xdr:rowOff>
    </xdr:from>
    <xdr:ext cx="534377" cy="259045"/>
    <xdr:sp macro="" textlink="">
      <xdr:nvSpPr>
        <xdr:cNvPr id="598" name="n_2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0167111" y="687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31556</xdr:rowOff>
    </xdr:from>
    <xdr:ext cx="534377" cy="259045"/>
    <xdr:sp macro="" textlink="">
      <xdr:nvSpPr>
        <xdr:cNvPr id="599" name="n_3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9278111" y="68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43908</xdr:rowOff>
    </xdr:from>
    <xdr:ext cx="534377" cy="259045"/>
    <xdr:sp macro="" textlink="">
      <xdr:nvSpPr>
        <xdr:cNvPr id="600" name="n_4main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389111" y="69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00000000-0008-0000-0F00-00006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5" name="【保健センター・保健所】&#10;有形固定資産減価償却率最小値テキスト">
          <a:extLst>
            <a:ext uri="{FF2B5EF4-FFF2-40B4-BE49-F238E27FC236}">
              <a16:creationId xmlns:a16="http://schemas.microsoft.com/office/drawing/2014/main" id="{00000000-0008-0000-0F00-000071020000}"/>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7" name="【保健センター・保健所】&#10;有形固定資産減価償却率最大値テキスト">
          <a:extLst>
            <a:ext uri="{FF2B5EF4-FFF2-40B4-BE49-F238E27FC236}">
              <a16:creationId xmlns:a16="http://schemas.microsoft.com/office/drawing/2014/main" id="{00000000-0008-0000-0F00-000073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00000000-0008-0000-0F00-000075020000}"/>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170180</xdr:rowOff>
    </xdr:from>
    <xdr:to>
      <xdr:col>67</xdr:col>
      <xdr:colOff>101600</xdr:colOff>
      <xdr:row>60</xdr:row>
      <xdr:rowOff>100330</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2763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78740</xdr:rowOff>
    </xdr:from>
    <xdr:to>
      <xdr:col>85</xdr:col>
      <xdr:colOff>177800</xdr:colOff>
      <xdr:row>60</xdr:row>
      <xdr:rowOff>8890</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16268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101617</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00000000-0008-0000-0F00-000081020000}"/>
            </a:ext>
          </a:extLst>
        </xdr:cNvPr>
        <xdr:cNvSpPr txBox="1"/>
      </xdr:nvSpPr>
      <xdr:spPr>
        <a:xfrm>
          <a:off x="16357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129540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5481300" y="101955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154940</xdr:rowOff>
    </xdr:from>
    <xdr:to>
      <xdr:col>76</xdr:col>
      <xdr:colOff>165100</xdr:colOff>
      <xdr:row>59</xdr:row>
      <xdr:rowOff>85090</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34290</xdr:rowOff>
    </xdr:from>
    <xdr:to>
      <xdr:col>81</xdr:col>
      <xdr:colOff>50800</xdr:colOff>
      <xdr:row>59</xdr:row>
      <xdr:rowOff>80010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4592300" y="10149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101600</xdr:rowOff>
    </xdr:from>
    <xdr:to>
      <xdr:col>72</xdr:col>
      <xdr:colOff>38100</xdr:colOff>
      <xdr:row>63</xdr:row>
      <xdr:rowOff>31750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365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62</xdr:row>
      <xdr:rowOff>152400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3703300" y="10149840"/>
          <a:ext cx="8890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63500</xdr:rowOff>
    </xdr:from>
    <xdr:to>
      <xdr:col>67</xdr:col>
      <xdr:colOff>101600</xdr:colOff>
      <xdr:row>62</xdr:row>
      <xdr:rowOff>165100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276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114300</xdr:rowOff>
    </xdr:from>
    <xdr:to>
      <xdr:col>71</xdr:col>
      <xdr:colOff>177800</xdr:colOff>
      <xdr:row>62</xdr:row>
      <xdr:rowOff>152400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814300" y="1074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149242</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3500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116857</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2611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22877</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3500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156227</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2611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00000000-0008-0000-0F00-0000A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00000000-0008-0000-0F00-0000A8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00000000-0008-0000-0F00-0000AA020000}"/>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00000000-0008-0000-0F00-0000AC020000}"/>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9494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695" name="楕円 694">
          <a:extLst>
            <a:ext uri="{FF2B5EF4-FFF2-40B4-BE49-F238E27FC236}">
              <a16:creationId xmlns:a16="http://schemas.microsoft.com/office/drawing/2014/main" id="{00000000-0008-0000-0F00-0000B7020000}"/>
            </a:ext>
          </a:extLst>
        </xdr:cNvPr>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115079</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00000000-0008-0000-0F00-0000B8020000}"/>
            </a:ext>
          </a:extLst>
        </xdr:cNvPr>
        <xdr:cNvSpPr txBox="1"/>
      </xdr:nvSpPr>
      <xdr:spPr>
        <a:xfrm>
          <a:off x="22199600"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xdr:rowOff>
    </xdr:from>
    <xdr:to>
      <xdr:col>116</xdr:col>
      <xdr:colOff>63500</xdr:colOff>
      <xdr:row>63</xdr:row>
      <xdr:rowOff>16002</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21323300" y="1081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136652</xdr:rowOff>
    </xdr:from>
    <xdr:to>
      <xdr:col>107</xdr:col>
      <xdr:colOff>101600</xdr:colOff>
      <xdr:row>63</xdr:row>
      <xdr:rowOff>66802</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20383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xdr:rowOff>
    </xdr:from>
    <xdr:to>
      <xdr:col>111</xdr:col>
      <xdr:colOff>177800</xdr:colOff>
      <xdr:row>63</xdr:row>
      <xdr:rowOff>16002</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0434300" y="1081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164084</xdr:rowOff>
    </xdr:from>
    <xdr:to>
      <xdr:col>102</xdr:col>
      <xdr:colOff>165100</xdr:colOff>
      <xdr:row>63</xdr:row>
      <xdr:rowOff>94234</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19494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xdr:rowOff>
    </xdr:from>
    <xdr:to>
      <xdr:col>107</xdr:col>
      <xdr:colOff>50800</xdr:colOff>
      <xdr:row>63</xdr:row>
      <xdr:rowOff>43434</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19545300" y="10817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164084</xdr:rowOff>
    </xdr:from>
    <xdr:to>
      <xdr:col>98</xdr:col>
      <xdr:colOff>38100</xdr:colOff>
      <xdr:row>63</xdr:row>
      <xdr:rowOff>94234</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18605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43434</xdr:rowOff>
    </xdr:from>
    <xdr:to>
      <xdr:col>102</xdr:col>
      <xdr:colOff>114300</xdr:colOff>
      <xdr:row>63</xdr:row>
      <xdr:rowOff>43434</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656300" y="1084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5" name="n_1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6" name="n_2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37609</xdr:rowOff>
    </xdr:from>
    <xdr:ext cx="469744" cy="259045"/>
    <xdr:sp macro="" textlink="">
      <xdr:nvSpPr>
        <xdr:cNvPr id="707" name="n_3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9310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708" name="n_4aveValue【保健センター・保健所】&#10;一人当たり面積">
          <a:extLst>
            <a:ext uri="{FF2B5EF4-FFF2-40B4-BE49-F238E27FC236}">
              <a16:creationId xmlns:a16="http://schemas.microsoft.com/office/drawing/2014/main" id="{00000000-0008-0000-0F00-0000C4020000}"/>
            </a:ext>
          </a:extLst>
        </xdr:cNvPr>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57929</xdr:rowOff>
    </xdr:from>
    <xdr:ext cx="469744" cy="259045"/>
    <xdr:sp macro="" textlink="">
      <xdr:nvSpPr>
        <xdr:cNvPr id="709" name="n_1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57929</xdr:rowOff>
    </xdr:from>
    <xdr:ext cx="469744" cy="259045"/>
    <xdr:sp macro="" textlink="">
      <xdr:nvSpPr>
        <xdr:cNvPr id="710" name="n_2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20199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85361</xdr:rowOff>
    </xdr:from>
    <xdr:ext cx="469744" cy="259045"/>
    <xdr:sp macro="" textlink="">
      <xdr:nvSpPr>
        <xdr:cNvPr id="711" name="n_3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9310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85361</xdr:rowOff>
    </xdr:from>
    <xdr:ext cx="469744" cy="259045"/>
    <xdr:sp macro="" textlink="">
      <xdr:nvSpPr>
        <xdr:cNvPr id="712" name="n_4mainValue【保健センター・保健所】&#10;一人当たり面積">
          <a:extLst>
            <a:ext uri="{FF2B5EF4-FFF2-40B4-BE49-F238E27FC236}">
              <a16:creationId xmlns:a16="http://schemas.microsoft.com/office/drawing/2014/main" id="{00000000-0008-0000-0F00-0000C8020000}"/>
            </a:ext>
          </a:extLst>
        </xdr:cNvPr>
        <xdr:cNvSpPr txBox="1"/>
      </xdr:nvSpPr>
      <xdr:spPr>
        <a:xfrm>
          <a:off x="18421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a:extLst>
            <a:ext uri="{FF2B5EF4-FFF2-40B4-BE49-F238E27FC236}">
              <a16:creationId xmlns:a16="http://schemas.microsoft.com/office/drawing/2014/main" id="{00000000-0008-0000-0F00-0000E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8" name="【消防施設】&#10;有形固定資産減価償却率最小値テキスト">
          <a:extLst>
            <a:ext uri="{FF2B5EF4-FFF2-40B4-BE49-F238E27FC236}">
              <a16:creationId xmlns:a16="http://schemas.microsoft.com/office/drawing/2014/main" id="{00000000-0008-0000-0F00-0000E2020000}"/>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40" name="【消防施設】&#10;有形固定資産減価償却率最大値テキスト">
          <a:extLst>
            <a:ext uri="{FF2B5EF4-FFF2-40B4-BE49-F238E27FC236}">
              <a16:creationId xmlns:a16="http://schemas.microsoft.com/office/drawing/2014/main" id="{00000000-0008-0000-0F00-0000E4020000}"/>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2" name="【消防施設】&#10;有形固定資産減価償却率平均値テキスト">
          <a:extLst>
            <a:ext uri="{FF2B5EF4-FFF2-40B4-BE49-F238E27FC236}">
              <a16:creationId xmlns:a16="http://schemas.microsoft.com/office/drawing/2014/main" id="{00000000-0008-0000-0F00-0000E6020000}"/>
            </a:ext>
          </a:extLst>
        </xdr:cNvPr>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130175</xdr:rowOff>
    </xdr:from>
    <xdr:to>
      <xdr:col>72</xdr:col>
      <xdr:colOff>38100</xdr:colOff>
      <xdr:row>82</xdr:row>
      <xdr:rowOff>60325</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3652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107314</xdr:rowOff>
    </xdr:from>
    <xdr:to>
      <xdr:col>67</xdr:col>
      <xdr:colOff>101600</xdr:colOff>
      <xdr:row>82</xdr:row>
      <xdr:rowOff>37464</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2763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16268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101616</xdr:rowOff>
    </xdr:from>
    <xdr:ext cx="405111" cy="259045"/>
    <xdr:sp macro="" textlink="">
      <xdr:nvSpPr>
        <xdr:cNvPr id="754" name="【消防施設】&#10;有形固定資産減価償却率該当値テキスト">
          <a:extLst>
            <a:ext uri="{FF2B5EF4-FFF2-40B4-BE49-F238E27FC236}">
              <a16:creationId xmlns:a16="http://schemas.microsoft.com/office/drawing/2014/main" id="{00000000-0008-0000-0F00-0000F2020000}"/>
            </a:ext>
          </a:extLst>
        </xdr:cNvPr>
        <xdr:cNvSpPr txBox="1"/>
      </xdr:nvSpPr>
      <xdr:spPr>
        <a:xfrm>
          <a:off x="16357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44450</xdr:rowOff>
    </xdr:from>
    <xdr:to>
      <xdr:col>81</xdr:col>
      <xdr:colOff>101600</xdr:colOff>
      <xdr:row>80</xdr:row>
      <xdr:rowOff>146050</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15430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95250</xdr:rowOff>
    </xdr:from>
    <xdr:to>
      <xdr:col>85</xdr:col>
      <xdr:colOff>127000</xdr:colOff>
      <xdr:row>80</xdr:row>
      <xdr:rowOff>129539</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5481300" y="138112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13970</xdr:rowOff>
    </xdr:from>
    <xdr:to>
      <xdr:col>76</xdr:col>
      <xdr:colOff>165100</xdr:colOff>
      <xdr:row>80</xdr:row>
      <xdr:rowOff>115570</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14541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64770</xdr:rowOff>
    </xdr:from>
    <xdr:to>
      <xdr:col>81</xdr:col>
      <xdr:colOff>50800</xdr:colOff>
      <xdr:row>80</xdr:row>
      <xdr:rowOff>95250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4592300" y="13780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151130</xdr:rowOff>
    </xdr:from>
    <xdr:to>
      <xdr:col>72</xdr:col>
      <xdr:colOff>38100</xdr:colOff>
      <xdr:row>80</xdr:row>
      <xdr:rowOff>81280</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3652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30480</xdr:rowOff>
    </xdr:from>
    <xdr:to>
      <xdr:col>76</xdr:col>
      <xdr:colOff>114300</xdr:colOff>
      <xdr:row>80</xdr:row>
      <xdr:rowOff>64770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3703300" y="13746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114936</xdr:rowOff>
    </xdr:from>
    <xdr:to>
      <xdr:col>67</xdr:col>
      <xdr:colOff>101600</xdr:colOff>
      <xdr:row>80</xdr:row>
      <xdr:rowOff>45086</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2763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165736</xdr:rowOff>
    </xdr:from>
    <xdr:to>
      <xdr:col>71</xdr:col>
      <xdr:colOff>177800</xdr:colOff>
      <xdr:row>80</xdr:row>
      <xdr:rowOff>30480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814300" y="137102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3" name="n_1aveValue【消防施設】&#10;有形固定資産減価償却率">
          <a:extLst>
            <a:ext uri="{FF2B5EF4-FFF2-40B4-BE49-F238E27FC236}">
              <a16:creationId xmlns:a16="http://schemas.microsoft.com/office/drawing/2014/main" id="{00000000-0008-0000-0F00-0000FB020000}"/>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4" name="n_2aveValue【消防施設】&#10;有形固定資産減価償却率">
          <a:extLst>
            <a:ext uri="{FF2B5EF4-FFF2-40B4-BE49-F238E27FC236}">
              <a16:creationId xmlns:a16="http://schemas.microsoft.com/office/drawing/2014/main" id="{00000000-0008-0000-0F00-0000FC020000}"/>
            </a:ext>
          </a:extLst>
        </xdr:cNvPr>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51452</xdr:rowOff>
    </xdr:from>
    <xdr:ext cx="405111" cy="259045"/>
    <xdr:sp macro="" textlink="">
      <xdr:nvSpPr>
        <xdr:cNvPr id="765" name="n_3aveValue【消防施設】&#10;有形固定資産減価償却率">
          <a:extLst>
            <a:ext uri="{FF2B5EF4-FFF2-40B4-BE49-F238E27FC236}">
              <a16:creationId xmlns:a16="http://schemas.microsoft.com/office/drawing/2014/main" id="{00000000-0008-0000-0F00-0000FD020000}"/>
            </a:ext>
          </a:extLst>
        </xdr:cNvPr>
        <xdr:cNvSpPr txBox="1"/>
      </xdr:nvSpPr>
      <xdr:spPr>
        <a:xfrm>
          <a:off x="13500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28591</xdr:rowOff>
    </xdr:from>
    <xdr:ext cx="405111" cy="259045"/>
    <xdr:sp macro="" textlink="">
      <xdr:nvSpPr>
        <xdr:cNvPr id="766" name="n_4aveValue【消防施設】&#10;有形固定資産減価償却率">
          <a:extLst>
            <a:ext uri="{FF2B5EF4-FFF2-40B4-BE49-F238E27FC236}">
              <a16:creationId xmlns:a16="http://schemas.microsoft.com/office/drawing/2014/main" id="{00000000-0008-0000-0F00-0000FE020000}"/>
            </a:ext>
          </a:extLst>
        </xdr:cNvPr>
        <xdr:cNvSpPr txBox="1"/>
      </xdr:nvSpPr>
      <xdr:spPr>
        <a:xfrm>
          <a:off x="12611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162577</xdr:rowOff>
    </xdr:from>
    <xdr:ext cx="405111" cy="259045"/>
    <xdr:sp macro="" textlink="">
      <xdr:nvSpPr>
        <xdr:cNvPr id="767" name="n_1mainValue【消防施設】&#10;有形固定資産減価償却率">
          <a:extLst>
            <a:ext uri="{FF2B5EF4-FFF2-40B4-BE49-F238E27FC236}">
              <a16:creationId xmlns:a16="http://schemas.microsoft.com/office/drawing/2014/main" id="{00000000-0008-0000-0F00-0000FF020000}"/>
            </a:ext>
          </a:extLst>
        </xdr:cNvPr>
        <xdr:cNvSpPr txBox="1"/>
      </xdr:nvSpPr>
      <xdr:spPr>
        <a:xfrm>
          <a:off x="152660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132097</xdr:rowOff>
    </xdr:from>
    <xdr:ext cx="405111" cy="259045"/>
    <xdr:sp macro="" textlink="">
      <xdr:nvSpPr>
        <xdr:cNvPr id="768" name="n_2mainValue【消防施設】&#10;有形固定資産減価償却率">
          <a:extLst>
            <a:ext uri="{FF2B5EF4-FFF2-40B4-BE49-F238E27FC236}">
              <a16:creationId xmlns:a16="http://schemas.microsoft.com/office/drawing/2014/main" id="{00000000-0008-0000-0F00-000000030000}"/>
            </a:ext>
          </a:extLst>
        </xdr:cNvPr>
        <xdr:cNvSpPr txBox="1"/>
      </xdr:nvSpPr>
      <xdr:spPr>
        <a:xfrm>
          <a:off x="14389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97807</xdr:rowOff>
    </xdr:from>
    <xdr:ext cx="405111" cy="259045"/>
    <xdr:sp macro="" textlink="">
      <xdr:nvSpPr>
        <xdr:cNvPr id="769" name="n_3mainValue【消防施設】&#10;有形固定資産減価償却率">
          <a:extLst>
            <a:ext uri="{FF2B5EF4-FFF2-40B4-BE49-F238E27FC236}">
              <a16:creationId xmlns:a16="http://schemas.microsoft.com/office/drawing/2014/main" id="{00000000-0008-0000-0F00-000001030000}"/>
            </a:ext>
          </a:extLst>
        </xdr:cNvPr>
        <xdr:cNvSpPr txBox="1"/>
      </xdr:nvSpPr>
      <xdr:spPr>
        <a:xfrm>
          <a:off x="13500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61613</xdr:rowOff>
    </xdr:from>
    <xdr:ext cx="405111" cy="259045"/>
    <xdr:sp macro="" textlink="">
      <xdr:nvSpPr>
        <xdr:cNvPr id="770" name="n_4mainValue【消防施設】&#10;有形固定資産減価償却率">
          <a:extLst>
            <a:ext uri="{FF2B5EF4-FFF2-40B4-BE49-F238E27FC236}">
              <a16:creationId xmlns:a16="http://schemas.microsoft.com/office/drawing/2014/main" id="{00000000-0008-0000-0F00-000002030000}"/>
            </a:ext>
          </a:extLst>
        </xdr:cNvPr>
        <xdr:cNvSpPr txBox="1"/>
      </xdr:nvSpPr>
      <xdr:spPr>
        <a:xfrm>
          <a:off x="12611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a:extLst>
            <a:ext uri="{FF2B5EF4-FFF2-40B4-BE49-F238E27FC236}">
              <a16:creationId xmlns:a16="http://schemas.microsoft.com/office/drawing/2014/main" id="{00000000-0008-0000-0F00-000019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5" name="【消防施設】&#10;一人当たり面積最小値テキスト">
          <a:extLst>
            <a:ext uri="{FF2B5EF4-FFF2-40B4-BE49-F238E27FC236}">
              <a16:creationId xmlns:a16="http://schemas.microsoft.com/office/drawing/2014/main" id="{00000000-0008-0000-0F00-00001B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7" name="【消防施設】&#10;一人当たり面積最大値テキスト">
          <a:extLst>
            <a:ext uri="{FF2B5EF4-FFF2-40B4-BE49-F238E27FC236}">
              <a16:creationId xmlns:a16="http://schemas.microsoft.com/office/drawing/2014/main" id="{00000000-0008-0000-0F00-00001D030000}"/>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9" name="【消防施設】&#10;一人当たり面積平均値テキスト">
          <a:extLst>
            <a:ext uri="{FF2B5EF4-FFF2-40B4-BE49-F238E27FC236}">
              <a16:creationId xmlns:a16="http://schemas.microsoft.com/office/drawing/2014/main" id="{00000000-0008-0000-0F00-00001F030000}"/>
            </a:ext>
          </a:extLst>
        </xdr:cNvPr>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38100</xdr:rowOff>
    </xdr:from>
    <xdr:to>
      <xdr:col>102</xdr:col>
      <xdr:colOff>165100</xdr:colOff>
      <xdr:row>82</xdr:row>
      <xdr:rowOff>139700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9494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810" name="楕円 809">
          <a:extLst>
            <a:ext uri="{FF2B5EF4-FFF2-40B4-BE49-F238E27FC236}">
              <a16:creationId xmlns:a16="http://schemas.microsoft.com/office/drawing/2014/main" id="{00000000-0008-0000-0F00-00002A030000}"/>
            </a:ext>
          </a:extLst>
        </xdr:cNvPr>
        <xdr:cNvSpPr/>
      </xdr:nvSpPr>
      <xdr:spPr>
        <a:xfrm>
          <a:off x="22110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168927</xdr:rowOff>
    </xdr:from>
    <xdr:ext cx="469744" cy="259045"/>
    <xdr:sp macro="" textlink="">
      <xdr:nvSpPr>
        <xdr:cNvPr id="811" name="【消防施設】&#10;一人当たり面積該当値テキスト">
          <a:extLst>
            <a:ext uri="{FF2B5EF4-FFF2-40B4-BE49-F238E27FC236}">
              <a16:creationId xmlns:a16="http://schemas.microsoft.com/office/drawing/2014/main" id="{00000000-0008-0000-0F00-00002B030000}"/>
            </a:ext>
          </a:extLst>
        </xdr:cNvPr>
        <xdr:cNvSpPr txBox="1"/>
      </xdr:nvSpPr>
      <xdr:spPr>
        <a:xfrm>
          <a:off x="221996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19050</xdr:rowOff>
    </xdr:from>
    <xdr:to>
      <xdr:col>112</xdr:col>
      <xdr:colOff>38100</xdr:colOff>
      <xdr:row>83</xdr:row>
      <xdr:rowOff>120650</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21272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69850</xdr:rowOff>
    </xdr:from>
    <xdr:to>
      <xdr:col>116</xdr:col>
      <xdr:colOff>63500</xdr:colOff>
      <xdr:row>83</xdr:row>
      <xdr:rowOff>69850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21323300" y="1430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31750</xdr:rowOff>
    </xdr:from>
    <xdr:to>
      <xdr:col>107</xdr:col>
      <xdr:colOff>101600</xdr:colOff>
      <xdr:row>83</xdr:row>
      <xdr:rowOff>133350</xdr:rowOff>
    </xdr:to>
    <xdr:sp macro="" textlink="">
      <xdr:nvSpPr>
        <xdr:cNvPr id="814" name="楕円 813">
          <a:extLst>
            <a:ext uri="{FF2B5EF4-FFF2-40B4-BE49-F238E27FC236}">
              <a16:creationId xmlns:a16="http://schemas.microsoft.com/office/drawing/2014/main" id="{00000000-0008-0000-0F00-00002E030000}"/>
            </a:ext>
          </a:extLst>
        </xdr:cNvPr>
        <xdr:cNvSpPr/>
      </xdr:nvSpPr>
      <xdr:spPr>
        <a:xfrm>
          <a:off x="20383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69850</xdr:rowOff>
    </xdr:from>
    <xdr:to>
      <xdr:col>111</xdr:col>
      <xdr:colOff>177800</xdr:colOff>
      <xdr:row>83</xdr:row>
      <xdr:rowOff>82550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flipV="1">
          <a:off x="20434300" y="1430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19494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69850</xdr:rowOff>
    </xdr:from>
    <xdr:to>
      <xdr:col>107</xdr:col>
      <xdr:colOff>50800</xdr:colOff>
      <xdr:row>83</xdr:row>
      <xdr:rowOff>82550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9545300" y="1430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19050</xdr:rowOff>
    </xdr:from>
    <xdr:to>
      <xdr:col>98</xdr:col>
      <xdr:colOff>38100</xdr:colOff>
      <xdr:row>83</xdr:row>
      <xdr:rowOff>120650</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18605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69850</xdr:rowOff>
    </xdr:from>
    <xdr:to>
      <xdr:col>102</xdr:col>
      <xdr:colOff>114300</xdr:colOff>
      <xdr:row>83</xdr:row>
      <xdr:rowOff>69850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656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20" name="n_1aveValue【消防施設】&#10;一人当たり面積">
          <a:extLst>
            <a:ext uri="{FF2B5EF4-FFF2-40B4-BE49-F238E27FC236}">
              <a16:creationId xmlns:a16="http://schemas.microsoft.com/office/drawing/2014/main" id="{00000000-0008-0000-0F00-000034030000}"/>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1" name="n_2aveValue【消防施設】&#10;一人当たり面積">
          <a:extLst>
            <a:ext uri="{FF2B5EF4-FFF2-40B4-BE49-F238E27FC236}">
              <a16:creationId xmlns:a16="http://schemas.microsoft.com/office/drawing/2014/main" id="{00000000-0008-0000-0F00-000035030000}"/>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156227</xdr:rowOff>
    </xdr:from>
    <xdr:ext cx="469744" cy="259045"/>
    <xdr:sp macro="" textlink="">
      <xdr:nvSpPr>
        <xdr:cNvPr id="822" name="n_3aveValue【消防施設】&#10;一人当たり面積">
          <a:extLst>
            <a:ext uri="{FF2B5EF4-FFF2-40B4-BE49-F238E27FC236}">
              <a16:creationId xmlns:a16="http://schemas.microsoft.com/office/drawing/2014/main" id="{00000000-0008-0000-0F00-000036030000}"/>
            </a:ext>
          </a:extLst>
        </xdr:cNvPr>
        <xdr:cNvSpPr txBox="1"/>
      </xdr:nvSpPr>
      <xdr:spPr>
        <a:xfrm>
          <a:off x="19310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823" name="n_4aveValue【消防施設】&#10;一人当たり面積">
          <a:extLst>
            <a:ext uri="{FF2B5EF4-FFF2-40B4-BE49-F238E27FC236}">
              <a16:creationId xmlns:a16="http://schemas.microsoft.com/office/drawing/2014/main" id="{00000000-0008-0000-0F00-000037030000}"/>
            </a:ext>
          </a:extLst>
        </xdr:cNvPr>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111777</xdr:rowOff>
    </xdr:from>
    <xdr:ext cx="469744" cy="259045"/>
    <xdr:sp macro="" textlink="">
      <xdr:nvSpPr>
        <xdr:cNvPr id="824" name="n_1mainValue【消防施設】&#10;一人当たり面積">
          <a:extLst>
            <a:ext uri="{FF2B5EF4-FFF2-40B4-BE49-F238E27FC236}">
              <a16:creationId xmlns:a16="http://schemas.microsoft.com/office/drawing/2014/main" id="{00000000-0008-0000-0F00-000038030000}"/>
            </a:ext>
          </a:extLst>
        </xdr:cNvPr>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825" name="n_2mainValue【消防施設】&#10;一人当たり面積">
          <a:extLst>
            <a:ext uri="{FF2B5EF4-FFF2-40B4-BE49-F238E27FC236}">
              <a16:creationId xmlns:a16="http://schemas.microsoft.com/office/drawing/2014/main" id="{00000000-0008-0000-0F00-000039030000}"/>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111777</xdr:rowOff>
    </xdr:from>
    <xdr:ext cx="469744" cy="259045"/>
    <xdr:sp macro="" textlink="">
      <xdr:nvSpPr>
        <xdr:cNvPr id="826" name="n_3mainValue【消防施設】&#10;一人当たり面積">
          <a:extLst>
            <a:ext uri="{FF2B5EF4-FFF2-40B4-BE49-F238E27FC236}">
              <a16:creationId xmlns:a16="http://schemas.microsoft.com/office/drawing/2014/main" id="{00000000-0008-0000-0F00-00003A030000}"/>
            </a:ext>
          </a:extLst>
        </xdr:cNvPr>
        <xdr:cNvSpPr txBox="1"/>
      </xdr:nvSpPr>
      <xdr:spPr>
        <a:xfrm>
          <a:off x="19310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111777</xdr:rowOff>
    </xdr:from>
    <xdr:ext cx="469744" cy="259045"/>
    <xdr:sp macro="" textlink="">
      <xdr:nvSpPr>
        <xdr:cNvPr id="827" name="n_4mainValue【消防施設】&#10;一人当たり面積">
          <a:extLst>
            <a:ext uri="{FF2B5EF4-FFF2-40B4-BE49-F238E27FC236}">
              <a16:creationId xmlns:a16="http://schemas.microsoft.com/office/drawing/2014/main" id="{00000000-0008-0000-0F00-00003B030000}"/>
            </a:ext>
          </a:extLst>
        </xdr:cNvPr>
        <xdr:cNvSpPr txBox="1"/>
      </xdr:nvSpPr>
      <xdr:spPr>
        <a:xfrm>
          <a:off x="18421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00000000-0008-0000-0F00-00005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2" name="【庁舎】&#10;有形固定資産減価償却率最小値テキスト">
          <a:extLst>
            <a:ext uri="{FF2B5EF4-FFF2-40B4-BE49-F238E27FC236}">
              <a16:creationId xmlns:a16="http://schemas.microsoft.com/office/drawing/2014/main" id="{00000000-0008-0000-0F00-000054030000}"/>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00000000-0008-0000-0F00-000056030000}"/>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6" name="【庁舎】&#10;有形固定資産減価償却率平均値テキスト">
          <a:extLst>
            <a:ext uri="{FF2B5EF4-FFF2-40B4-BE49-F238E27FC236}">
              <a16:creationId xmlns:a16="http://schemas.microsoft.com/office/drawing/2014/main" id="{00000000-0008-0000-0F00-000058030000}"/>
            </a:ext>
          </a:extLst>
        </xdr:cNvPr>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73025</xdr:rowOff>
    </xdr:from>
    <xdr:to>
      <xdr:col>72</xdr:col>
      <xdr:colOff>38100</xdr:colOff>
      <xdr:row>106</xdr:row>
      <xdr:rowOff>3175</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33020</xdr:rowOff>
    </xdr:from>
    <xdr:to>
      <xdr:col>85</xdr:col>
      <xdr:colOff>177800</xdr:colOff>
      <xdr:row>107</xdr:row>
      <xdr:rowOff>134620</xdr:rowOff>
    </xdr:to>
    <xdr:sp macro="" textlink="">
      <xdr:nvSpPr>
        <xdr:cNvPr id="867" name="楕円 866">
          <a:extLst>
            <a:ext uri="{FF2B5EF4-FFF2-40B4-BE49-F238E27FC236}">
              <a16:creationId xmlns:a16="http://schemas.microsoft.com/office/drawing/2014/main" id="{00000000-0008-0000-0F00-000063030000}"/>
            </a:ext>
          </a:extLst>
        </xdr:cNvPr>
        <xdr:cNvSpPr/>
      </xdr:nvSpPr>
      <xdr:spPr>
        <a:xfrm>
          <a:off x="162687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11447</xdr:rowOff>
    </xdr:from>
    <xdr:ext cx="405111" cy="259045"/>
    <xdr:sp macro="" textlink="">
      <xdr:nvSpPr>
        <xdr:cNvPr id="868" name="【庁舎】&#10;有形固定資産減価償却率該当値テキスト">
          <a:extLst>
            <a:ext uri="{FF2B5EF4-FFF2-40B4-BE49-F238E27FC236}">
              <a16:creationId xmlns:a16="http://schemas.microsoft.com/office/drawing/2014/main" id="{00000000-0008-0000-0F00-000064030000}"/>
            </a:ext>
          </a:extLst>
        </xdr:cNvPr>
        <xdr:cNvSpPr txBox="1"/>
      </xdr:nvSpPr>
      <xdr:spPr>
        <a:xfrm>
          <a:off x="16357600"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160655</xdr:rowOff>
    </xdr:from>
    <xdr:to>
      <xdr:col>81</xdr:col>
      <xdr:colOff>101600</xdr:colOff>
      <xdr:row>107</xdr:row>
      <xdr:rowOff>90805</xdr:rowOff>
    </xdr:to>
    <xdr:sp macro="" textlink="">
      <xdr:nvSpPr>
        <xdr:cNvPr id="869" name="楕円 868">
          <a:extLst>
            <a:ext uri="{FF2B5EF4-FFF2-40B4-BE49-F238E27FC236}">
              <a16:creationId xmlns:a16="http://schemas.microsoft.com/office/drawing/2014/main" id="{00000000-0008-0000-0F00-000065030000}"/>
            </a:ext>
          </a:extLst>
        </xdr:cNvPr>
        <xdr:cNvSpPr/>
      </xdr:nvSpPr>
      <xdr:spPr>
        <a:xfrm>
          <a:off x="15430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40005</xdr:rowOff>
    </xdr:from>
    <xdr:to>
      <xdr:col>85</xdr:col>
      <xdr:colOff>127000</xdr:colOff>
      <xdr:row>107</xdr:row>
      <xdr:rowOff>83820</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5481300" y="183851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133986</xdr:rowOff>
    </xdr:from>
    <xdr:to>
      <xdr:col>76</xdr:col>
      <xdr:colOff>165100</xdr:colOff>
      <xdr:row>107</xdr:row>
      <xdr:rowOff>64136</xdr:rowOff>
    </xdr:to>
    <xdr:sp macro="" textlink="">
      <xdr:nvSpPr>
        <xdr:cNvPr id="871" name="楕円 870">
          <a:extLst>
            <a:ext uri="{FF2B5EF4-FFF2-40B4-BE49-F238E27FC236}">
              <a16:creationId xmlns:a16="http://schemas.microsoft.com/office/drawing/2014/main" id="{00000000-0008-0000-0F00-000067030000}"/>
            </a:ext>
          </a:extLst>
        </xdr:cNvPr>
        <xdr:cNvSpPr/>
      </xdr:nvSpPr>
      <xdr:spPr>
        <a:xfrm>
          <a:off x="14541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13336</xdr:rowOff>
    </xdr:from>
    <xdr:to>
      <xdr:col>81</xdr:col>
      <xdr:colOff>50800</xdr:colOff>
      <xdr:row>107</xdr:row>
      <xdr:rowOff>40005</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4592300" y="183584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1365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144780</xdr:rowOff>
    </xdr:from>
    <xdr:to>
      <xdr:col>76</xdr:col>
      <xdr:colOff>114300</xdr:colOff>
      <xdr:row>107</xdr:row>
      <xdr:rowOff>13336</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3703300" y="183184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48261</xdr:rowOff>
    </xdr:from>
    <xdr:to>
      <xdr:col>67</xdr:col>
      <xdr:colOff>101600</xdr:colOff>
      <xdr:row>106</xdr:row>
      <xdr:rowOff>149861</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276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99061</xdr:rowOff>
    </xdr:from>
    <xdr:to>
      <xdr:col>71</xdr:col>
      <xdr:colOff>177800</xdr:colOff>
      <xdr:row>106</xdr:row>
      <xdr:rowOff>144780</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12814300" y="18272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7" name="n_1aveValue【庁舎】&#10;有形固定資産減価償却率">
          <a:extLst>
            <a:ext uri="{FF2B5EF4-FFF2-40B4-BE49-F238E27FC236}">
              <a16:creationId xmlns:a16="http://schemas.microsoft.com/office/drawing/2014/main" id="{00000000-0008-0000-0F00-00006D030000}"/>
            </a:ext>
          </a:extLst>
        </xdr:cNvPr>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8" name="n_2aveValue【庁舎】&#10;有形固定資産減価償却率">
          <a:extLst>
            <a:ext uri="{FF2B5EF4-FFF2-40B4-BE49-F238E27FC236}">
              <a16:creationId xmlns:a16="http://schemas.microsoft.com/office/drawing/2014/main" id="{00000000-0008-0000-0F00-00006E030000}"/>
            </a:ext>
          </a:extLst>
        </xdr:cNvPr>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19702</xdr:rowOff>
    </xdr:from>
    <xdr:ext cx="405111" cy="259045"/>
    <xdr:sp macro="" textlink="">
      <xdr:nvSpPr>
        <xdr:cNvPr id="879" name="n_3aveValue【庁舎】&#10;有形固定資産減価償却率">
          <a:extLst>
            <a:ext uri="{FF2B5EF4-FFF2-40B4-BE49-F238E27FC236}">
              <a16:creationId xmlns:a16="http://schemas.microsoft.com/office/drawing/2014/main" id="{00000000-0008-0000-0F00-00006F030000}"/>
            </a:ext>
          </a:extLst>
        </xdr:cNvPr>
        <xdr:cNvSpPr txBox="1"/>
      </xdr:nvSpPr>
      <xdr:spPr>
        <a:xfrm>
          <a:off x="13500744" y="1785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880" name="n_4aveValue【庁舎】&#10;有形固定資産減価償却率">
          <a:extLst>
            <a:ext uri="{FF2B5EF4-FFF2-40B4-BE49-F238E27FC236}">
              <a16:creationId xmlns:a16="http://schemas.microsoft.com/office/drawing/2014/main" id="{00000000-0008-0000-0F00-000070030000}"/>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81932</xdr:rowOff>
    </xdr:from>
    <xdr:ext cx="405111" cy="259045"/>
    <xdr:sp macro="" textlink="">
      <xdr:nvSpPr>
        <xdr:cNvPr id="881" name="n_1mainValue【庁舎】&#10;有形固定資産減価償却率">
          <a:extLst>
            <a:ext uri="{FF2B5EF4-FFF2-40B4-BE49-F238E27FC236}">
              <a16:creationId xmlns:a16="http://schemas.microsoft.com/office/drawing/2014/main" id="{00000000-0008-0000-0F00-000071030000}"/>
            </a:ext>
          </a:extLst>
        </xdr:cNvPr>
        <xdr:cNvSpPr txBox="1"/>
      </xdr:nvSpPr>
      <xdr:spPr>
        <a:xfrm>
          <a:off x="15266044" y="184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55263</xdr:rowOff>
    </xdr:from>
    <xdr:ext cx="405111" cy="259045"/>
    <xdr:sp macro="" textlink="">
      <xdr:nvSpPr>
        <xdr:cNvPr id="882" name="n_2mainValue【庁舎】&#10;有形固定資産減価償却率">
          <a:extLst>
            <a:ext uri="{FF2B5EF4-FFF2-40B4-BE49-F238E27FC236}">
              <a16:creationId xmlns:a16="http://schemas.microsoft.com/office/drawing/2014/main" id="{00000000-0008-0000-0F00-000072030000}"/>
            </a:ext>
          </a:extLst>
        </xdr:cNvPr>
        <xdr:cNvSpPr txBox="1"/>
      </xdr:nvSpPr>
      <xdr:spPr>
        <a:xfrm>
          <a:off x="143897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883" name="n_3mainValue【庁舎】&#10;有形固定資産減価償却率">
          <a:extLst>
            <a:ext uri="{FF2B5EF4-FFF2-40B4-BE49-F238E27FC236}">
              <a16:creationId xmlns:a16="http://schemas.microsoft.com/office/drawing/2014/main" id="{00000000-0008-0000-0F00-000073030000}"/>
            </a:ext>
          </a:extLst>
        </xdr:cNvPr>
        <xdr:cNvSpPr txBox="1"/>
      </xdr:nvSpPr>
      <xdr:spPr>
        <a:xfrm>
          <a:off x="13500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140988</xdr:rowOff>
    </xdr:from>
    <xdr:ext cx="405111" cy="259045"/>
    <xdr:sp macro="" textlink="">
      <xdr:nvSpPr>
        <xdr:cNvPr id="884" name="n_4mainValue【庁舎】&#10;有形固定資産減価償却率">
          <a:extLst>
            <a:ext uri="{FF2B5EF4-FFF2-40B4-BE49-F238E27FC236}">
              <a16:creationId xmlns:a16="http://schemas.microsoft.com/office/drawing/2014/main" id="{00000000-0008-0000-0F00-000074030000}"/>
            </a:ext>
          </a:extLst>
        </xdr:cNvPr>
        <xdr:cNvSpPr txBox="1"/>
      </xdr:nvSpPr>
      <xdr:spPr>
        <a:xfrm>
          <a:off x="12611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00000000-0008-0000-0F00-000080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00000000-0008-0000-0F00-00008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00000000-0008-0000-0F00-00008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9" name="【庁舎】&#10;一人当たり面積最小値テキスト">
          <a:extLst>
            <a:ext uri="{FF2B5EF4-FFF2-40B4-BE49-F238E27FC236}">
              <a16:creationId xmlns:a16="http://schemas.microsoft.com/office/drawing/2014/main" id="{00000000-0008-0000-0F00-00008D030000}"/>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1" name="【庁舎】&#10;一人当たり面積最大値テキスト">
          <a:extLst>
            <a:ext uri="{FF2B5EF4-FFF2-40B4-BE49-F238E27FC236}">
              <a16:creationId xmlns:a16="http://schemas.microsoft.com/office/drawing/2014/main" id="{00000000-0008-0000-0F00-00008F030000}"/>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3" name="【庁舎】&#10;一人当たり面積平均値テキスト">
          <a:extLst>
            <a:ext uri="{FF2B5EF4-FFF2-40B4-BE49-F238E27FC236}">
              <a16:creationId xmlns:a16="http://schemas.microsoft.com/office/drawing/2014/main" id="{00000000-0008-0000-0F00-000091030000}"/>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924" name="楕円 923">
          <a:extLst>
            <a:ext uri="{FF2B5EF4-FFF2-40B4-BE49-F238E27FC236}">
              <a16:creationId xmlns:a16="http://schemas.microsoft.com/office/drawing/2014/main" id="{00000000-0008-0000-0F00-00009C030000}"/>
            </a:ext>
          </a:extLst>
        </xdr:cNvPr>
        <xdr:cNvSpPr/>
      </xdr:nvSpPr>
      <xdr:spPr>
        <a:xfrm>
          <a:off x="22110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91457</xdr:rowOff>
    </xdr:from>
    <xdr:ext cx="469744" cy="259045"/>
    <xdr:sp macro="" textlink="">
      <xdr:nvSpPr>
        <xdr:cNvPr id="925" name="【庁舎】&#10;一人当たり面積該当値テキスト">
          <a:extLst>
            <a:ext uri="{FF2B5EF4-FFF2-40B4-BE49-F238E27FC236}">
              <a16:creationId xmlns:a16="http://schemas.microsoft.com/office/drawing/2014/main" id="{00000000-0008-0000-0F00-00009D030000}"/>
            </a:ext>
          </a:extLst>
        </xdr:cNvPr>
        <xdr:cNvSpPr txBox="1"/>
      </xdr:nvSpPr>
      <xdr:spPr>
        <a:xfrm>
          <a:off x="22199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113030</xdr:rowOff>
    </xdr:from>
    <xdr:to>
      <xdr:col>112</xdr:col>
      <xdr:colOff>38100</xdr:colOff>
      <xdr:row>106</xdr:row>
      <xdr:rowOff>43180</xdr:rowOff>
    </xdr:to>
    <xdr:sp macro="" textlink="">
      <xdr:nvSpPr>
        <xdr:cNvPr id="926" name="楕円 925">
          <a:extLst>
            <a:ext uri="{FF2B5EF4-FFF2-40B4-BE49-F238E27FC236}">
              <a16:creationId xmlns:a16="http://schemas.microsoft.com/office/drawing/2014/main" id="{00000000-0008-0000-0F00-00009E030000}"/>
            </a:ext>
          </a:extLst>
        </xdr:cNvPr>
        <xdr:cNvSpPr/>
      </xdr:nvSpPr>
      <xdr:spPr>
        <a:xfrm>
          <a:off x="2127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163830</xdr:rowOff>
    </xdr:from>
    <xdr:to>
      <xdr:col>116</xdr:col>
      <xdr:colOff>63500</xdr:colOff>
      <xdr:row>105</xdr:row>
      <xdr:rowOff>163830</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1323300" y="1816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28" name="楕円 927">
          <a:extLst>
            <a:ext uri="{FF2B5EF4-FFF2-40B4-BE49-F238E27FC236}">
              <a16:creationId xmlns:a16="http://schemas.microsoft.com/office/drawing/2014/main" id="{00000000-0008-0000-0F00-0000A0030000}"/>
            </a:ext>
          </a:extLst>
        </xdr:cNvPr>
        <xdr:cNvSpPr/>
      </xdr:nvSpPr>
      <xdr:spPr>
        <a:xfrm>
          <a:off x="20383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160020</xdr:rowOff>
    </xdr:from>
    <xdr:to>
      <xdr:col>111</xdr:col>
      <xdr:colOff>177800</xdr:colOff>
      <xdr:row>105</xdr:row>
      <xdr:rowOff>163830</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20434300" y="18162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930" name="楕円 929">
          <a:extLst>
            <a:ext uri="{FF2B5EF4-FFF2-40B4-BE49-F238E27FC236}">
              <a16:creationId xmlns:a16="http://schemas.microsoft.com/office/drawing/2014/main" id="{00000000-0008-0000-0F00-0000A2030000}"/>
            </a:ext>
          </a:extLst>
        </xdr:cNvPr>
        <xdr:cNvSpPr/>
      </xdr:nvSpPr>
      <xdr:spPr>
        <a:xfrm>
          <a:off x="19494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160020</xdr:rowOff>
    </xdr:from>
    <xdr:to>
      <xdr:col>107</xdr:col>
      <xdr:colOff>50800</xdr:colOff>
      <xdr:row>106</xdr:row>
      <xdr:rowOff>30480</xdr:rowOff>
    </xdr:to>
    <xdr:cxnSp macro="">
      <xdr:nvCxnSpPr>
        <xdr:cNvPr id="931" name="直線コネクタ 930">
          <a:extLst>
            <a:ext uri="{FF2B5EF4-FFF2-40B4-BE49-F238E27FC236}">
              <a16:creationId xmlns:a16="http://schemas.microsoft.com/office/drawing/2014/main" id="{00000000-0008-0000-0F00-0000A3030000}"/>
            </a:ext>
          </a:extLst>
        </xdr:cNvPr>
        <xdr:cNvCxnSpPr/>
      </xdr:nvCxnSpPr>
      <xdr:spPr>
        <a:xfrm flipV="1">
          <a:off x="19545300" y="18162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147320</xdr:rowOff>
    </xdr:from>
    <xdr:to>
      <xdr:col>98</xdr:col>
      <xdr:colOff>38100</xdr:colOff>
      <xdr:row>106</xdr:row>
      <xdr:rowOff>77470</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18605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26670</xdr:rowOff>
    </xdr:from>
    <xdr:to>
      <xdr:col>102</xdr:col>
      <xdr:colOff>114300</xdr:colOff>
      <xdr:row>106</xdr:row>
      <xdr:rowOff>30480</xdr:rowOff>
    </xdr:to>
    <xdr:cxnSp macro="">
      <xdr:nvCxnSpPr>
        <xdr:cNvPr id="933" name="直線コネクタ 932">
          <a:extLst>
            <a:ext uri="{FF2B5EF4-FFF2-40B4-BE49-F238E27FC236}">
              <a16:creationId xmlns:a16="http://schemas.microsoft.com/office/drawing/2014/main" id="{00000000-0008-0000-0F00-0000A5030000}"/>
            </a:ext>
          </a:extLst>
        </xdr:cNvPr>
        <xdr:cNvCxnSpPr/>
      </xdr:nvCxnSpPr>
      <xdr:spPr>
        <a:xfrm>
          <a:off x="18656300" y="1820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a:extLst>
            <a:ext uri="{FF2B5EF4-FFF2-40B4-BE49-F238E27FC236}">
              <a16:creationId xmlns:a16="http://schemas.microsoft.com/office/drawing/2014/main" id="{00000000-0008-0000-0F00-0000A6030000}"/>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5" name="n_2aveValue【庁舎】&#10;一人当たり面積">
          <a:extLst>
            <a:ext uri="{FF2B5EF4-FFF2-40B4-BE49-F238E27FC236}">
              <a16:creationId xmlns:a16="http://schemas.microsoft.com/office/drawing/2014/main" id="{00000000-0008-0000-0F00-0000A7030000}"/>
            </a:ext>
          </a:extLst>
        </xdr:cNvPr>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36" name="n_3aveValue【庁舎】&#10;一人当たり面積">
          <a:extLst>
            <a:ext uri="{FF2B5EF4-FFF2-40B4-BE49-F238E27FC236}">
              <a16:creationId xmlns:a16="http://schemas.microsoft.com/office/drawing/2014/main" id="{00000000-0008-0000-0F00-0000A8030000}"/>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37" name="n_4aveValue【庁舎】&#10;一人当たり面積">
          <a:extLst>
            <a:ext uri="{FF2B5EF4-FFF2-40B4-BE49-F238E27FC236}">
              <a16:creationId xmlns:a16="http://schemas.microsoft.com/office/drawing/2014/main" id="{00000000-0008-0000-0F00-0000A9030000}"/>
            </a:ext>
          </a:extLst>
        </xdr:cNvPr>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34307</xdr:rowOff>
    </xdr:from>
    <xdr:ext cx="469744" cy="259045"/>
    <xdr:sp macro="" textlink="">
      <xdr:nvSpPr>
        <xdr:cNvPr id="938" name="n_1mainValue【庁舎】&#10;一人当たり面積">
          <a:extLst>
            <a:ext uri="{FF2B5EF4-FFF2-40B4-BE49-F238E27FC236}">
              <a16:creationId xmlns:a16="http://schemas.microsoft.com/office/drawing/2014/main" id="{00000000-0008-0000-0F00-0000AA030000}"/>
            </a:ext>
          </a:extLst>
        </xdr:cNvPr>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39" name="n_2mainValue【庁舎】&#10;一人当たり面積">
          <a:extLst>
            <a:ext uri="{FF2B5EF4-FFF2-40B4-BE49-F238E27FC236}">
              <a16:creationId xmlns:a16="http://schemas.microsoft.com/office/drawing/2014/main" id="{00000000-0008-0000-0F00-0000AB030000}"/>
            </a:ext>
          </a:extLst>
        </xdr:cNvPr>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72407</xdr:rowOff>
    </xdr:from>
    <xdr:ext cx="469744" cy="259045"/>
    <xdr:sp macro="" textlink="">
      <xdr:nvSpPr>
        <xdr:cNvPr id="940" name="n_3mainValue【庁舎】&#10;一人当たり面積">
          <a:extLst>
            <a:ext uri="{FF2B5EF4-FFF2-40B4-BE49-F238E27FC236}">
              <a16:creationId xmlns:a16="http://schemas.microsoft.com/office/drawing/2014/main" id="{00000000-0008-0000-0F00-0000AC030000}"/>
            </a:ext>
          </a:extLst>
        </xdr:cNvPr>
        <xdr:cNvSpPr txBox="1"/>
      </xdr:nvSpPr>
      <xdr:spPr>
        <a:xfrm>
          <a:off x="19310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68597</xdr:rowOff>
    </xdr:from>
    <xdr:ext cx="469744" cy="259045"/>
    <xdr:sp macro="" textlink="">
      <xdr:nvSpPr>
        <xdr:cNvPr id="941" name="n_4mainValue【庁舎】&#10;一人当たり面積">
          <a:extLst>
            <a:ext uri="{FF2B5EF4-FFF2-40B4-BE49-F238E27FC236}">
              <a16:creationId xmlns:a16="http://schemas.microsoft.com/office/drawing/2014/main" id="{00000000-0008-0000-0F00-0000AD030000}"/>
            </a:ext>
          </a:extLst>
        </xdr:cNvPr>
        <xdr:cNvSpPr txBox="1"/>
      </xdr:nvSpPr>
      <xdr:spPr>
        <a:xfrm>
          <a:off x="18421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00000000-0008-0000-0F00-0000A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00000000-0008-0000-0F00-0000A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00000000-0008-0000-0F00-0000B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月に「あかし市民図書館」が新たに開設されたことに伴い、平成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年度に有形固定資産減価償却率が大きく低下し、類似団体平均よりも低い比率となっている。体育館・プールについては、中央体育会館が建築後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年以上経過し、劣化が進んでいるが、平成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に耐震補強改修工事を実施するなど、長期的な視野に立った施設の長寿命化を図っている。福祉施設については、令和元年度にあさぎりおおくら総合支援センターなどの福祉施設が新たに開設されたことに伴い、有形固定資産減価償却率が低下した。</a:t>
          </a:r>
          <a:endParaRPr lang="ja-JP" altLang="ja-JP">
            <a:effectLst/>
          </a:endParaRPr>
        </a:p>
        <a:p>
          <a:r>
            <a:rPr kumimoji="1" lang="ja-JP" altLang="ja-JP" sz="1100">
              <a:solidFill>
                <a:schemeClr val="dk1"/>
              </a:solidFill>
              <a:effectLst/>
              <a:latin typeface="+mn-lt"/>
              <a:ea typeface="+mn-ea"/>
              <a:cs typeface="+mn-cs"/>
            </a:rPr>
            <a:t>保健センターについては、平成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年度の中核市移行に伴い、保健センターが廃止され、新たに保健所が開設されたことに伴い、平成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度に有形固定資産減価償却率が大きく低下し、類似団体平均よりも低い比率となっている。</a:t>
          </a:r>
          <a:endParaRPr lang="ja-JP" altLang="ja-JP">
            <a:effectLst/>
          </a:endParaRPr>
        </a:p>
        <a:p>
          <a:r>
            <a:rPr kumimoji="1" lang="ja-JP" altLang="ja-JP" sz="1100">
              <a:solidFill>
                <a:schemeClr val="dk1"/>
              </a:solidFill>
              <a:effectLst/>
              <a:latin typeface="+mn-lt"/>
              <a:ea typeface="+mn-ea"/>
              <a:cs typeface="+mn-cs"/>
            </a:rPr>
            <a:t>消防施設については、類似団体平均と比較して有形固定資産減価償却率は低い比率となっている。これは、明石消防本部が平成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年に建築されていることが要因であるが、消防分署や消防団詰所は建築後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年を経過し、老朽化が進んでいるため、計画的な保全により施設の長寿命化を図ることとしている。</a:t>
          </a:r>
          <a:endParaRPr lang="ja-JP" altLang="ja-JP">
            <a:effectLst/>
          </a:endParaRPr>
        </a:p>
        <a:p>
          <a:r>
            <a:rPr kumimoji="1" lang="ja-JP" altLang="ja-JP" sz="1100">
              <a:solidFill>
                <a:schemeClr val="dk1"/>
              </a:solidFill>
              <a:effectLst/>
              <a:latin typeface="+mn-lt"/>
              <a:ea typeface="+mn-ea"/>
              <a:cs typeface="+mn-cs"/>
            </a:rPr>
            <a:t>庁舎については、本庁舎や市民センターが建築後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年経過しているため、有形固定資産減価償却率は類似団体平均を上回っているが、現在、市役所新庁舎整備に関して検討を進めているところである。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304,382
300,877
49.42
147,553,156
145,288,790
2,025,632
62,890,264
120,270,468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財政力指数についてはここ数年ほぼ横ばい傾向であり、類似団体平均と同程度である。これは基準財政需要額がその他の教育費、社会福祉費、保健衛生費を中心に増加した一方で、基準財政収入額についても所得割や固定資産税、地方消費税交付金を中心に増加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今後は、引き続き継続的な税の収納率向上対策を中心とした取り組みを進めていくことにより、歳入の確保に一層努める。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162378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145143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145143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162378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145143</xdr:rowOff>
    </xdr:from>
    <xdr:to>
      <xdr:col>11</xdr:col>
      <xdr:colOff>82550</xdr:colOff>
      <xdr:row>41</xdr:row>
      <xdr:rowOff>75293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83655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各年度を通して、扶助費の増加や特別会計に対する繰出金、公債費などが多いことなどにより、類似団体平均より悪い値となっている。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年度においては、待機児童対策やこどもセンターの体制強化のための職員採用などによる人件費の増や中学校給食の無償化に伴う補助費等の増などにより、経常経費充当一般財源が</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％増加した一方で、普通交付税や地方消費税交付金の増などにより経常一般財源総額が</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％増加したことで、経常収支比率は前年度より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ポイント改善して</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今後も、扶助費及び繰出金が依然として高い水準で推移することが見込まれるため、市税等一般財源の確保やその他経常経費の徹底した削減に取り組んでいく。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75565</xdr:rowOff>
    </xdr:from>
    <xdr:to>
      <xdr:col>23</xdr:col>
      <xdr:colOff>133350</xdr:colOff>
      <xdr:row>64</xdr:row>
      <xdr:rowOff>93663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4836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64</xdr:row>
      <xdr:rowOff>93663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604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75565</xdr:rowOff>
    </xdr:from>
    <xdr:to>
      <xdr:col>15</xdr:col>
      <xdr:colOff>82550</xdr:colOff>
      <xdr:row>64</xdr:row>
      <xdr:rowOff>87630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483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57468</xdr:rowOff>
    </xdr:from>
    <xdr:to>
      <xdr:col>11</xdr:col>
      <xdr:colOff>31750</xdr:colOff>
      <xdr:row>64</xdr:row>
      <xdr:rowOff>75565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3026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168292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42863</xdr:rowOff>
    </xdr:from>
    <xdr:to>
      <xdr:col>19</xdr:col>
      <xdr:colOff>184150</xdr:colOff>
      <xdr:row>64</xdr:row>
      <xdr:rowOff>144463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129240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0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24765</xdr:rowOff>
    </xdr:from>
    <xdr:to>
      <xdr:col>11</xdr:col>
      <xdr:colOff>82550</xdr:colOff>
      <xdr:row>64</xdr:row>
      <xdr:rowOff>126365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111142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6668</xdr:rowOff>
    </xdr:from>
    <xdr:to>
      <xdr:col>7</xdr:col>
      <xdr:colOff>31750</xdr:colOff>
      <xdr:row>64</xdr:row>
      <xdr:rowOff>108268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93045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従前から職員数の削減などによる人件費の抑制や事務事業の総点検など経常的な経費の節減に取り組んでおり、平成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年度以降は類似団体平均より若干低く推移している。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今後も、総人件費の圧縮を念頭に、業務の見直しや民間委託の一層の推進に取り組み、また、事業のスクラップ・アンド・ビルドを行いながら、行政の効率化に努めるなど、財政の健全化を図っていく。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34779</xdr:rowOff>
    </xdr:from>
    <xdr:to>
      <xdr:col>23</xdr:col>
      <xdr:colOff>133350</xdr:colOff>
      <xdr:row>83</xdr:row>
      <xdr:rowOff>126352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65129"/>
          <a:ext cx="838200" cy="9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154005</xdr:rowOff>
    </xdr:from>
    <xdr:to>
      <xdr:col>19</xdr:col>
      <xdr:colOff>133350</xdr:colOff>
      <xdr:row>83</xdr:row>
      <xdr:rowOff>34779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12905"/>
          <a:ext cx="889000" cy="5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107054</xdr:rowOff>
    </xdr:from>
    <xdr:to>
      <xdr:col>15</xdr:col>
      <xdr:colOff>82550</xdr:colOff>
      <xdr:row>82</xdr:row>
      <xdr:rowOff>154005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65954"/>
          <a:ext cx="889000" cy="4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85975</xdr:rowOff>
    </xdr:from>
    <xdr:to>
      <xdr:col>11</xdr:col>
      <xdr:colOff>31750</xdr:colOff>
      <xdr:row>82</xdr:row>
      <xdr:rowOff>107054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44875"/>
          <a:ext cx="889000" cy="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91932</xdr:rowOff>
    </xdr:from>
    <xdr:to>
      <xdr:col>11</xdr:col>
      <xdr:colOff>82550</xdr:colOff>
      <xdr:row>83</xdr:row>
      <xdr:rowOff>22082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6859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58564</xdr:rowOff>
    </xdr:from>
    <xdr:to>
      <xdr:col>7</xdr:col>
      <xdr:colOff>31750</xdr:colOff>
      <xdr:row>82</xdr:row>
      <xdr:rowOff>160164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144941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75552</xdr:rowOff>
    </xdr:from>
    <xdr:to>
      <xdr:col>23</xdr:col>
      <xdr:colOff>184150</xdr:colOff>
      <xdr:row>84</xdr:row>
      <xdr:rowOff>5702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0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92079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5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155429</xdr:rowOff>
    </xdr:from>
    <xdr:to>
      <xdr:col>19</xdr:col>
      <xdr:colOff>184150</xdr:colOff>
      <xdr:row>83</xdr:row>
      <xdr:rowOff>85579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1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95756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8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103205</xdr:rowOff>
    </xdr:from>
    <xdr:to>
      <xdr:col>15</xdr:col>
      <xdr:colOff>133350</xdr:colOff>
      <xdr:row>83</xdr:row>
      <xdr:rowOff>33355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3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56254</xdr:rowOff>
    </xdr:from>
    <xdr:to>
      <xdr:col>11</xdr:col>
      <xdr:colOff>82550</xdr:colOff>
      <xdr:row>82</xdr:row>
      <xdr:rowOff>157854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168031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8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35175</xdr:rowOff>
    </xdr:from>
    <xdr:to>
      <xdr:col>7</xdr:col>
      <xdr:colOff>31750</xdr:colOff>
      <xdr:row>82</xdr:row>
      <xdr:rowOff>136775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146952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国家公務員及び類似団体と比べ、高い水準にあることから、適正化に向けた取り組みを行っているところである。具体的には、人事院勧告を踏まえた給料の改定はもとより、平成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年度は、初任給の引き下げや、昇格基準の見直しを実施したほか、平成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月の定期昇給の半減措置を講じるなど、同指数の引き下げに取り組んでいる。さらに、平成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月の定期昇給において、管理職の昇給を停止するとともに、管理職以外の一般職については昇給の半減措置を実施した。今後も、同指数の段階的な引き下げに努める。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84364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8118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84364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101600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945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事務事業の抜本的な見直しを行うとともに、既存事務の見直しの徹底及び民間委託等の推進により、総職員数の減員を行っており、結果、人口当たりの職員数は全国平均を下回る水準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今後も引き続き、新規・重点施策推進のため、専門職等必要な人材を確保する一方で、職場実態を精査しながら、適正な職員配置を行い、市民サービスの向上と総人件費の抑制の両立を図っていく。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（参考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2039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150071</xdr:rowOff>
    </xdr:from>
    <xdr:to>
      <xdr:col>81</xdr:col>
      <xdr:colOff>44450</xdr:colOff>
      <xdr:row>60</xdr:row>
      <xdr:rowOff>158115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43707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97790</xdr:rowOff>
    </xdr:from>
    <xdr:to>
      <xdr:col>77</xdr:col>
      <xdr:colOff>44450</xdr:colOff>
      <xdr:row>60</xdr:row>
      <xdr:rowOff>158115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8479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89746</xdr:rowOff>
    </xdr:from>
    <xdr:to>
      <xdr:col>72</xdr:col>
      <xdr:colOff>203200</xdr:colOff>
      <xdr:row>60</xdr:row>
      <xdr:rowOff>97790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7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89746</xdr:rowOff>
    </xdr:from>
    <xdr:to>
      <xdr:col>68</xdr:col>
      <xdr:colOff>152400</xdr:colOff>
      <xdr:row>60</xdr:row>
      <xdr:rowOff>97790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7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99271</xdr:rowOff>
    </xdr:from>
    <xdr:to>
      <xdr:col>81</xdr:col>
      <xdr:colOff>95250</xdr:colOff>
      <xdr:row>61</xdr:row>
      <xdr:rowOff>29421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115798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3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107315</xdr:rowOff>
    </xdr:from>
    <xdr:to>
      <xdr:col>77</xdr:col>
      <xdr:colOff>95250</xdr:colOff>
      <xdr:row>61</xdr:row>
      <xdr:rowOff>37465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47642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46990</xdr:rowOff>
    </xdr:from>
    <xdr:to>
      <xdr:col>73</xdr:col>
      <xdr:colOff>44450</xdr:colOff>
      <xdr:row>60</xdr:row>
      <xdr:rowOff>148590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38946</xdr:rowOff>
    </xdr:from>
    <xdr:to>
      <xdr:col>68</xdr:col>
      <xdr:colOff>203200</xdr:colOff>
      <xdr:row>60</xdr:row>
      <xdr:rowOff>140546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臨時財政対策債などの元利償還金が増加したものの、普通地方交付税や地方消費税交付金などの増により標準財政規模が増加し、単年度では前年度と同率の</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％となったが、　</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か年平均では令和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％と置き換わることにより、前年度に比べ、</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ポイント悪化し</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投資事業を抑制したことから地方債償還額の増加は抑えられ、類似団体平均を下回り良好な状態にあるが、明石駅前再開発事業や中学校給食導入事業、保健所整備事業などの地方債に発行に伴う償還の影響により、公債費が高い水準で推移するものと考えられるため、引き続き事業の適切な取捨選択を進め、世代間負担の公平化の観点から市債の新規発行を抑制し、公債費の削減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169756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241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39</xdr:row>
      <xdr:rowOff>137583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8080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39</xdr:row>
      <xdr:rowOff>129540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080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39</xdr:row>
      <xdr:rowOff>169756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160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近年は類似団体平均と比較して高い比率で推移してきたが、平成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年度以降は類似団体平均を下回っており、前年度と同率の</a:t>
          </a:r>
          <a:r>
            <a:rPr kumimoji="1" lang="en-US" altLang="ja-JP" sz="1100">
              <a:latin typeface="ＭＳ Ｐゴシック" panose="020B0600070205080204" pitchFamily="50" charset="-128"/>
              <a:ea typeface="ＭＳ Ｐゴシック" panose="020B0600070205080204" pitchFamily="50" charset="-128"/>
            </a:rPr>
            <a:t>25.5</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これは、計算上の分子である地方債現在高が増加したものの、普通地方交付税額や地方消費税交付金など計算上の分母である標準財政規模が増加したことによる。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引き続き、今後も地方債残高の適正管理を進め、交付税措置のある有利な市債の活用等を図るなどして、健全な財政運営に取り組みながら将来負担比率の抑制に努めていく。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4022</xdr:rowOff>
    </xdr:from>
    <xdr:to>
      <xdr:col>81</xdr:col>
      <xdr:colOff>44450</xdr:colOff>
      <xdr:row>15</xdr:row>
      <xdr:rowOff>4022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575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4022</xdr:rowOff>
    </xdr:from>
    <xdr:to>
      <xdr:col>77</xdr:col>
      <xdr:colOff>44450</xdr:colOff>
      <xdr:row>15</xdr:row>
      <xdr:rowOff>24934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575772"/>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107163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7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24934</xdr:rowOff>
    </xdr:from>
    <xdr:to>
      <xdr:col>72</xdr:col>
      <xdr:colOff>203200</xdr:colOff>
      <xdr:row>15</xdr:row>
      <xdr:rowOff>132715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596684"/>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132715</xdr:rowOff>
    </xdr:from>
    <xdr:to>
      <xdr:col>68</xdr:col>
      <xdr:colOff>152400</xdr:colOff>
      <xdr:row>16</xdr:row>
      <xdr:rowOff>24003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04465"/>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160867</xdr:rowOff>
    </xdr:from>
    <xdr:to>
      <xdr:col>68</xdr:col>
      <xdr:colOff>203200</xdr:colOff>
      <xdr:row>15</xdr:row>
      <xdr:rowOff>91017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101194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141199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37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124672</xdr:rowOff>
    </xdr:from>
    <xdr:to>
      <xdr:col>77</xdr:col>
      <xdr:colOff>95250</xdr:colOff>
      <xdr:row>15</xdr:row>
      <xdr:rowOff>54822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145584</xdr:rowOff>
    </xdr:from>
    <xdr:to>
      <xdr:col>73</xdr:col>
      <xdr:colOff>44450</xdr:colOff>
      <xdr:row>15</xdr:row>
      <xdr:rowOff>75734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85911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31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81915</xdr:rowOff>
    </xdr:from>
    <xdr:to>
      <xdr:col>68</xdr:col>
      <xdr:colOff>203200</xdr:colOff>
      <xdr:row>16</xdr:row>
      <xdr:rowOff>12065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168292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144653</xdr:rowOff>
    </xdr:from>
    <xdr:to>
      <xdr:col>64</xdr:col>
      <xdr:colOff>152400</xdr:colOff>
      <xdr:row>16</xdr:row>
      <xdr:rowOff>74803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59580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304,382
300,877
49.42
147,553,156
145,288,790
2,025,632
62,890,264
120,270,468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年度からの会計年度任用制度の導入に伴い、物件費に計上していた賃金が、人件費に計上される給与や報酬に切り替わったため、類似団体及び本市において人件費の比率が高くなっている。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まで人件費抑制の取り組みとして、持家に係る住居手当の廃止、地域手当の支給率引き下げ、定期昇給の抑制措置、業務改善等による時間外勤務の縮減などを行っており、今後も、人件費の適正化を図り、コスト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6684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9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100347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物件費にかかる経常収支比率は、近年は</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％程度で推移していたが、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年度決算においては、会計年度任用職員制度の導入に伴い、賃金等職員費が人件費に振り替えられたことによる減など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100">
              <a:latin typeface="ＭＳ Ｐゴシック" panose="020B0600070205080204" pitchFamily="50" charset="-128"/>
              <a:ea typeface="ＭＳ Ｐゴシック" panose="020B0600070205080204" pitchFamily="50" charset="-128"/>
            </a:rPr>
            <a:t>おり、依然として類似団体平均を下回っている。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これは、平成</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年度に行政改革大綱を策定し、以後、行政改革実施計画に基づき継続して経常的な経費の節減に取り組んできた結果である。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今後も引き続き事業のスクラップ・アンド・ビルドを行いながら、さらなる行政改革の取り組みなどにより、コストの低減を図っていく。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96671"/>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137886</xdr:rowOff>
    </xdr:from>
    <xdr:to>
      <xdr:col>69</xdr:col>
      <xdr:colOff>92075</xdr:colOff>
      <xdr:row>14</xdr:row>
      <xdr:rowOff>159657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3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133548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扶助費にかかる経常収支比率は類似団体平均を上回っており、その要因として、令和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年度決算においては、私立保育所等の運営にかかる幼保給付費や障害児通所支援事業などの障害福祉費の増などが挙げられる。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少子高齢社会の進展に伴う福祉関係経費の伸びや本市が進める子どもを核としたまちづくり、経済情勢等を勘案すると、今後も引き続き増加傾向で推移するものと見込んでいる。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60</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838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82550</xdr:rowOff>
    </xdr:from>
    <xdr:to>
      <xdr:col>19</xdr:col>
      <xdr:colOff>187325</xdr:colOff>
      <xdr:row>60</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98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47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38100</xdr:rowOff>
    </xdr:from>
    <xdr:to>
      <xdr:col>11</xdr:col>
      <xdr:colOff>9525</xdr:colOff>
      <xdr:row>59</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82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31750</xdr:rowOff>
    </xdr:from>
    <xdr:to>
      <xdr:col>15</xdr:col>
      <xdr:colOff>149225</xdr:colOff>
      <xdr:row>59</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118127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その他にかかる経常収支比率が類似団体平均を上回っているのは、特別会計等に対する繰出金が多いことが主な要因である。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年度決算においては、普通交付税や地方消費税交付金などの経常一般財源が増加したものの、介護保険事業や後期高齢者医療事業への繰出金などが増加したため、</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今後も少子高齢社会の進展に伴う福祉関係経費の伸び等を勘案すると、引き続き高い水準で推移するものと見込んでいる。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59</xdr:row>
      <xdr:rowOff>133350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223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82550</xdr:rowOff>
    </xdr:from>
    <xdr:to>
      <xdr:col>78</xdr:col>
      <xdr:colOff>69850</xdr:colOff>
      <xdr:row>59</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19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82550</xdr:rowOff>
    </xdr:from>
    <xdr:to>
      <xdr:col>73</xdr:col>
      <xdr:colOff>180975</xdr:colOff>
      <xdr:row>59</xdr:row>
      <xdr:rowOff>120650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9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120650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8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82550</xdr:rowOff>
    </xdr:from>
    <xdr:to>
      <xdr:col>82</xdr:col>
      <xdr:colOff>158750</xdr:colOff>
      <xdr:row>60</xdr:row>
      <xdr:rowOff>12700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54627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31750</xdr:rowOff>
    </xdr:from>
    <xdr:to>
      <xdr:col>74</xdr:col>
      <xdr:colOff>31750</xdr:colOff>
      <xdr:row>59</xdr:row>
      <xdr:rowOff>133350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118127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69850</xdr:rowOff>
    </xdr:from>
    <xdr:to>
      <xdr:col>69</xdr:col>
      <xdr:colOff>142875</xdr:colOff>
      <xdr:row>60</xdr:row>
      <xdr:rowOff>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156227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補助費等にかかる経常収支比率が類似団体平均を下回っているのは、一部事務組合に対する補助金等が少額であり、また市の出資する法人等の団体数及び補助金が類似団体に比べて少ないためである。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年度決算においては、給食無償化に伴う中学校給食運営事業費の増などにより</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16510</xdr:rowOff>
    </xdr:from>
    <xdr:to>
      <xdr:col>82</xdr:col>
      <xdr:colOff>107950</xdr:colOff>
      <xdr:row>33</xdr:row>
      <xdr:rowOff>54610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674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16510</xdr:rowOff>
    </xdr:from>
    <xdr:to>
      <xdr:col>78</xdr:col>
      <xdr:colOff>69850</xdr:colOff>
      <xdr:row>33</xdr:row>
      <xdr:rowOff>62230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67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31750</xdr:rowOff>
    </xdr:from>
    <xdr:to>
      <xdr:col>73</xdr:col>
      <xdr:colOff>180975</xdr:colOff>
      <xdr:row>33</xdr:row>
      <xdr:rowOff>62230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68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31750</xdr:rowOff>
    </xdr:from>
    <xdr:to>
      <xdr:col>69</xdr:col>
      <xdr:colOff>92075</xdr:colOff>
      <xdr:row>33</xdr:row>
      <xdr:rowOff>77470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68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3810</xdr:rowOff>
    </xdr:from>
    <xdr:to>
      <xdr:col>82</xdr:col>
      <xdr:colOff>158750</xdr:colOff>
      <xdr:row>33</xdr:row>
      <xdr:rowOff>105410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20337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137160</xdr:rowOff>
    </xdr:from>
    <xdr:to>
      <xdr:col>78</xdr:col>
      <xdr:colOff>120650</xdr:colOff>
      <xdr:row>33</xdr:row>
      <xdr:rowOff>67310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77487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39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11430</xdr:rowOff>
    </xdr:from>
    <xdr:to>
      <xdr:col>74</xdr:col>
      <xdr:colOff>31750</xdr:colOff>
      <xdr:row>33</xdr:row>
      <xdr:rowOff>113030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123207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152400</xdr:rowOff>
    </xdr:from>
    <xdr:to>
      <xdr:col>69</xdr:col>
      <xdr:colOff>142875</xdr:colOff>
      <xdr:row>33</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92727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26670</xdr:rowOff>
    </xdr:from>
    <xdr:to>
      <xdr:col>65</xdr:col>
      <xdr:colOff>53975</xdr:colOff>
      <xdr:row>33</xdr:row>
      <xdr:rowOff>128270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138447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阪神・淡路大震災の災害復旧、復興事業をはじめ、都市基盤整備の財源として地方債を活用してきたことから、類似団体平均を上回っているが、従前より投資的経費の抑制に取り組んできた結果、平成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(128</a:t>
          </a:r>
          <a:r>
            <a:rPr kumimoji="1" lang="ja-JP" altLang="en-US" sz="1100">
              <a:latin typeface="ＭＳ Ｐゴシック" panose="020B0600070205080204" pitchFamily="50" charset="-128"/>
              <a:ea typeface="ＭＳ Ｐゴシック" panose="020B0600070205080204" pitchFamily="50" charset="-128"/>
            </a:rPr>
            <a:t>億円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をピークに減少傾向にある。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においては臨時財政対策債等の長期債元金償還の増があったものの、借入利率の低下による長期債利子の減があったことなどにより、前年度並みとなっている。今後も事業の適切な取捨選択を進め、地方債発行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43180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408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43180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35561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88900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408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78757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かかる経常収支比率は、類似団体平均とほぼ同水準で推移している。これは、扶助費や人件費、特別会計等に対する繰出金が類似団体と比較して高い水準にある一方、物件費や補助費等が低い水準にあ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今後も引き続き事業のスクラップ・アンド・ビルドを行いながら、さらなる行政改革の取り組みなどにより、コストの低減を図っていく。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76</xdr:row>
      <xdr:rowOff>58420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073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58420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088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58420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07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43180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997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135907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163830</xdr:rowOff>
    </xdr:from>
    <xdr:to>
      <xdr:col>69</xdr:col>
      <xdr:colOff>142875</xdr:colOff>
      <xdr:row>76</xdr:row>
      <xdr:rowOff>93980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104157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94158</xdr:rowOff>
    </xdr:from>
    <xdr:to>
      <xdr:col>29</xdr:col>
      <xdr:colOff>127000</xdr:colOff>
      <xdr:row>16</xdr:row>
      <xdr:rowOff>13233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13533"/>
          <a:ext cx="647700" cy="90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13233</xdr:rowOff>
    </xdr:from>
    <xdr:to>
      <xdr:col>26</xdr:col>
      <xdr:colOff>50800</xdr:colOff>
      <xdr:row>16</xdr:row>
      <xdr:rowOff>75778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04058"/>
          <a:ext cx="698500" cy="62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64486</xdr:rowOff>
    </xdr:from>
    <xdr:to>
      <xdr:col>22</xdr:col>
      <xdr:colOff>114300</xdr:colOff>
      <xdr:row>16</xdr:row>
      <xdr:rowOff>75778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855311"/>
          <a:ext cx="698500" cy="11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64486</xdr:rowOff>
    </xdr:from>
    <xdr:to>
      <xdr:col>18</xdr:col>
      <xdr:colOff>177800</xdr:colOff>
      <xdr:row>16</xdr:row>
      <xdr:rowOff>81356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55311"/>
          <a:ext cx="698500" cy="1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62835</xdr:rowOff>
    </xdr:from>
    <xdr:to>
      <xdr:col>19</xdr:col>
      <xdr:colOff>38100</xdr:colOff>
      <xdr:row>16</xdr:row>
      <xdr:rowOff>164435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149212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103205</xdr:rowOff>
    </xdr:from>
    <xdr:to>
      <xdr:col>15</xdr:col>
      <xdr:colOff>101600</xdr:colOff>
      <xdr:row>17</xdr:row>
      <xdr:rowOff>33355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18132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43358</xdr:rowOff>
    </xdr:from>
    <xdr:to>
      <xdr:col>29</xdr:col>
      <xdr:colOff>177800</xdr:colOff>
      <xdr:row>15</xdr:row>
      <xdr:rowOff>144958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6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59885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0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133883</xdr:rowOff>
    </xdr:from>
    <xdr:to>
      <xdr:col>26</xdr:col>
      <xdr:colOff>101600</xdr:colOff>
      <xdr:row>16</xdr:row>
      <xdr:rowOff>64033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5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74210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2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24978</xdr:rowOff>
    </xdr:from>
    <xdr:to>
      <xdr:col>22</xdr:col>
      <xdr:colOff>165100</xdr:colOff>
      <xdr:row>16</xdr:row>
      <xdr:rowOff>126578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1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136755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8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13686</xdr:rowOff>
    </xdr:from>
    <xdr:to>
      <xdr:col>19</xdr:col>
      <xdr:colOff>38100</xdr:colOff>
      <xdr:row>16</xdr:row>
      <xdr:rowOff>115286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04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125463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7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30556</xdr:rowOff>
    </xdr:from>
    <xdr:to>
      <xdr:col>15</xdr:col>
      <xdr:colOff>101600</xdr:colOff>
      <xdr:row>16</xdr:row>
      <xdr:rowOff>132156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2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142333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9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315023</xdr:rowOff>
    </xdr:from>
    <xdr:to>
      <xdr:col>29</xdr:col>
      <xdr:colOff>127000</xdr:colOff>
      <xdr:row>35</xdr:row>
      <xdr:rowOff>328740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25373"/>
          <a:ext cx="647700" cy="1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328740</xdr:rowOff>
    </xdr:from>
    <xdr:to>
      <xdr:col>26</xdr:col>
      <xdr:colOff>50800</xdr:colOff>
      <xdr:row>36</xdr:row>
      <xdr:rowOff>28131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39090"/>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28131</xdr:rowOff>
    </xdr:from>
    <xdr:to>
      <xdr:col>22</xdr:col>
      <xdr:colOff>114300</xdr:colOff>
      <xdr:row>36</xdr:row>
      <xdr:rowOff>71374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81381"/>
          <a:ext cx="698500" cy="43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33007</xdr:rowOff>
    </xdr:from>
    <xdr:to>
      <xdr:col>18</xdr:col>
      <xdr:colOff>177800</xdr:colOff>
      <xdr:row>36</xdr:row>
      <xdr:rowOff>71374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86257"/>
          <a:ext cx="698500" cy="38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264223</xdr:rowOff>
    </xdr:from>
    <xdr:to>
      <xdr:col>29</xdr:col>
      <xdr:colOff>177800</xdr:colOff>
      <xdr:row>36</xdr:row>
      <xdr:rowOff>22923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74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236300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4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277940</xdr:rowOff>
    </xdr:from>
    <xdr:to>
      <xdr:col>26</xdr:col>
      <xdr:colOff>101600</xdr:colOff>
      <xdr:row>36</xdr:row>
      <xdr:rowOff>36640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8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21417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74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320231</xdr:rowOff>
    </xdr:from>
    <xdr:to>
      <xdr:col>22</xdr:col>
      <xdr:colOff>165100</xdr:colOff>
      <xdr:row>36</xdr:row>
      <xdr:rowOff>78931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30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63708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1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20574</xdr:rowOff>
    </xdr:from>
    <xdr:to>
      <xdr:col>19</xdr:col>
      <xdr:colOff>38100</xdr:colOff>
      <xdr:row>36</xdr:row>
      <xdr:rowOff>122174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7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106951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6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325107</xdr:rowOff>
    </xdr:from>
    <xdr:to>
      <xdr:col>15</xdr:col>
      <xdr:colOff>101600</xdr:colOff>
      <xdr:row>36</xdr:row>
      <xdr:rowOff>83807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3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68584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304,382
300,877
49.42
147,553,156
145,288,790
2,025,632
62,890,264
120,270,468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82158</xdr:rowOff>
    </xdr:from>
    <xdr:to>
      <xdr:col>24</xdr:col>
      <xdr:colOff>63500</xdr:colOff>
      <xdr:row>36</xdr:row>
      <xdr:rowOff>6230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11458"/>
          <a:ext cx="838200" cy="26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6230</xdr:rowOff>
    </xdr:from>
    <xdr:to>
      <xdr:col>19</xdr:col>
      <xdr:colOff>177800</xdr:colOff>
      <xdr:row>36</xdr:row>
      <xdr:rowOff>8712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78430"/>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4009</xdr:rowOff>
    </xdr:from>
    <xdr:to>
      <xdr:col>15</xdr:col>
      <xdr:colOff>50800</xdr:colOff>
      <xdr:row>36</xdr:row>
      <xdr:rowOff>8712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76209"/>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4009</xdr:rowOff>
    </xdr:from>
    <xdr:to>
      <xdr:col>10</xdr:col>
      <xdr:colOff>114300</xdr:colOff>
      <xdr:row>36</xdr:row>
      <xdr:rowOff>5512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76209"/>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31358</xdr:rowOff>
    </xdr:from>
    <xdr:to>
      <xdr:col>24</xdr:col>
      <xdr:colOff>114300</xdr:colOff>
      <xdr:row>34</xdr:row>
      <xdr:rowOff>132958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54235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1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126880</xdr:rowOff>
    </xdr:from>
    <xdr:to>
      <xdr:col>20</xdr:col>
      <xdr:colOff>38100</xdr:colOff>
      <xdr:row>36</xdr:row>
      <xdr:rowOff>57030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73557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0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129362</xdr:rowOff>
    </xdr:from>
    <xdr:to>
      <xdr:col>15</xdr:col>
      <xdr:colOff>101600</xdr:colOff>
      <xdr:row>36</xdr:row>
      <xdr:rowOff>59512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76039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124659</xdr:rowOff>
    </xdr:from>
    <xdr:to>
      <xdr:col>10</xdr:col>
      <xdr:colOff>165100</xdr:colOff>
      <xdr:row>36</xdr:row>
      <xdr:rowOff>54809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71336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0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126162</xdr:rowOff>
    </xdr:from>
    <xdr:to>
      <xdr:col>6</xdr:col>
      <xdr:colOff>38100</xdr:colOff>
      <xdr:row>36</xdr:row>
      <xdr:rowOff>56312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72839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0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142284</xdr:rowOff>
    </xdr:from>
    <xdr:to>
      <xdr:col>24</xdr:col>
      <xdr:colOff>63500</xdr:colOff>
      <xdr:row>58</xdr:row>
      <xdr:rowOff>39688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14934"/>
          <a:ext cx="838200" cy="6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142284</xdr:rowOff>
    </xdr:from>
    <xdr:to>
      <xdr:col>19</xdr:col>
      <xdr:colOff>177800</xdr:colOff>
      <xdr:row>58</xdr:row>
      <xdr:rowOff>26977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4934"/>
          <a:ext cx="889000" cy="5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26977</xdr:rowOff>
    </xdr:from>
    <xdr:to>
      <xdr:col>15</xdr:col>
      <xdr:colOff>50800</xdr:colOff>
      <xdr:row>58</xdr:row>
      <xdr:rowOff>89568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71077"/>
          <a:ext cx="889000" cy="6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89568</xdr:rowOff>
    </xdr:from>
    <xdr:to>
      <xdr:col>10</xdr:col>
      <xdr:colOff>114300</xdr:colOff>
      <xdr:row>58</xdr:row>
      <xdr:rowOff>113845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33668"/>
          <a:ext cx="889000" cy="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75778</xdr:rowOff>
    </xdr:from>
    <xdr:to>
      <xdr:col>10</xdr:col>
      <xdr:colOff>165100</xdr:colOff>
      <xdr:row>58</xdr:row>
      <xdr:rowOff>5928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4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22455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2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85288</xdr:rowOff>
    </xdr:from>
    <xdr:to>
      <xdr:col>6</xdr:col>
      <xdr:colOff>38100</xdr:colOff>
      <xdr:row>58</xdr:row>
      <xdr:rowOff>15438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31965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160338</xdr:rowOff>
    </xdr:from>
    <xdr:to>
      <xdr:col>24</xdr:col>
      <xdr:colOff>114300</xdr:colOff>
      <xdr:row>58</xdr:row>
      <xdr:rowOff>90488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138765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1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91484</xdr:rowOff>
    </xdr:from>
    <xdr:to>
      <xdr:col>20</xdr:col>
      <xdr:colOff>38100</xdr:colOff>
      <xdr:row>58</xdr:row>
      <xdr:rowOff>21634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12761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5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147627</xdr:rowOff>
    </xdr:from>
    <xdr:to>
      <xdr:col>15</xdr:col>
      <xdr:colOff>101600</xdr:colOff>
      <xdr:row>58</xdr:row>
      <xdr:rowOff>77777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68904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1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38768</xdr:rowOff>
    </xdr:from>
    <xdr:to>
      <xdr:col>10</xdr:col>
      <xdr:colOff>165100</xdr:colOff>
      <xdr:row>58</xdr:row>
      <xdr:rowOff>140368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131495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63045</xdr:rowOff>
    </xdr:from>
    <xdr:to>
      <xdr:col>6</xdr:col>
      <xdr:colOff>38100</xdr:colOff>
      <xdr:row>58</xdr:row>
      <xdr:rowOff>164645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155772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25172</xdr:rowOff>
    </xdr:from>
    <xdr:to>
      <xdr:col>24</xdr:col>
      <xdr:colOff>63500</xdr:colOff>
      <xdr:row>76</xdr:row>
      <xdr:rowOff>73558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055372"/>
          <a:ext cx="838200" cy="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72797</xdr:rowOff>
    </xdr:from>
    <xdr:to>
      <xdr:col>19</xdr:col>
      <xdr:colOff>177800</xdr:colOff>
      <xdr:row>76</xdr:row>
      <xdr:rowOff>73558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0299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72797</xdr:rowOff>
    </xdr:from>
    <xdr:to>
      <xdr:col>15</xdr:col>
      <xdr:colOff>50800</xdr:colOff>
      <xdr:row>76</xdr:row>
      <xdr:rowOff>78206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02997"/>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75464</xdr:rowOff>
    </xdr:from>
    <xdr:to>
      <xdr:col>10</xdr:col>
      <xdr:colOff>114300</xdr:colOff>
      <xdr:row>76</xdr:row>
      <xdr:rowOff>78206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05664"/>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107187</xdr:rowOff>
    </xdr:from>
    <xdr:to>
      <xdr:col>10</xdr:col>
      <xdr:colOff>165100</xdr:colOff>
      <xdr:row>77</xdr:row>
      <xdr:rowOff>37337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28464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3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161213</xdr:rowOff>
    </xdr:from>
    <xdr:to>
      <xdr:col>6</xdr:col>
      <xdr:colOff>38100</xdr:colOff>
      <xdr:row>77</xdr:row>
      <xdr:rowOff>91363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82490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145821</xdr:rowOff>
    </xdr:from>
    <xdr:to>
      <xdr:col>24</xdr:col>
      <xdr:colOff>114300</xdr:colOff>
      <xdr:row>76</xdr:row>
      <xdr:rowOff>75971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0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168698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8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22758</xdr:rowOff>
    </xdr:from>
    <xdr:to>
      <xdr:col>20</xdr:col>
      <xdr:colOff>38100</xdr:colOff>
      <xdr:row>76</xdr:row>
      <xdr:rowOff>124358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140885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82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21997</xdr:rowOff>
    </xdr:from>
    <xdr:to>
      <xdr:col>15</xdr:col>
      <xdr:colOff>101600</xdr:colOff>
      <xdr:row>76</xdr:row>
      <xdr:rowOff>123597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140123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82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27406</xdr:rowOff>
    </xdr:from>
    <xdr:to>
      <xdr:col>10</xdr:col>
      <xdr:colOff>165100</xdr:colOff>
      <xdr:row>76</xdr:row>
      <xdr:rowOff>129006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145534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3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24664</xdr:rowOff>
    </xdr:from>
    <xdr:to>
      <xdr:col>6</xdr:col>
      <xdr:colOff>38100</xdr:colOff>
      <xdr:row>76</xdr:row>
      <xdr:rowOff>126264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142791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128536</xdr:rowOff>
    </xdr:from>
    <xdr:to>
      <xdr:col>24</xdr:col>
      <xdr:colOff>63500</xdr:colOff>
      <xdr:row>95</xdr:row>
      <xdr:rowOff>50076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44836"/>
          <a:ext cx="838200" cy="9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50076</xdr:rowOff>
    </xdr:from>
    <xdr:to>
      <xdr:col>19</xdr:col>
      <xdr:colOff>177800</xdr:colOff>
      <xdr:row>95</xdr:row>
      <xdr:rowOff>158941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37826"/>
          <a:ext cx="889000" cy="10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158941</xdr:rowOff>
    </xdr:from>
    <xdr:to>
      <xdr:col>15</xdr:col>
      <xdr:colOff>50800</xdr:colOff>
      <xdr:row>95</xdr:row>
      <xdr:rowOff>166255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46691"/>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166255</xdr:rowOff>
    </xdr:from>
    <xdr:to>
      <xdr:col>10</xdr:col>
      <xdr:colOff>114300</xdr:colOff>
      <xdr:row>96</xdr:row>
      <xdr:rowOff>55435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54005"/>
          <a:ext cx="889000" cy="6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90323</xdr:rowOff>
    </xdr:from>
    <xdr:to>
      <xdr:col>10</xdr:col>
      <xdr:colOff>165100</xdr:colOff>
      <xdr:row>97</xdr:row>
      <xdr:rowOff>20473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11600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120638</xdr:rowOff>
    </xdr:from>
    <xdr:to>
      <xdr:col>6</xdr:col>
      <xdr:colOff>38100</xdr:colOff>
      <xdr:row>97</xdr:row>
      <xdr:rowOff>50788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41915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77736</xdr:rowOff>
    </xdr:from>
    <xdr:to>
      <xdr:col>24</xdr:col>
      <xdr:colOff>114300</xdr:colOff>
      <xdr:row>95</xdr:row>
      <xdr:rowOff>7886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100613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4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170726</xdr:rowOff>
    </xdr:from>
    <xdr:to>
      <xdr:col>20</xdr:col>
      <xdr:colOff>38100</xdr:colOff>
      <xdr:row>95</xdr:row>
      <xdr:rowOff>100876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92003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3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108141</xdr:rowOff>
    </xdr:from>
    <xdr:to>
      <xdr:col>15</xdr:col>
      <xdr:colOff>101600</xdr:colOff>
      <xdr:row>96</xdr:row>
      <xdr:rowOff>38291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29418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48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115455</xdr:rowOff>
    </xdr:from>
    <xdr:to>
      <xdr:col>10</xdr:col>
      <xdr:colOff>165100</xdr:colOff>
      <xdr:row>96</xdr:row>
      <xdr:rowOff>45605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62132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17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4635</xdr:rowOff>
    </xdr:from>
    <xdr:to>
      <xdr:col>6</xdr:col>
      <xdr:colOff>38100</xdr:colOff>
      <xdr:row>96</xdr:row>
      <xdr:rowOff>106235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122762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82695</xdr:rowOff>
    </xdr:from>
    <xdr:to>
      <xdr:col>55</xdr:col>
      <xdr:colOff>0</xdr:colOff>
      <xdr:row>38</xdr:row>
      <xdr:rowOff>38743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740545"/>
          <a:ext cx="838200" cy="81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38743</xdr:rowOff>
    </xdr:from>
    <xdr:to>
      <xdr:col>50</xdr:col>
      <xdr:colOff>114300</xdr:colOff>
      <xdr:row>38</xdr:row>
      <xdr:rowOff>46720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53843"/>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46720</xdr:rowOff>
    </xdr:from>
    <xdr:to>
      <xdr:col>45</xdr:col>
      <xdr:colOff>177800</xdr:colOff>
      <xdr:row>38</xdr:row>
      <xdr:rowOff>51384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61820"/>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51384</xdr:rowOff>
    </xdr:from>
    <xdr:to>
      <xdr:col>41</xdr:col>
      <xdr:colOff>50800</xdr:colOff>
      <xdr:row>38</xdr:row>
      <xdr:rowOff>53563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66484"/>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43045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42237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31895</xdr:rowOff>
    </xdr:from>
    <xdr:to>
      <xdr:col>55</xdr:col>
      <xdr:colOff>50800</xdr:colOff>
      <xdr:row>33</xdr:row>
      <xdr:rowOff>133495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8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118272</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0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159393</xdr:rowOff>
    </xdr:from>
    <xdr:to>
      <xdr:col>50</xdr:col>
      <xdr:colOff>165100</xdr:colOff>
      <xdr:row>38</xdr:row>
      <xdr:rowOff>89543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0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80670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167370</xdr:rowOff>
    </xdr:from>
    <xdr:to>
      <xdr:col>46</xdr:col>
      <xdr:colOff>38100</xdr:colOff>
      <xdr:row>38</xdr:row>
      <xdr:rowOff>97520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88647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0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584</xdr:rowOff>
    </xdr:from>
    <xdr:to>
      <xdr:col>41</xdr:col>
      <xdr:colOff>101600</xdr:colOff>
      <xdr:row>38</xdr:row>
      <xdr:rowOff>102184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93311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2763</xdr:rowOff>
    </xdr:from>
    <xdr:to>
      <xdr:col>36</xdr:col>
      <xdr:colOff>165100</xdr:colOff>
      <xdr:row>38</xdr:row>
      <xdr:rowOff>104363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95490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31589</xdr:rowOff>
    </xdr:from>
    <xdr:to>
      <xdr:col>55</xdr:col>
      <xdr:colOff>0</xdr:colOff>
      <xdr:row>58</xdr:row>
      <xdr:rowOff>169908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75689"/>
          <a:ext cx="838200" cy="13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69667</xdr:rowOff>
    </xdr:from>
    <xdr:to>
      <xdr:col>50</xdr:col>
      <xdr:colOff>114300</xdr:colOff>
      <xdr:row>58</xdr:row>
      <xdr:rowOff>169908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42317"/>
          <a:ext cx="889000" cy="27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69667</xdr:rowOff>
    </xdr:from>
    <xdr:to>
      <xdr:col>45</xdr:col>
      <xdr:colOff>177800</xdr:colOff>
      <xdr:row>58</xdr:row>
      <xdr:rowOff>31197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42317"/>
          <a:ext cx="889000" cy="13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7733</xdr:rowOff>
    </xdr:from>
    <xdr:to>
      <xdr:col>41</xdr:col>
      <xdr:colOff>50800</xdr:colOff>
      <xdr:row>58</xdr:row>
      <xdr:rowOff>31197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608933"/>
          <a:ext cx="889000" cy="36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147258</xdr:rowOff>
    </xdr:from>
    <xdr:to>
      <xdr:col>41</xdr:col>
      <xdr:colOff>101600</xdr:colOff>
      <xdr:row>57</xdr:row>
      <xdr:rowOff>77408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93935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52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22263</xdr:rowOff>
    </xdr:from>
    <xdr:to>
      <xdr:col>36</xdr:col>
      <xdr:colOff>165100</xdr:colOff>
      <xdr:row>57</xdr:row>
      <xdr:rowOff>123863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114990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152239</xdr:rowOff>
    </xdr:from>
    <xdr:to>
      <xdr:col>55</xdr:col>
      <xdr:colOff>50800</xdr:colOff>
      <xdr:row>58</xdr:row>
      <xdr:rowOff>82389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130666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119108</xdr:rowOff>
    </xdr:from>
    <xdr:to>
      <xdr:col>50</xdr:col>
      <xdr:colOff>165100</xdr:colOff>
      <xdr:row>59</xdr:row>
      <xdr:rowOff>49258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40385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18867</xdr:rowOff>
    </xdr:from>
    <xdr:to>
      <xdr:col>46</xdr:col>
      <xdr:colOff>38100</xdr:colOff>
      <xdr:row>57</xdr:row>
      <xdr:rowOff>120467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111594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151847</xdr:rowOff>
    </xdr:from>
    <xdr:to>
      <xdr:col>41</xdr:col>
      <xdr:colOff>101600</xdr:colOff>
      <xdr:row>58</xdr:row>
      <xdr:rowOff>81997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73124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128383</xdr:rowOff>
    </xdr:from>
    <xdr:to>
      <xdr:col>36</xdr:col>
      <xdr:colOff>165100</xdr:colOff>
      <xdr:row>56</xdr:row>
      <xdr:rowOff>58533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5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75060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33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91649</xdr:rowOff>
    </xdr:from>
    <xdr:to>
      <xdr:col>55</xdr:col>
      <xdr:colOff>0</xdr:colOff>
      <xdr:row>78</xdr:row>
      <xdr:rowOff>94551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64749"/>
          <a:ext cx="83820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39573</xdr:rowOff>
    </xdr:from>
    <xdr:to>
      <xdr:col>50</xdr:col>
      <xdr:colOff>114300</xdr:colOff>
      <xdr:row>78</xdr:row>
      <xdr:rowOff>91649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12673"/>
          <a:ext cx="889000" cy="5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59804</xdr:rowOff>
    </xdr:from>
    <xdr:to>
      <xdr:col>45</xdr:col>
      <xdr:colOff>177800</xdr:colOff>
      <xdr:row>78</xdr:row>
      <xdr:rowOff>39573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61454"/>
          <a:ext cx="889000" cy="15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84150</xdr:rowOff>
    </xdr:from>
    <xdr:to>
      <xdr:col>41</xdr:col>
      <xdr:colOff>50800</xdr:colOff>
      <xdr:row>77</xdr:row>
      <xdr:rowOff>59804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114350"/>
          <a:ext cx="889000" cy="1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138460</xdr:rowOff>
    </xdr:from>
    <xdr:to>
      <xdr:col>41</xdr:col>
      <xdr:colOff>101600</xdr:colOff>
      <xdr:row>77</xdr:row>
      <xdr:rowOff>68610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85138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139032</xdr:rowOff>
    </xdr:from>
    <xdr:to>
      <xdr:col>36</xdr:col>
      <xdr:colOff>165100</xdr:colOff>
      <xdr:row>77</xdr:row>
      <xdr:rowOff>69182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60309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43751</xdr:rowOff>
    </xdr:from>
    <xdr:to>
      <xdr:col>55</xdr:col>
      <xdr:colOff>50800</xdr:colOff>
      <xdr:row>78</xdr:row>
      <xdr:rowOff>145351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130128</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3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40849</xdr:rowOff>
    </xdr:from>
    <xdr:to>
      <xdr:col>50</xdr:col>
      <xdr:colOff>165100</xdr:colOff>
      <xdr:row>78</xdr:row>
      <xdr:rowOff>142449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133576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0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160223</xdr:rowOff>
    </xdr:from>
    <xdr:to>
      <xdr:col>46</xdr:col>
      <xdr:colOff>38100</xdr:colOff>
      <xdr:row>78</xdr:row>
      <xdr:rowOff>90373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81500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9004</xdr:rowOff>
    </xdr:from>
    <xdr:to>
      <xdr:col>41</xdr:col>
      <xdr:colOff>101600</xdr:colOff>
      <xdr:row>77</xdr:row>
      <xdr:rowOff>110604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101731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0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33350</xdr:rowOff>
    </xdr:from>
    <xdr:to>
      <xdr:col>36</xdr:col>
      <xdr:colOff>165100</xdr:colOff>
      <xdr:row>76</xdr:row>
      <xdr:rowOff>134950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0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151477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83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87334</xdr:rowOff>
    </xdr:from>
    <xdr:to>
      <xdr:col>55</xdr:col>
      <xdr:colOff>0</xdr:colOff>
      <xdr:row>97</xdr:row>
      <xdr:rowOff>166887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17984"/>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163703</xdr:rowOff>
    </xdr:from>
    <xdr:to>
      <xdr:col>50</xdr:col>
      <xdr:colOff>114300</xdr:colOff>
      <xdr:row>97</xdr:row>
      <xdr:rowOff>166887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794353"/>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139700</xdr:rowOff>
    </xdr:from>
    <xdr:to>
      <xdr:col>45</xdr:col>
      <xdr:colOff>177800</xdr:colOff>
      <xdr:row>97</xdr:row>
      <xdr:rowOff>163703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770350"/>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132352</xdr:rowOff>
    </xdr:from>
    <xdr:to>
      <xdr:col>41</xdr:col>
      <xdr:colOff>50800</xdr:colOff>
      <xdr:row>97</xdr:row>
      <xdr:rowOff>139700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591552"/>
          <a:ext cx="889000" cy="17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8384</xdr:rowOff>
    </xdr:from>
    <xdr:to>
      <xdr:col>41</xdr:col>
      <xdr:colOff>101600</xdr:colOff>
      <xdr:row>97</xdr:row>
      <xdr:rowOff>109984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3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126511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1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46855</xdr:rowOff>
    </xdr:from>
    <xdr:to>
      <xdr:col>36</xdr:col>
      <xdr:colOff>165100</xdr:colOff>
      <xdr:row>97</xdr:row>
      <xdr:rowOff>148455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7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139582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7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36534</xdr:rowOff>
    </xdr:from>
    <xdr:to>
      <xdr:col>55</xdr:col>
      <xdr:colOff>50800</xdr:colOff>
      <xdr:row>97</xdr:row>
      <xdr:rowOff>138134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4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116087</xdr:rowOff>
    </xdr:from>
    <xdr:to>
      <xdr:col>50</xdr:col>
      <xdr:colOff>165100</xdr:colOff>
      <xdr:row>98</xdr:row>
      <xdr:rowOff>46237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4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37364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3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112903</xdr:rowOff>
    </xdr:from>
    <xdr:to>
      <xdr:col>46</xdr:col>
      <xdr:colOff>38100</xdr:colOff>
      <xdr:row>98</xdr:row>
      <xdr:rowOff>43053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34180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3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88900</xdr:rowOff>
    </xdr:from>
    <xdr:to>
      <xdr:col>41</xdr:col>
      <xdr:colOff>101600</xdr:colOff>
      <xdr:row>98</xdr:row>
      <xdr:rowOff>19050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10177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81552</xdr:rowOff>
    </xdr:from>
    <xdr:to>
      <xdr:col>36</xdr:col>
      <xdr:colOff>165100</xdr:colOff>
      <xdr:row>97</xdr:row>
      <xdr:rowOff>11702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54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28229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3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40449</xdr:rowOff>
    </xdr:from>
    <xdr:to>
      <xdr:col>85</xdr:col>
      <xdr:colOff>127000</xdr:colOff>
      <xdr:row>39</xdr:row>
      <xdr:rowOff>44374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26999"/>
          <a:ext cx="8382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40449</xdr:rowOff>
    </xdr:from>
    <xdr:to>
      <xdr:col>81</xdr:col>
      <xdr:colOff>50800</xdr:colOff>
      <xdr:row>39</xdr:row>
      <xdr:rowOff>43612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26999"/>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43612</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160071</xdr:rowOff>
    </xdr:from>
    <xdr:to>
      <xdr:col>72</xdr:col>
      <xdr:colOff>38100</xdr:colOff>
      <xdr:row>39</xdr:row>
      <xdr:rowOff>90221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106748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450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163100</xdr:rowOff>
    </xdr:from>
    <xdr:to>
      <xdr:col>67</xdr:col>
      <xdr:colOff>101600</xdr:colOff>
      <xdr:row>39</xdr:row>
      <xdr:rowOff>93250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7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109777</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453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165024</xdr:rowOff>
    </xdr:from>
    <xdr:to>
      <xdr:col>85</xdr:col>
      <xdr:colOff>177800</xdr:colOff>
      <xdr:row>39</xdr:row>
      <xdr:rowOff>95174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161099</xdr:rowOff>
    </xdr:from>
    <xdr:to>
      <xdr:col>81</xdr:col>
      <xdr:colOff>101600</xdr:colOff>
      <xdr:row>39</xdr:row>
      <xdr:rowOff>91249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82376</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8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164262</xdr:rowOff>
    </xdr:from>
    <xdr:to>
      <xdr:col>76</xdr:col>
      <xdr:colOff>165100</xdr:colOff>
      <xdr:row>39</xdr:row>
      <xdr:rowOff>94412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85539</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35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157508</xdr:rowOff>
    </xdr:from>
    <xdr:to>
      <xdr:col>85</xdr:col>
      <xdr:colOff>127000</xdr:colOff>
      <xdr:row>73</xdr:row>
      <xdr:rowOff>168572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673358"/>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168572</xdr:rowOff>
    </xdr:from>
    <xdr:to>
      <xdr:col>81</xdr:col>
      <xdr:colOff>50800</xdr:colOff>
      <xdr:row>74</xdr:row>
      <xdr:rowOff>23937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684422"/>
          <a:ext cx="889000" cy="2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23937</xdr:rowOff>
    </xdr:from>
    <xdr:to>
      <xdr:col>76</xdr:col>
      <xdr:colOff>114300</xdr:colOff>
      <xdr:row>74</xdr:row>
      <xdr:rowOff>31481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71123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165669</xdr:rowOff>
    </xdr:from>
    <xdr:to>
      <xdr:col>71</xdr:col>
      <xdr:colOff>177800</xdr:colOff>
      <xdr:row>74</xdr:row>
      <xdr:rowOff>31481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681519"/>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56919</xdr:rowOff>
    </xdr:from>
    <xdr:to>
      <xdr:col>72</xdr:col>
      <xdr:colOff>38100</xdr:colOff>
      <xdr:row>74</xdr:row>
      <xdr:rowOff>158519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74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149646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83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45992</xdr:rowOff>
    </xdr:from>
    <xdr:to>
      <xdr:col>67</xdr:col>
      <xdr:colOff>101600</xdr:colOff>
      <xdr:row>74</xdr:row>
      <xdr:rowOff>147592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73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138719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8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106708</xdr:rowOff>
    </xdr:from>
    <xdr:to>
      <xdr:col>85</xdr:col>
      <xdr:colOff>177800</xdr:colOff>
      <xdr:row>74</xdr:row>
      <xdr:rowOff>36858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62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85135</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60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117772</xdr:rowOff>
    </xdr:from>
    <xdr:to>
      <xdr:col>81</xdr:col>
      <xdr:colOff>101600</xdr:colOff>
      <xdr:row>74</xdr:row>
      <xdr:rowOff>47922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6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39049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7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144587</xdr:rowOff>
    </xdr:from>
    <xdr:to>
      <xdr:col>76</xdr:col>
      <xdr:colOff>165100</xdr:colOff>
      <xdr:row>74</xdr:row>
      <xdr:rowOff>74737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66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65864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75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152131</xdr:rowOff>
    </xdr:from>
    <xdr:to>
      <xdr:col>72</xdr:col>
      <xdr:colOff>38100</xdr:colOff>
      <xdr:row>74</xdr:row>
      <xdr:rowOff>82281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6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98808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44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114869</xdr:rowOff>
    </xdr:from>
    <xdr:to>
      <xdr:col>67</xdr:col>
      <xdr:colOff>101600</xdr:colOff>
      <xdr:row>74</xdr:row>
      <xdr:rowOff>45019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63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61546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4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330</xdr:rowOff>
    </xdr:from>
    <xdr:to>
      <xdr:col>85</xdr:col>
      <xdr:colOff>127000</xdr:colOff>
      <xdr:row>99</xdr:row>
      <xdr:rowOff>8674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973880"/>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115660</xdr:rowOff>
    </xdr:from>
    <xdr:to>
      <xdr:col>81</xdr:col>
      <xdr:colOff>50800</xdr:colOff>
      <xdr:row>99</xdr:row>
      <xdr:rowOff>330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574860"/>
          <a:ext cx="889000" cy="39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115660</xdr:rowOff>
    </xdr:from>
    <xdr:to>
      <xdr:col>76</xdr:col>
      <xdr:colOff>114300</xdr:colOff>
      <xdr:row>98</xdr:row>
      <xdr:rowOff>137948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574860"/>
          <a:ext cx="889000" cy="36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96647</xdr:rowOff>
    </xdr:from>
    <xdr:to>
      <xdr:col>71</xdr:col>
      <xdr:colOff>177800</xdr:colOff>
      <xdr:row>98</xdr:row>
      <xdr:rowOff>137948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98747"/>
          <a:ext cx="889000" cy="4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138545</xdr:rowOff>
    </xdr:from>
    <xdr:to>
      <xdr:col>72</xdr:col>
      <xdr:colOff>38100</xdr:colOff>
      <xdr:row>98</xdr:row>
      <xdr:rowOff>68695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85222</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66209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129324</xdr:rowOff>
    </xdr:from>
    <xdr:to>
      <xdr:col>85</xdr:col>
      <xdr:colOff>177800</xdr:colOff>
      <xdr:row>99</xdr:row>
      <xdr:rowOff>59474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44251</xdr:rowOff>
    </xdr:from>
    <xdr:ext cx="378565"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46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120980</xdr:rowOff>
    </xdr:from>
    <xdr:to>
      <xdr:col>81</xdr:col>
      <xdr:colOff>101600</xdr:colOff>
      <xdr:row>99</xdr:row>
      <xdr:rowOff>51130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2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42257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701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64860</xdr:rowOff>
    </xdr:from>
    <xdr:to>
      <xdr:col>76</xdr:col>
      <xdr:colOff>165100</xdr:colOff>
      <xdr:row>96</xdr:row>
      <xdr:rowOff>166460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5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11537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2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87148</xdr:rowOff>
    </xdr:from>
    <xdr:to>
      <xdr:col>72</xdr:col>
      <xdr:colOff>38100</xdr:colOff>
      <xdr:row>99</xdr:row>
      <xdr:rowOff>17298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8425</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8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45847</xdr:rowOff>
    </xdr:from>
    <xdr:to>
      <xdr:col>67</xdr:col>
      <xdr:colOff>101600</xdr:colOff>
      <xdr:row>98</xdr:row>
      <xdr:rowOff>147447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4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138574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4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78794</xdr:rowOff>
    </xdr:from>
    <xdr:to>
      <xdr:col>116</xdr:col>
      <xdr:colOff>63500</xdr:colOff>
      <xdr:row>38</xdr:row>
      <xdr:rowOff>147538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593894"/>
          <a:ext cx="8382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78794</xdr:rowOff>
    </xdr:from>
    <xdr:to>
      <xdr:col>111</xdr:col>
      <xdr:colOff>177800</xdr:colOff>
      <xdr:row>38</xdr:row>
      <xdr:rowOff>87285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593894"/>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36340</xdr:rowOff>
    </xdr:from>
    <xdr:to>
      <xdr:col>107</xdr:col>
      <xdr:colOff>50800</xdr:colOff>
      <xdr:row>38</xdr:row>
      <xdr:rowOff>87285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551440"/>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36340</xdr:rowOff>
    </xdr:from>
    <xdr:to>
      <xdr:col>102</xdr:col>
      <xdr:colOff>114300</xdr:colOff>
      <xdr:row>38</xdr:row>
      <xdr:rowOff>70793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551440"/>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28321</xdr:rowOff>
    </xdr:from>
    <xdr:to>
      <xdr:col>102</xdr:col>
      <xdr:colOff>165100</xdr:colOff>
      <xdr:row>38</xdr:row>
      <xdr:rowOff>129921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121048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3665</xdr:rowOff>
    </xdr:from>
    <xdr:to>
      <xdr:col>98</xdr:col>
      <xdr:colOff>38100</xdr:colOff>
      <xdr:row>38</xdr:row>
      <xdr:rowOff>105265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121792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96738</xdr:rowOff>
    </xdr:from>
    <xdr:to>
      <xdr:col>116</xdr:col>
      <xdr:colOff>114300</xdr:colOff>
      <xdr:row>39</xdr:row>
      <xdr:rowOff>26888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11665</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2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27994</xdr:rowOff>
    </xdr:from>
    <xdr:to>
      <xdr:col>112</xdr:col>
      <xdr:colOff>38100</xdr:colOff>
      <xdr:row>38</xdr:row>
      <xdr:rowOff>129594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4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120721</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63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36485</xdr:rowOff>
    </xdr:from>
    <xdr:to>
      <xdr:col>107</xdr:col>
      <xdr:colOff>101600</xdr:colOff>
      <xdr:row>38</xdr:row>
      <xdr:rowOff>138085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129212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64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156990</xdr:rowOff>
    </xdr:from>
    <xdr:to>
      <xdr:col>102</xdr:col>
      <xdr:colOff>165100</xdr:colOff>
      <xdr:row>38</xdr:row>
      <xdr:rowOff>87140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103667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27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19993</xdr:rowOff>
    </xdr:from>
    <xdr:to>
      <xdr:col>98</xdr:col>
      <xdr:colOff>38100</xdr:colOff>
      <xdr:row>38</xdr:row>
      <xdr:rowOff>121593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112720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62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83366</xdr:rowOff>
    </xdr:from>
    <xdr:to>
      <xdr:col>116</xdr:col>
      <xdr:colOff>63500</xdr:colOff>
      <xdr:row>59</xdr:row>
      <xdr:rowOff>87498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98916"/>
          <a:ext cx="8382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79088</xdr:rowOff>
    </xdr:from>
    <xdr:to>
      <xdr:col>111</xdr:col>
      <xdr:colOff>177800</xdr:colOff>
      <xdr:row>59</xdr:row>
      <xdr:rowOff>83366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94638"/>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77978</xdr:rowOff>
    </xdr:from>
    <xdr:to>
      <xdr:col>107</xdr:col>
      <xdr:colOff>50800</xdr:colOff>
      <xdr:row>59</xdr:row>
      <xdr:rowOff>79088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93528"/>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77276</xdr:rowOff>
    </xdr:from>
    <xdr:to>
      <xdr:col>102</xdr:col>
      <xdr:colOff>114300</xdr:colOff>
      <xdr:row>59</xdr:row>
      <xdr:rowOff>77978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92826"/>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113491</xdr:rowOff>
    </xdr:from>
    <xdr:to>
      <xdr:col>102</xdr:col>
      <xdr:colOff>165100</xdr:colOff>
      <xdr:row>59</xdr:row>
      <xdr:rowOff>43641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60168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3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102420</xdr:rowOff>
    </xdr:from>
    <xdr:to>
      <xdr:col>98</xdr:col>
      <xdr:colOff>38100</xdr:colOff>
      <xdr:row>59</xdr:row>
      <xdr:rowOff>32570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49097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36698</xdr:rowOff>
    </xdr:from>
    <xdr:to>
      <xdr:col>116</xdr:col>
      <xdr:colOff>114300</xdr:colOff>
      <xdr:row>59</xdr:row>
      <xdr:rowOff>138298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5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123075</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67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32566</xdr:rowOff>
    </xdr:from>
    <xdr:to>
      <xdr:col>112</xdr:col>
      <xdr:colOff>38100</xdr:colOff>
      <xdr:row>59</xdr:row>
      <xdr:rowOff>134166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125293</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24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28288</xdr:rowOff>
    </xdr:from>
    <xdr:to>
      <xdr:col>107</xdr:col>
      <xdr:colOff>101600</xdr:colOff>
      <xdr:row>59</xdr:row>
      <xdr:rowOff>129888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121015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23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27178</xdr:rowOff>
    </xdr:from>
    <xdr:to>
      <xdr:col>102</xdr:col>
      <xdr:colOff>165100</xdr:colOff>
      <xdr:row>59</xdr:row>
      <xdr:rowOff>128778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119905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26476</xdr:rowOff>
    </xdr:from>
    <xdr:to>
      <xdr:col>98</xdr:col>
      <xdr:colOff>38100</xdr:colOff>
      <xdr:row>59</xdr:row>
      <xdr:rowOff>128076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119203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2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2921</xdr:rowOff>
    </xdr:from>
    <xdr:to>
      <xdr:col>116</xdr:col>
      <xdr:colOff>63500</xdr:colOff>
      <xdr:row>76</xdr:row>
      <xdr:rowOff>33896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033121"/>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33896</xdr:rowOff>
    </xdr:from>
    <xdr:to>
      <xdr:col>111</xdr:col>
      <xdr:colOff>177800</xdr:colOff>
      <xdr:row>76</xdr:row>
      <xdr:rowOff>92075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064096"/>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92075</xdr:rowOff>
    </xdr:from>
    <xdr:to>
      <xdr:col>107</xdr:col>
      <xdr:colOff>50800</xdr:colOff>
      <xdr:row>76</xdr:row>
      <xdr:rowOff>98476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12227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98476</xdr:rowOff>
    </xdr:from>
    <xdr:to>
      <xdr:col>102</xdr:col>
      <xdr:colOff>114300</xdr:colOff>
      <xdr:row>76</xdr:row>
      <xdr:rowOff>141529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128676"/>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27330</xdr:rowOff>
    </xdr:from>
    <xdr:to>
      <xdr:col>102</xdr:col>
      <xdr:colOff>165100</xdr:colOff>
      <xdr:row>76</xdr:row>
      <xdr:rowOff>128930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145457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156414</xdr:rowOff>
    </xdr:from>
    <xdr:to>
      <xdr:col>98</xdr:col>
      <xdr:colOff>38100</xdr:colOff>
      <xdr:row>76</xdr:row>
      <xdr:rowOff>86564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103090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123571</xdr:rowOff>
    </xdr:from>
    <xdr:to>
      <xdr:col>116</xdr:col>
      <xdr:colOff>114300</xdr:colOff>
      <xdr:row>76</xdr:row>
      <xdr:rowOff>53721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101998</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6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154546</xdr:rowOff>
    </xdr:from>
    <xdr:to>
      <xdr:col>112</xdr:col>
      <xdr:colOff>38100</xdr:colOff>
      <xdr:row>76</xdr:row>
      <xdr:rowOff>84696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75823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41275</xdr:rowOff>
    </xdr:from>
    <xdr:to>
      <xdr:col>107</xdr:col>
      <xdr:colOff>101600</xdr:colOff>
      <xdr:row>76</xdr:row>
      <xdr:rowOff>142875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134002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6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47676</xdr:rowOff>
    </xdr:from>
    <xdr:to>
      <xdr:col>102</xdr:col>
      <xdr:colOff>165100</xdr:colOff>
      <xdr:row>76</xdr:row>
      <xdr:rowOff>149276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140403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7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90729</xdr:rowOff>
    </xdr:from>
    <xdr:to>
      <xdr:col>98</xdr:col>
      <xdr:colOff>38100</xdr:colOff>
      <xdr:row>77</xdr:row>
      <xdr:rowOff>20879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2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12006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21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年度における歳出決算額は、市民一人あたり</a:t>
          </a:r>
          <a:r>
            <a:rPr kumimoji="1" lang="en-US" altLang="ja-JP" sz="1100">
              <a:latin typeface="ＭＳ Ｐゴシック" panose="020B0600070205080204" pitchFamily="50" charset="-128"/>
              <a:ea typeface="ＭＳ Ｐゴシック" panose="020B0600070205080204" pitchFamily="50" charset="-128"/>
            </a:rPr>
            <a:t>477,324</a:t>
          </a:r>
          <a:r>
            <a:rPr kumimoji="1" lang="ja-JP" altLang="en-US" sz="1100">
              <a:latin typeface="ＭＳ Ｐゴシック" panose="020B0600070205080204" pitchFamily="50" charset="-128"/>
              <a:ea typeface="ＭＳ Ｐゴシック" panose="020B0600070205080204" pitchFamily="50" charset="-128"/>
            </a:rPr>
            <a:t>円となり、前年度から大きく増加した。これは新型コロナウイルス感染症に伴う特別定額給付金事業費や高齢者・障害者及び生活見守りサポート利用券発行事業費の増加などに伴う補助費等の増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項目では、物件費、補助費等は、財政健全化推進計画に基づき継続して経常的な経費の節減に取り組んできたことや、一部事務組合や出資法人への補助金が少ないことなどから、類似団体平均を大きく下回る良好な状況が続い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一方、私立保育所等の運営にかかる幼保給付費や障害児通所支援事業などの障害福祉費の増などにより、扶助費は増加傾向にあり、類似団体平均を上回った。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少子高齢社会の進展に伴う福祉関係経費の伸びや本市が進める子どもを核としたまちづくり、経済情勢等を勘案すると、今後も引き続き増加傾向で推移するものと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見込まれる。また、人件費は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歳児保育の拡充による保育教育職の採用や、こどもセンターの体制強化などに伴う専門職の採用などによる職員数の増により類似団体平均を上回っている。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私立保育所・認定こども園等整備事業費や小中学校の特別教室空調設備及び校内ネットワーク環境など整備費の増などにより、市民一人あたりのコストは前年度から上昇しているが、類似団体平均を下回っており、引き続き事業の適切な取捨選択を進めて、地方債の新規発行を伴う普通建設事業の抑制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304,382
300,877
49.42
147,553,156
145,288,790
2,025,632
62,890,264
120,270,468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111506</xdr:rowOff>
    </xdr:from>
    <xdr:to>
      <xdr:col>24</xdr:col>
      <xdr:colOff>63500</xdr:colOff>
      <xdr:row>35</xdr:row>
      <xdr:rowOff>146558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12256"/>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103124</xdr:rowOff>
    </xdr:from>
    <xdr:to>
      <xdr:col>19</xdr:col>
      <xdr:colOff>177800</xdr:colOff>
      <xdr:row>35</xdr:row>
      <xdr:rowOff>111506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0387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94742</xdr:rowOff>
    </xdr:from>
    <xdr:to>
      <xdr:col>15</xdr:col>
      <xdr:colOff>50800</xdr:colOff>
      <xdr:row>35</xdr:row>
      <xdr:rowOff>103124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9549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35306</xdr:rowOff>
    </xdr:from>
    <xdr:to>
      <xdr:col>10</xdr:col>
      <xdr:colOff>114300</xdr:colOff>
      <xdr:row>35</xdr:row>
      <xdr:rowOff>94742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360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118618</xdr:rowOff>
    </xdr:from>
    <xdr:to>
      <xdr:col>10</xdr:col>
      <xdr:colOff>165100</xdr:colOff>
      <xdr:row>35</xdr:row>
      <xdr:rowOff>48768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65295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58437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95758</xdr:rowOff>
    </xdr:from>
    <xdr:to>
      <xdr:col>24</xdr:col>
      <xdr:colOff>114300</xdr:colOff>
      <xdr:row>36</xdr:row>
      <xdr:rowOff>25908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74185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60706</xdr:rowOff>
    </xdr:from>
    <xdr:to>
      <xdr:col>20</xdr:col>
      <xdr:colOff>38100</xdr:colOff>
      <xdr:row>35</xdr:row>
      <xdr:rowOff>162306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52324</xdr:rowOff>
    </xdr:from>
    <xdr:to>
      <xdr:col>15</xdr:col>
      <xdr:colOff>101600</xdr:colOff>
      <xdr:row>35</xdr:row>
      <xdr:rowOff>153924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145051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43942</xdr:rowOff>
    </xdr:from>
    <xdr:to>
      <xdr:col>10</xdr:col>
      <xdr:colOff>165100</xdr:colOff>
      <xdr:row>35</xdr:row>
      <xdr:rowOff>145542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136669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38953</xdr:rowOff>
    </xdr:from>
    <xdr:to>
      <xdr:col>24</xdr:col>
      <xdr:colOff>63500</xdr:colOff>
      <xdr:row>59</xdr:row>
      <xdr:rowOff>91443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125803"/>
          <a:ext cx="838200" cy="108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49360</xdr:rowOff>
    </xdr:from>
    <xdr:to>
      <xdr:col>19</xdr:col>
      <xdr:colOff>177800</xdr:colOff>
      <xdr:row>59</xdr:row>
      <xdr:rowOff>91443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93460"/>
          <a:ext cx="889000" cy="2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49360</xdr:rowOff>
    </xdr:from>
    <xdr:to>
      <xdr:col>15</xdr:col>
      <xdr:colOff>50800</xdr:colOff>
      <xdr:row>59</xdr:row>
      <xdr:rowOff>101633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93460"/>
          <a:ext cx="889000" cy="2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91182</xdr:rowOff>
    </xdr:from>
    <xdr:to>
      <xdr:col>10</xdr:col>
      <xdr:colOff>114300</xdr:colOff>
      <xdr:row>59</xdr:row>
      <xdr:rowOff>101633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206732"/>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98159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7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99585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7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159603</xdr:rowOff>
    </xdr:from>
    <xdr:to>
      <xdr:col>24</xdr:col>
      <xdr:colOff>114300</xdr:colOff>
      <xdr:row>53</xdr:row>
      <xdr:rowOff>89753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07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74530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98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40643</xdr:rowOff>
    </xdr:from>
    <xdr:to>
      <xdr:col>20</xdr:col>
      <xdr:colOff>38100</xdr:colOff>
      <xdr:row>59</xdr:row>
      <xdr:rowOff>142243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5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133370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4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170010</xdr:rowOff>
    </xdr:from>
    <xdr:to>
      <xdr:col>15</xdr:col>
      <xdr:colOff>101600</xdr:colOff>
      <xdr:row>58</xdr:row>
      <xdr:rowOff>100160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116687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50833</xdr:rowOff>
    </xdr:from>
    <xdr:to>
      <xdr:col>10</xdr:col>
      <xdr:colOff>165100</xdr:colOff>
      <xdr:row>59</xdr:row>
      <xdr:rowOff>152433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143560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5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40382</xdr:rowOff>
    </xdr:from>
    <xdr:to>
      <xdr:col>6</xdr:col>
      <xdr:colOff>38100</xdr:colOff>
      <xdr:row>59</xdr:row>
      <xdr:rowOff>141982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5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133109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4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150041</xdr:rowOff>
    </xdr:from>
    <xdr:to>
      <xdr:col>24</xdr:col>
      <xdr:colOff>63500</xdr:colOff>
      <xdr:row>76</xdr:row>
      <xdr:rowOff>18008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837341"/>
          <a:ext cx="838200" cy="21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18008</xdr:rowOff>
    </xdr:from>
    <xdr:to>
      <xdr:col>19</xdr:col>
      <xdr:colOff>177800</xdr:colOff>
      <xdr:row>76</xdr:row>
      <xdr:rowOff>88516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048208"/>
          <a:ext cx="889000" cy="7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88516</xdr:rowOff>
    </xdr:from>
    <xdr:to>
      <xdr:col>15</xdr:col>
      <xdr:colOff>50800</xdr:colOff>
      <xdr:row>77</xdr:row>
      <xdr:rowOff>9834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118716"/>
          <a:ext cx="889000" cy="9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9834</xdr:rowOff>
    </xdr:from>
    <xdr:to>
      <xdr:col>10</xdr:col>
      <xdr:colOff>114300</xdr:colOff>
      <xdr:row>77</xdr:row>
      <xdr:rowOff>68235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11484"/>
          <a:ext cx="889000" cy="5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103803</xdr:rowOff>
    </xdr:from>
    <xdr:to>
      <xdr:col>10</xdr:col>
      <xdr:colOff>165100</xdr:colOff>
      <xdr:row>78</xdr:row>
      <xdr:rowOff>33953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3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25080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39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138888</xdr:rowOff>
    </xdr:from>
    <xdr:to>
      <xdr:col>6</xdr:col>
      <xdr:colOff>38100</xdr:colOff>
      <xdr:row>78</xdr:row>
      <xdr:rowOff>69038</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3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60165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4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99241</xdr:rowOff>
    </xdr:from>
    <xdr:to>
      <xdr:col>24</xdr:col>
      <xdr:colOff>114300</xdr:colOff>
      <xdr:row>75</xdr:row>
      <xdr:rowOff>29391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78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122118</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63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138659</xdr:rowOff>
    </xdr:from>
    <xdr:to>
      <xdr:col>20</xdr:col>
      <xdr:colOff>38100</xdr:colOff>
      <xdr:row>76</xdr:row>
      <xdr:rowOff>68808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997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85336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77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37716</xdr:rowOff>
    </xdr:from>
    <xdr:to>
      <xdr:col>15</xdr:col>
      <xdr:colOff>101600</xdr:colOff>
      <xdr:row>76</xdr:row>
      <xdr:rowOff>139316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06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155843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84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130484</xdr:rowOff>
    </xdr:from>
    <xdr:to>
      <xdr:col>10</xdr:col>
      <xdr:colOff>165100</xdr:colOff>
      <xdr:row>77</xdr:row>
      <xdr:rowOff>60634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77161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9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17435</xdr:rowOff>
    </xdr:from>
    <xdr:to>
      <xdr:col>6</xdr:col>
      <xdr:colOff>38100</xdr:colOff>
      <xdr:row>77</xdr:row>
      <xdr:rowOff>119035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1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135562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99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80885</xdr:rowOff>
    </xdr:from>
    <xdr:to>
      <xdr:col>24</xdr:col>
      <xdr:colOff>63500</xdr:colOff>
      <xdr:row>98</xdr:row>
      <xdr:rowOff>33662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711535"/>
          <a:ext cx="838200" cy="12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15407</xdr:rowOff>
    </xdr:from>
    <xdr:to>
      <xdr:col>19</xdr:col>
      <xdr:colOff>177800</xdr:colOff>
      <xdr:row>98</xdr:row>
      <xdr:rowOff>33662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817507"/>
          <a:ext cx="889000" cy="1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164553</xdr:rowOff>
    </xdr:from>
    <xdr:to>
      <xdr:col>15</xdr:col>
      <xdr:colOff>50800</xdr:colOff>
      <xdr:row>98</xdr:row>
      <xdr:rowOff>15407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795203"/>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164553</xdr:rowOff>
    </xdr:from>
    <xdr:to>
      <xdr:col>10</xdr:col>
      <xdr:colOff>114300</xdr:colOff>
      <xdr:row>98</xdr:row>
      <xdr:rowOff>112235</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795203"/>
          <a:ext cx="889000" cy="11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30085</xdr:rowOff>
    </xdr:from>
    <xdr:to>
      <xdr:col>24</xdr:col>
      <xdr:colOff>114300</xdr:colOff>
      <xdr:row>97</xdr:row>
      <xdr:rowOff>131685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6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8512</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6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154312</xdr:rowOff>
    </xdr:from>
    <xdr:to>
      <xdr:col>20</xdr:col>
      <xdr:colOff>38100</xdr:colOff>
      <xdr:row>98</xdr:row>
      <xdr:rowOff>84462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8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75589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8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136057</xdr:rowOff>
    </xdr:from>
    <xdr:to>
      <xdr:col>15</xdr:col>
      <xdr:colOff>101600</xdr:colOff>
      <xdr:row>98</xdr:row>
      <xdr:rowOff>66207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7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57334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8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113753</xdr:rowOff>
    </xdr:from>
    <xdr:to>
      <xdr:col>10</xdr:col>
      <xdr:colOff>165100</xdr:colOff>
      <xdr:row>98</xdr:row>
      <xdr:rowOff>43903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7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35030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8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61435</xdr:rowOff>
    </xdr:from>
    <xdr:to>
      <xdr:col>6</xdr:col>
      <xdr:colOff>38100</xdr:colOff>
      <xdr:row>98</xdr:row>
      <xdr:rowOff>163035</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86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154162</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9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104496</xdr:rowOff>
    </xdr:from>
    <xdr:to>
      <xdr:col>55</xdr:col>
      <xdr:colOff>0</xdr:colOff>
      <xdr:row>37</xdr:row>
      <xdr:rowOff>116840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448146"/>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116840</xdr:rowOff>
    </xdr:from>
    <xdr:to>
      <xdr:col>50</xdr:col>
      <xdr:colOff>114300</xdr:colOff>
      <xdr:row>37</xdr:row>
      <xdr:rowOff>147930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460490"/>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106325</xdr:rowOff>
    </xdr:from>
    <xdr:to>
      <xdr:col>45</xdr:col>
      <xdr:colOff>177800</xdr:colOff>
      <xdr:row>37</xdr:row>
      <xdr:rowOff>147930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449975"/>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106325</xdr:rowOff>
    </xdr:from>
    <xdr:to>
      <xdr:col>41</xdr:col>
      <xdr:colOff>50800</xdr:colOff>
      <xdr:row>37</xdr:row>
      <xdr:rowOff>121869</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449975"/>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157480</xdr:rowOff>
    </xdr:from>
    <xdr:to>
      <xdr:col>41</xdr:col>
      <xdr:colOff>101600</xdr:colOff>
      <xdr:row>36</xdr:row>
      <xdr:rowOff>87630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104157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102616</xdr:rowOff>
    </xdr:from>
    <xdr:to>
      <xdr:col>36</xdr:col>
      <xdr:colOff>165100</xdr:colOff>
      <xdr:row>36</xdr:row>
      <xdr:rowOff>32766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49293</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53696</xdr:rowOff>
    </xdr:from>
    <xdr:to>
      <xdr:col>55</xdr:col>
      <xdr:colOff>50800</xdr:colOff>
      <xdr:row>37</xdr:row>
      <xdr:rowOff>155296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32123</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66040</xdr:rowOff>
    </xdr:from>
    <xdr:to>
      <xdr:col>50</xdr:col>
      <xdr:colOff>165100</xdr:colOff>
      <xdr:row>37</xdr:row>
      <xdr:rowOff>167640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158767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97130</xdr:rowOff>
    </xdr:from>
    <xdr:to>
      <xdr:col>46</xdr:col>
      <xdr:colOff>38100</xdr:colOff>
      <xdr:row>38</xdr:row>
      <xdr:rowOff>27280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18407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55525</xdr:rowOff>
    </xdr:from>
    <xdr:to>
      <xdr:col>41</xdr:col>
      <xdr:colOff>101600</xdr:colOff>
      <xdr:row>37</xdr:row>
      <xdr:rowOff>157125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148252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4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71069</xdr:rowOff>
    </xdr:from>
    <xdr:to>
      <xdr:col>36</xdr:col>
      <xdr:colOff>165100</xdr:colOff>
      <xdr:row>38</xdr:row>
      <xdr:rowOff>1219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163796</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507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63805</xdr:rowOff>
    </xdr:from>
    <xdr:to>
      <xdr:col>55</xdr:col>
      <xdr:colOff>0</xdr:colOff>
      <xdr:row>57</xdr:row>
      <xdr:rowOff>107524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36455"/>
          <a:ext cx="838200" cy="4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54775</xdr:rowOff>
    </xdr:from>
    <xdr:to>
      <xdr:col>50</xdr:col>
      <xdr:colOff>114300</xdr:colOff>
      <xdr:row>57</xdr:row>
      <xdr:rowOff>63805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27425"/>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54775</xdr:rowOff>
    </xdr:from>
    <xdr:to>
      <xdr:col>45</xdr:col>
      <xdr:colOff>177800</xdr:colOff>
      <xdr:row>57</xdr:row>
      <xdr:rowOff>61747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27425"/>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158731</xdr:rowOff>
    </xdr:from>
    <xdr:to>
      <xdr:col>41</xdr:col>
      <xdr:colOff>50800</xdr:colOff>
      <xdr:row>57</xdr:row>
      <xdr:rowOff>61747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59931"/>
          <a:ext cx="889000" cy="7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30607</xdr:rowOff>
    </xdr:from>
    <xdr:to>
      <xdr:col>41</xdr:col>
      <xdr:colOff>101600</xdr:colOff>
      <xdr:row>56</xdr:row>
      <xdr:rowOff>132207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148734</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4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15748</xdr:rowOff>
    </xdr:from>
    <xdr:to>
      <xdr:col>36</xdr:col>
      <xdr:colOff>165100</xdr:colOff>
      <xdr:row>56</xdr:row>
      <xdr:rowOff>117348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1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133875</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39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56724</xdr:rowOff>
    </xdr:from>
    <xdr:to>
      <xdr:col>55</xdr:col>
      <xdr:colOff>50800</xdr:colOff>
      <xdr:row>57</xdr:row>
      <xdr:rowOff>158324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143101</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4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13005</xdr:rowOff>
    </xdr:from>
    <xdr:to>
      <xdr:col>50</xdr:col>
      <xdr:colOff>165100</xdr:colOff>
      <xdr:row>57</xdr:row>
      <xdr:rowOff>114605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105732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87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3975</xdr:rowOff>
    </xdr:from>
    <xdr:to>
      <xdr:col>46</xdr:col>
      <xdr:colOff>38100</xdr:colOff>
      <xdr:row>57</xdr:row>
      <xdr:rowOff>105575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96702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86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10947</xdr:rowOff>
    </xdr:from>
    <xdr:to>
      <xdr:col>41</xdr:col>
      <xdr:colOff>101600</xdr:colOff>
      <xdr:row>57</xdr:row>
      <xdr:rowOff>112547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103674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87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107931</xdr:rowOff>
    </xdr:from>
    <xdr:to>
      <xdr:col>36</xdr:col>
      <xdr:colOff>165100</xdr:colOff>
      <xdr:row>57</xdr:row>
      <xdr:rowOff>38081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29208</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80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169304</xdr:rowOff>
    </xdr:from>
    <xdr:to>
      <xdr:col>55</xdr:col>
      <xdr:colOff>0</xdr:colOff>
      <xdr:row>79</xdr:row>
      <xdr:rowOff>10058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42404"/>
          <a:ext cx="8382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10058</xdr:rowOff>
    </xdr:from>
    <xdr:to>
      <xdr:col>50</xdr:col>
      <xdr:colOff>114300</xdr:colOff>
      <xdr:row>79</xdr:row>
      <xdr:rowOff>16814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54608"/>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4508</xdr:rowOff>
    </xdr:from>
    <xdr:to>
      <xdr:col>45</xdr:col>
      <xdr:colOff>177800</xdr:colOff>
      <xdr:row>79</xdr:row>
      <xdr:rowOff>16814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49058"/>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4508</xdr:rowOff>
    </xdr:from>
    <xdr:to>
      <xdr:col>41</xdr:col>
      <xdr:colOff>50800</xdr:colOff>
      <xdr:row>79</xdr:row>
      <xdr:rowOff>8496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49058"/>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59182</xdr:rowOff>
    </xdr:from>
    <xdr:to>
      <xdr:col>41</xdr:col>
      <xdr:colOff>101600</xdr:colOff>
      <xdr:row>78</xdr:row>
      <xdr:rowOff>160782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5859</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20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48921</xdr:rowOff>
    </xdr:from>
    <xdr:to>
      <xdr:col>36</xdr:col>
      <xdr:colOff>165100</xdr:colOff>
      <xdr:row>78</xdr:row>
      <xdr:rowOff>150521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167048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118504</xdr:rowOff>
    </xdr:from>
    <xdr:to>
      <xdr:col>55</xdr:col>
      <xdr:colOff>50800</xdr:colOff>
      <xdr:row>79</xdr:row>
      <xdr:rowOff>48654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33431</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0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130708</xdr:rowOff>
    </xdr:from>
    <xdr:to>
      <xdr:col>50</xdr:col>
      <xdr:colOff>165100</xdr:colOff>
      <xdr:row>79</xdr:row>
      <xdr:rowOff>60858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51985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9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137464</xdr:rowOff>
    </xdr:from>
    <xdr:to>
      <xdr:col>46</xdr:col>
      <xdr:colOff>38100</xdr:colOff>
      <xdr:row>79</xdr:row>
      <xdr:rowOff>67614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58741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0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125158</xdr:rowOff>
    </xdr:from>
    <xdr:to>
      <xdr:col>41</xdr:col>
      <xdr:colOff>101600</xdr:colOff>
      <xdr:row>79</xdr:row>
      <xdr:rowOff>55308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46435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129146</xdr:rowOff>
    </xdr:from>
    <xdr:to>
      <xdr:col>36</xdr:col>
      <xdr:colOff>165100</xdr:colOff>
      <xdr:row>79</xdr:row>
      <xdr:rowOff>59296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50423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9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110020</xdr:rowOff>
    </xdr:from>
    <xdr:to>
      <xdr:col>55</xdr:col>
      <xdr:colOff>0</xdr:colOff>
      <xdr:row>98</xdr:row>
      <xdr:rowOff>115715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912120"/>
          <a:ext cx="8382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76091</xdr:rowOff>
    </xdr:from>
    <xdr:to>
      <xdr:col>50</xdr:col>
      <xdr:colOff>114300</xdr:colOff>
      <xdr:row>98</xdr:row>
      <xdr:rowOff>115715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78191"/>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55651</xdr:rowOff>
    </xdr:from>
    <xdr:to>
      <xdr:col>45</xdr:col>
      <xdr:colOff>177800</xdr:colOff>
      <xdr:row>98</xdr:row>
      <xdr:rowOff>76091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57751"/>
          <a:ext cx="889000" cy="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91808</xdr:rowOff>
    </xdr:from>
    <xdr:to>
      <xdr:col>41</xdr:col>
      <xdr:colOff>50800</xdr:colOff>
      <xdr:row>98</xdr:row>
      <xdr:rowOff>55651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379558"/>
          <a:ext cx="889000" cy="47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36771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59220</xdr:rowOff>
    </xdr:from>
    <xdr:to>
      <xdr:col>55</xdr:col>
      <xdr:colOff>50800</xdr:colOff>
      <xdr:row>98</xdr:row>
      <xdr:rowOff>160820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145597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7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64915</xdr:rowOff>
    </xdr:from>
    <xdr:to>
      <xdr:col>50</xdr:col>
      <xdr:colOff>165100</xdr:colOff>
      <xdr:row>98</xdr:row>
      <xdr:rowOff>166515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157642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25291</xdr:rowOff>
    </xdr:from>
    <xdr:to>
      <xdr:col>46</xdr:col>
      <xdr:colOff>38100</xdr:colOff>
      <xdr:row>98</xdr:row>
      <xdr:rowOff>126891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118018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2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4851</xdr:rowOff>
    </xdr:from>
    <xdr:to>
      <xdr:col>41</xdr:col>
      <xdr:colOff>101600</xdr:colOff>
      <xdr:row>98</xdr:row>
      <xdr:rowOff>106451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97578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41008</xdr:rowOff>
    </xdr:from>
    <xdr:to>
      <xdr:col>36</xdr:col>
      <xdr:colOff>165100</xdr:colOff>
      <xdr:row>95</xdr:row>
      <xdr:rowOff>142608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3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159135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10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63282</xdr:rowOff>
    </xdr:from>
    <xdr:to>
      <xdr:col>85</xdr:col>
      <xdr:colOff>127000</xdr:colOff>
      <xdr:row>39</xdr:row>
      <xdr:rowOff>148953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749832"/>
          <a:ext cx="838200" cy="8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11466</xdr:rowOff>
    </xdr:from>
    <xdr:to>
      <xdr:col>81</xdr:col>
      <xdr:colOff>50800</xdr:colOff>
      <xdr:row>39</xdr:row>
      <xdr:rowOff>63282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698016"/>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11466</xdr:rowOff>
    </xdr:from>
    <xdr:to>
      <xdr:col>76</xdr:col>
      <xdr:colOff>114300</xdr:colOff>
      <xdr:row>39</xdr:row>
      <xdr:rowOff>128923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698016"/>
          <a:ext cx="889000" cy="11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128923</xdr:rowOff>
    </xdr:from>
    <xdr:to>
      <xdr:col>71</xdr:col>
      <xdr:colOff>177800</xdr:colOff>
      <xdr:row>39</xdr:row>
      <xdr:rowOff>148627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815473"/>
          <a:ext cx="889000" cy="1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50582</xdr:rowOff>
    </xdr:from>
    <xdr:to>
      <xdr:col>72</xdr:col>
      <xdr:colOff>38100</xdr:colOff>
      <xdr:row>37</xdr:row>
      <xdr:rowOff>152182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168709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1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42636</xdr:rowOff>
    </xdr:from>
    <xdr:to>
      <xdr:col>67</xdr:col>
      <xdr:colOff>101600</xdr:colOff>
      <xdr:row>37</xdr:row>
      <xdr:rowOff>144236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160763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1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98153</xdr:rowOff>
    </xdr:from>
    <xdr:to>
      <xdr:col>85</xdr:col>
      <xdr:colOff>177800</xdr:colOff>
      <xdr:row>40</xdr:row>
      <xdr:rowOff>28303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7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13080</xdr:rowOff>
    </xdr:from>
    <xdr:ext cx="469744"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69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12482</xdr:rowOff>
    </xdr:from>
    <xdr:to>
      <xdr:col>81</xdr:col>
      <xdr:colOff>101600</xdr:colOff>
      <xdr:row>39</xdr:row>
      <xdr:rowOff>114082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105209</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46428" y="67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132116</xdr:rowOff>
    </xdr:from>
    <xdr:to>
      <xdr:col>76</xdr:col>
      <xdr:colOff>165100</xdr:colOff>
      <xdr:row>39</xdr:row>
      <xdr:rowOff>62266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64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53393</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57428" y="673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78123</xdr:rowOff>
    </xdr:from>
    <xdr:to>
      <xdr:col>72</xdr:col>
      <xdr:colOff>38100</xdr:colOff>
      <xdr:row>40</xdr:row>
      <xdr:rowOff>8273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7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170850</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68428" y="68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97827</xdr:rowOff>
    </xdr:from>
    <xdr:to>
      <xdr:col>67</xdr:col>
      <xdr:colOff>101600</xdr:colOff>
      <xdr:row>40</xdr:row>
      <xdr:rowOff>27977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78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40</xdr:row>
      <xdr:rowOff>19104</xdr:rowOff>
    </xdr:from>
    <xdr:ext cx="469744"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79428" y="687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27495</xdr:rowOff>
    </xdr:from>
    <xdr:to>
      <xdr:col>85</xdr:col>
      <xdr:colOff>127000</xdr:colOff>
      <xdr:row>57</xdr:row>
      <xdr:rowOff>86779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628695"/>
          <a:ext cx="838200" cy="2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86779</xdr:rowOff>
    </xdr:from>
    <xdr:to>
      <xdr:col>81</xdr:col>
      <xdr:colOff>50800</xdr:colOff>
      <xdr:row>57</xdr:row>
      <xdr:rowOff>169456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59429"/>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109296</xdr:rowOff>
    </xdr:from>
    <xdr:to>
      <xdr:col>76</xdr:col>
      <xdr:colOff>114300</xdr:colOff>
      <xdr:row>57</xdr:row>
      <xdr:rowOff>169456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710496"/>
          <a:ext cx="889000" cy="2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109296</xdr:rowOff>
    </xdr:from>
    <xdr:to>
      <xdr:col>71</xdr:col>
      <xdr:colOff>177800</xdr:colOff>
      <xdr:row>57</xdr:row>
      <xdr:rowOff>6807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710496"/>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108903</xdr:rowOff>
    </xdr:from>
    <xdr:to>
      <xdr:col>72</xdr:col>
      <xdr:colOff>38100</xdr:colOff>
      <xdr:row>57</xdr:row>
      <xdr:rowOff>39053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7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30180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80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7062</xdr:rowOff>
    </xdr:from>
    <xdr:to>
      <xdr:col>67</xdr:col>
      <xdr:colOff>101600</xdr:colOff>
      <xdr:row>57</xdr:row>
      <xdr:rowOff>108662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99789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148145</xdr:rowOff>
    </xdr:from>
    <xdr:to>
      <xdr:col>85</xdr:col>
      <xdr:colOff>177800</xdr:colOff>
      <xdr:row>56</xdr:row>
      <xdr:rowOff>78295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5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126572</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55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35979</xdr:rowOff>
    </xdr:from>
    <xdr:to>
      <xdr:col>81</xdr:col>
      <xdr:colOff>101600</xdr:colOff>
      <xdr:row>57</xdr:row>
      <xdr:rowOff>137579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128706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118656</xdr:rowOff>
    </xdr:from>
    <xdr:to>
      <xdr:col>76</xdr:col>
      <xdr:colOff>165100</xdr:colOff>
      <xdr:row>58</xdr:row>
      <xdr:rowOff>48806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39933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8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58496</xdr:rowOff>
    </xdr:from>
    <xdr:to>
      <xdr:col>72</xdr:col>
      <xdr:colOff>38100</xdr:colOff>
      <xdr:row>56</xdr:row>
      <xdr:rowOff>160096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6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5173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43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127457</xdr:rowOff>
    </xdr:from>
    <xdr:to>
      <xdr:col>67</xdr:col>
      <xdr:colOff>101600</xdr:colOff>
      <xdr:row>57</xdr:row>
      <xdr:rowOff>57607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74134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50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40450</xdr:rowOff>
    </xdr:from>
    <xdr:to>
      <xdr:col>85</xdr:col>
      <xdr:colOff>127000</xdr:colOff>
      <xdr:row>79</xdr:row>
      <xdr:rowOff>44374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5000"/>
          <a:ext cx="8382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40450</xdr:rowOff>
    </xdr:from>
    <xdr:to>
      <xdr:col>81</xdr:col>
      <xdr:colOff>50800</xdr:colOff>
      <xdr:row>79</xdr:row>
      <xdr:rowOff>43611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85000"/>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43611</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88161"/>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160071</xdr:rowOff>
    </xdr:from>
    <xdr:to>
      <xdr:col>72</xdr:col>
      <xdr:colOff>38100</xdr:colOff>
      <xdr:row>79</xdr:row>
      <xdr:rowOff>90221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3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106748</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308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163100</xdr:rowOff>
    </xdr:from>
    <xdr:to>
      <xdr:col>67</xdr:col>
      <xdr:colOff>101600</xdr:colOff>
      <xdr:row>79</xdr:row>
      <xdr:rowOff>93250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109777</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1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165024</xdr:rowOff>
    </xdr:from>
    <xdr:to>
      <xdr:col>85</xdr:col>
      <xdr:colOff>177800</xdr:colOff>
      <xdr:row>79</xdr:row>
      <xdr:rowOff>95174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9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161100</xdr:rowOff>
    </xdr:from>
    <xdr:to>
      <xdr:col>81</xdr:col>
      <xdr:colOff>101600</xdr:colOff>
      <xdr:row>79</xdr:row>
      <xdr:rowOff>91250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82377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2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164261</xdr:rowOff>
    </xdr:from>
    <xdr:to>
      <xdr:col>76</xdr:col>
      <xdr:colOff>165100</xdr:colOff>
      <xdr:row>79</xdr:row>
      <xdr:rowOff>94411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85538</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35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157508</xdr:rowOff>
    </xdr:from>
    <xdr:to>
      <xdr:col>85</xdr:col>
      <xdr:colOff>127000</xdr:colOff>
      <xdr:row>93</xdr:row>
      <xdr:rowOff>168573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102358"/>
          <a:ext cx="8382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168573</xdr:rowOff>
    </xdr:from>
    <xdr:to>
      <xdr:col>81</xdr:col>
      <xdr:colOff>50800</xdr:colOff>
      <xdr:row>94</xdr:row>
      <xdr:rowOff>23937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113423"/>
          <a:ext cx="889000" cy="2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23937</xdr:rowOff>
    </xdr:from>
    <xdr:to>
      <xdr:col>76</xdr:col>
      <xdr:colOff>114300</xdr:colOff>
      <xdr:row>94</xdr:row>
      <xdr:rowOff>31480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140237"/>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165669</xdr:rowOff>
    </xdr:from>
    <xdr:to>
      <xdr:col>71</xdr:col>
      <xdr:colOff>177800</xdr:colOff>
      <xdr:row>94</xdr:row>
      <xdr:rowOff>31480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110519"/>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56896</xdr:rowOff>
    </xdr:from>
    <xdr:to>
      <xdr:col>72</xdr:col>
      <xdr:colOff>38100</xdr:colOff>
      <xdr:row>94</xdr:row>
      <xdr:rowOff>158496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1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149623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45946</xdr:rowOff>
    </xdr:from>
    <xdr:to>
      <xdr:col>67</xdr:col>
      <xdr:colOff>101600</xdr:colOff>
      <xdr:row>94</xdr:row>
      <xdr:rowOff>147546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16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138673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106708</xdr:rowOff>
    </xdr:from>
    <xdr:to>
      <xdr:col>85</xdr:col>
      <xdr:colOff>177800</xdr:colOff>
      <xdr:row>94</xdr:row>
      <xdr:rowOff>36858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05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85135</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02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117773</xdr:rowOff>
    </xdr:from>
    <xdr:to>
      <xdr:col>81</xdr:col>
      <xdr:colOff>101600</xdr:colOff>
      <xdr:row>94</xdr:row>
      <xdr:rowOff>47923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0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39050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1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144587</xdr:rowOff>
    </xdr:from>
    <xdr:to>
      <xdr:col>76</xdr:col>
      <xdr:colOff>165100</xdr:colOff>
      <xdr:row>94</xdr:row>
      <xdr:rowOff>74737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0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65864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18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152130</xdr:rowOff>
    </xdr:from>
    <xdr:to>
      <xdr:col>72</xdr:col>
      <xdr:colOff>38100</xdr:colOff>
      <xdr:row>94</xdr:row>
      <xdr:rowOff>82280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09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98807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87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114869</xdr:rowOff>
    </xdr:from>
    <xdr:to>
      <xdr:col>67</xdr:col>
      <xdr:colOff>101600</xdr:colOff>
      <xdr:row>94</xdr:row>
      <xdr:rowOff>45019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0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61546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83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128524</xdr:rowOff>
    </xdr:from>
    <xdr:to>
      <xdr:col>102</xdr:col>
      <xdr:colOff>165100</xdr:colOff>
      <xdr:row>39</xdr:row>
      <xdr:rowOff>58674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75201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93091</xdr:rowOff>
    </xdr:from>
    <xdr:to>
      <xdr:col>98</xdr:col>
      <xdr:colOff>38100</xdr:colOff>
      <xdr:row>39</xdr:row>
      <xdr:rowOff>23241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39768</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目的別歳出決算額の住民一人あたりのコストでは、民生費が最も大きく</a:t>
          </a:r>
          <a:r>
            <a:rPr kumimoji="1" lang="en-US" altLang="ja-JP" sz="1100">
              <a:latin typeface="ＭＳ Ｐゴシック" panose="020B0600070205080204" pitchFamily="50" charset="-128"/>
              <a:ea typeface="ＭＳ Ｐゴシック" panose="020B0600070205080204" pitchFamily="50" charset="-128"/>
            </a:rPr>
            <a:t>194,050</a:t>
          </a:r>
          <a:r>
            <a:rPr kumimoji="1" lang="ja-JP" altLang="en-US" sz="1100">
              <a:latin typeface="ＭＳ Ｐゴシック" panose="020B0600070205080204" pitchFamily="50" charset="-128"/>
              <a:ea typeface="ＭＳ Ｐゴシック" panose="020B0600070205080204" pitchFamily="50" charset="-128"/>
            </a:rPr>
            <a:t>円となっており、令和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年度においては、私立保育所・認定こども園の整備や運営にかかる幼保給付費、障害児通所支援事業などの障害福祉事業費などが増加したことにより、類似団体平均を上回っている。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今後も、少子高齢社会の進展に伴う福祉関係経費の伸びや本市が進める子どもを核としたまちづくりなどを勘案すると、引き続き増加傾向で推移していくことが予想される。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年度の実質収支額は、概算交付を受ける国県支出金の超過交付や市税などの猶予特例債の発行により約</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千万円の黒字であり、財政調整基金及び減債基金からの繰入金を除くなどした実質単年度収支は約</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千万円の黒字となり、平成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年度以来、</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年ぶりの黒字となった。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年度の財政調整基金残高は、令和元年度に比べて約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千万円増の約</a:t>
          </a:r>
          <a:r>
            <a:rPr kumimoji="1" lang="en-US" altLang="ja-JP" sz="1200">
              <a:latin typeface="ＭＳ ゴシック" pitchFamily="49" charset="-128"/>
              <a:ea typeface="ＭＳ ゴシック" pitchFamily="49" charset="-128"/>
            </a:rPr>
            <a:t>92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千万円となった。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今後も事務事業の見直しや公共施設の適正配置などの取り組みを通じて、財政調整基金、減債基金及び特別会計等財政健全化基金の合計が</a:t>
          </a:r>
          <a:r>
            <a:rPr kumimoji="1" lang="en-US" altLang="ja-JP" sz="1200">
              <a:latin typeface="ＭＳ ゴシック" pitchFamily="49" charset="-128"/>
              <a:ea typeface="ＭＳ ゴシック" pitchFamily="49" charset="-128"/>
            </a:rPr>
            <a:t>70</a:t>
          </a:r>
          <a:r>
            <a:rPr kumimoji="1" lang="ja-JP" altLang="en-US" sz="1200">
              <a:latin typeface="ＭＳ ゴシック" pitchFamily="49" charset="-128"/>
              <a:ea typeface="ＭＳ ゴシック" pitchFamily="49" charset="-128"/>
            </a:rPr>
            <a:t>億円を下回らないように財政基盤の強化に努める。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年度においては、赤字となった会計はなく、実質収支の合計は黒字であるため、全会計を対象とした実質収支の赤字額の、標準財政規模に対する比率である連結実質赤字比率については、値なしとなった。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147553156</v>
      </c>
      <c r="BO4" s="464"/>
      <c r="BP4" s="464"/>
      <c r="BQ4" s="464"/>
      <c r="BR4" s="464"/>
      <c r="BS4" s="464"/>
      <c r="BT4" s="464"/>
      <c r="BU4" s="465"/>
      <c r="BV4" s="463">
        <v>106789503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3.2</v>
      </c>
      <c r="CU4" s="648"/>
      <c r="CV4" s="648"/>
      <c r="CW4" s="648"/>
      <c r="CX4" s="648"/>
      <c r="CY4" s="648"/>
      <c r="CZ4" s="648"/>
      <c r="DA4" s="649"/>
      <c r="DB4" s="647">
        <v>1.1000000000000001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145288790</v>
      </c>
      <c r="BO5" s="469"/>
      <c r="BP5" s="469"/>
      <c r="BQ5" s="469"/>
      <c r="BR5" s="469"/>
      <c r="BS5" s="469"/>
      <c r="BT5" s="469"/>
      <c r="BU5" s="470"/>
      <c r="BV5" s="468">
        <v>106022561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94.2</v>
      </c>
      <c r="CU5" s="439"/>
      <c r="CV5" s="439"/>
      <c r="CW5" s="439"/>
      <c r="CX5" s="439"/>
      <c r="CY5" s="439"/>
      <c r="CZ5" s="439"/>
      <c r="DA5" s="440"/>
      <c r="DB5" s="438">
        <v>94.5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2264366</v>
      </c>
      <c r="BO6" s="469"/>
      <c r="BP6" s="469"/>
      <c r="BQ6" s="469"/>
      <c r="BR6" s="469"/>
      <c r="BS6" s="469"/>
      <c r="BT6" s="469"/>
      <c r="BU6" s="470"/>
      <c r="BV6" s="468">
        <v>766942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102.7</v>
      </c>
      <c r="CU6" s="622"/>
      <c r="CV6" s="622"/>
      <c r="CW6" s="622"/>
      <c r="CX6" s="622"/>
      <c r="CY6" s="622"/>
      <c r="CZ6" s="622"/>
      <c r="DA6" s="623"/>
      <c r="DB6" s="621">
        <v>102.4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238734</v>
      </c>
      <c r="BO7" s="469"/>
      <c r="BP7" s="469"/>
      <c r="BQ7" s="469"/>
      <c r="BR7" s="469"/>
      <c r="BS7" s="469"/>
      <c r="BT7" s="469"/>
      <c r="BU7" s="470"/>
      <c r="BV7" s="468">
        <v>81417</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62890264</v>
      </c>
      <c r="CU7" s="469"/>
      <c r="CV7" s="469"/>
      <c r="CW7" s="469"/>
      <c r="CX7" s="469"/>
      <c r="CY7" s="469"/>
      <c r="CZ7" s="469"/>
      <c r="DA7" s="470"/>
      <c r="DB7" s="468">
        <v>60155403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2025632</v>
      </c>
      <c r="BO8" s="469"/>
      <c r="BP8" s="469"/>
      <c r="BQ8" s="469"/>
      <c r="BR8" s="469"/>
      <c r="BS8" s="469"/>
      <c r="BT8" s="469"/>
      <c r="BU8" s="470"/>
      <c r="BV8" s="468">
        <v>685525</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0.78</v>
      </c>
      <c r="CU8" s="582"/>
      <c r="CV8" s="582"/>
      <c r="CW8" s="582"/>
      <c r="CX8" s="582"/>
      <c r="CY8" s="582"/>
      <c r="CZ8" s="582"/>
      <c r="DA8" s="583"/>
      <c r="DB8" s="581">
        <v>0.79</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303601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1340107</v>
      </c>
      <c r="BO9" s="469"/>
      <c r="BP9" s="469"/>
      <c r="BQ9" s="469"/>
      <c r="BR9" s="469"/>
      <c r="BS9" s="469"/>
      <c r="BT9" s="469"/>
      <c r="BU9" s="470"/>
      <c r="BV9" s="468">
        <v>-215395</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14.7</v>
      </c>
      <c r="CU9" s="439"/>
      <c r="CV9" s="439"/>
      <c r="CW9" s="439"/>
      <c r="CX9" s="439"/>
      <c r="CY9" s="439"/>
      <c r="CZ9" s="439"/>
      <c r="DA9" s="440"/>
      <c r="DB9" s="438">
        <v>15.4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293409</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188517</v>
      </c>
      <c r="BO10" s="469"/>
      <c r="BP10" s="469"/>
      <c r="BQ10" s="469"/>
      <c r="BR10" s="469"/>
      <c r="BS10" s="469"/>
      <c r="BT10" s="469"/>
      <c r="BU10" s="470"/>
      <c r="BV10" s="468">
        <v>316532</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116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304382</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600000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300877</v>
      </c>
      <c r="S13" s="572"/>
      <c r="T13" s="572"/>
      <c r="U13" s="572"/>
      <c r="V13" s="573"/>
      <c r="W13" s="559" t="s">
        <v>140</v>
      </c>
      <c r="X13" s="481"/>
      <c r="Y13" s="481"/>
      <c r="Z13" s="481"/>
      <c r="AA13" s="481"/>
      <c r="AB13" s="482"/>
      <c r="AC13" s="444">
        <v>1374</v>
      </c>
      <c r="AD13" s="445"/>
      <c r="AE13" s="445"/>
      <c r="AF13" s="445"/>
      <c r="AG13" s="446"/>
      <c r="AH13" s="444">
        <v>1347</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1528624</v>
      </c>
      <c r="BO13" s="469"/>
      <c r="BP13" s="469"/>
      <c r="BQ13" s="469"/>
      <c r="BR13" s="469"/>
      <c r="BS13" s="469"/>
      <c r="BT13" s="469"/>
      <c r="BU13" s="470"/>
      <c r="BV13" s="468">
        <v>-498863</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3.4</v>
      </c>
      <c r="CU13" s="439"/>
      <c r="CV13" s="439"/>
      <c r="CW13" s="439"/>
      <c r="CX13" s="439"/>
      <c r="CY13" s="439"/>
      <c r="CZ13" s="439"/>
      <c r="DA13" s="440"/>
      <c r="DB13" s="438">
        <v>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303961</v>
      </c>
      <c r="S14" s="572"/>
      <c r="T14" s="572"/>
      <c r="U14" s="572"/>
      <c r="V14" s="573"/>
      <c r="W14" s="574"/>
      <c r="X14" s="484"/>
      <c r="Y14" s="484"/>
      <c r="Z14" s="484"/>
      <c r="AA14" s="484"/>
      <c r="AB14" s="485"/>
      <c r="AC14" s="564">
        <v>1.1000000000000001</v>
      </c>
      <c r="AD14" s="565"/>
      <c r="AE14" s="565"/>
      <c r="AF14" s="565"/>
      <c r="AG14" s="566"/>
      <c r="AH14" s="564">
        <v>1.2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25.5</v>
      </c>
      <c r="CU14" s="576"/>
      <c r="CV14" s="576"/>
      <c r="CW14" s="576"/>
      <c r="CX14" s="576"/>
      <c r="CY14" s="576"/>
      <c r="CZ14" s="576"/>
      <c r="DA14" s="577"/>
      <c r="DB14" s="575">
        <v>25.5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300343</v>
      </c>
      <c r="S15" s="572"/>
      <c r="T15" s="572"/>
      <c r="U15" s="572"/>
      <c r="V15" s="573"/>
      <c r="W15" s="559" t="s">
        <v>147</v>
      </c>
      <c r="X15" s="481"/>
      <c r="Y15" s="481"/>
      <c r="Z15" s="481"/>
      <c r="AA15" s="481"/>
      <c r="AB15" s="482"/>
      <c r="AC15" s="444">
        <v>32756</v>
      </c>
      <c r="AD15" s="445"/>
      <c r="AE15" s="445"/>
      <c r="AF15" s="445"/>
      <c r="AG15" s="446"/>
      <c r="AH15" s="444">
        <v>32204</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37619537</v>
      </c>
      <c r="BO15" s="464"/>
      <c r="BP15" s="464"/>
      <c r="BQ15" s="464"/>
      <c r="BR15" s="464"/>
      <c r="BS15" s="464"/>
      <c r="BT15" s="464"/>
      <c r="BU15" s="465"/>
      <c r="BV15" s="463">
        <v>35736507</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26.9</v>
      </c>
      <c r="AD16" s="565"/>
      <c r="AE16" s="565"/>
      <c r="AF16" s="565"/>
      <c r="AG16" s="566"/>
      <c r="AH16" s="564">
        <v>27.6</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48133787</v>
      </c>
      <c r="BO16" s="469"/>
      <c r="BP16" s="469"/>
      <c r="BQ16" s="469"/>
      <c r="BR16" s="469"/>
      <c r="BS16" s="469"/>
      <c r="BT16" s="469"/>
      <c r="BU16" s="470"/>
      <c r="BV16" s="468">
        <v>45565672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87453</v>
      </c>
      <c r="AD17" s="445"/>
      <c r="AE17" s="445"/>
      <c r="AF17" s="445"/>
      <c r="AG17" s="446"/>
      <c r="AH17" s="444">
        <v>83170</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47978409</v>
      </c>
      <c r="BO17" s="469"/>
      <c r="BP17" s="469"/>
      <c r="BQ17" s="469"/>
      <c r="BR17" s="469"/>
      <c r="BS17" s="469"/>
      <c r="BT17" s="469"/>
      <c r="BU17" s="470"/>
      <c r="BV17" s="468">
        <v>45815452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49.42</v>
      </c>
      <c r="M18" s="533"/>
      <c r="N18" s="533"/>
      <c r="O18" s="533"/>
      <c r="P18" s="533"/>
      <c r="Q18" s="533"/>
      <c r="R18" s="534"/>
      <c r="S18" s="534"/>
      <c r="T18" s="534"/>
      <c r="U18" s="534"/>
      <c r="V18" s="535"/>
      <c r="W18" s="549"/>
      <c r="X18" s="550"/>
      <c r="Y18" s="550"/>
      <c r="Z18" s="550"/>
      <c r="AA18" s="550"/>
      <c r="AB18" s="560"/>
      <c r="AC18" s="432">
        <v>71.900000000000006</v>
      </c>
      <c r="AD18" s="433"/>
      <c r="AE18" s="433"/>
      <c r="AF18" s="433"/>
      <c r="AG18" s="536"/>
      <c r="AH18" s="432">
        <v>71.3</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60577558</v>
      </c>
      <c r="BO18" s="469"/>
      <c r="BP18" s="469"/>
      <c r="BQ18" s="469"/>
      <c r="BR18" s="469"/>
      <c r="BS18" s="469"/>
      <c r="BT18" s="469"/>
      <c r="BU18" s="470"/>
      <c r="BV18" s="468">
        <v>59176038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6143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73525683</v>
      </c>
      <c r="BO19" s="469"/>
      <c r="BP19" s="469"/>
      <c r="BQ19" s="469"/>
      <c r="BR19" s="469"/>
      <c r="BS19" s="469"/>
      <c r="BT19" s="469"/>
      <c r="BU19" s="470"/>
      <c r="BV19" s="468">
        <v>68539097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133647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120270468</v>
      </c>
      <c r="BO23" s="469"/>
      <c r="BP23" s="469"/>
      <c r="BQ23" s="469"/>
      <c r="BR23" s="469"/>
      <c r="BS23" s="469"/>
      <c r="BT23" s="469"/>
      <c r="BU23" s="470"/>
      <c r="BV23" s="468">
        <v>119322012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10840</v>
      </c>
      <c r="R24" s="445"/>
      <c r="S24" s="445"/>
      <c r="T24" s="445"/>
      <c r="U24" s="445"/>
      <c r="V24" s="446"/>
      <c r="W24" s="510"/>
      <c r="X24" s="501"/>
      <c r="Y24" s="502"/>
      <c r="Z24" s="441" t="s">
        <v>171</v>
      </c>
      <c r="AA24" s="442"/>
      <c r="AB24" s="442"/>
      <c r="AC24" s="442"/>
      <c r="AD24" s="442"/>
      <c r="AE24" s="442"/>
      <c r="AF24" s="442"/>
      <c r="AG24" s="443"/>
      <c r="AH24" s="444">
        <v>1631</v>
      </c>
      <c r="AI24" s="445"/>
      <c r="AJ24" s="445"/>
      <c r="AK24" s="445"/>
      <c r="AL24" s="446"/>
      <c r="AM24" s="444">
        <v>5388824</v>
      </c>
      <c r="AN24" s="445"/>
      <c r="AO24" s="445"/>
      <c r="AP24" s="445"/>
      <c r="AQ24" s="445"/>
      <c r="AR24" s="446"/>
      <c r="AS24" s="444">
        <v>3304</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97468464</v>
      </c>
      <c r="BO24" s="469"/>
      <c r="BP24" s="469"/>
      <c r="BQ24" s="469"/>
      <c r="BR24" s="469"/>
      <c r="BS24" s="469"/>
      <c r="BT24" s="469"/>
      <c r="BU24" s="470"/>
      <c r="BV24" s="468">
        <v>98206146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2</v>
      </c>
      <c r="M25" s="445"/>
      <c r="N25" s="445"/>
      <c r="O25" s="445"/>
      <c r="P25" s="446"/>
      <c r="Q25" s="444">
        <v>8950</v>
      </c>
      <c r="R25" s="445"/>
      <c r="S25" s="445"/>
      <c r="T25" s="445"/>
      <c r="U25" s="445"/>
      <c r="V25" s="446"/>
      <c r="W25" s="510"/>
      <c r="X25" s="501"/>
      <c r="Y25" s="502"/>
      <c r="Z25" s="441" t="s">
        <v>174</v>
      </c>
      <c r="AA25" s="442"/>
      <c r="AB25" s="442"/>
      <c r="AC25" s="442"/>
      <c r="AD25" s="442"/>
      <c r="AE25" s="442"/>
      <c r="AF25" s="442"/>
      <c r="AG25" s="443"/>
      <c r="AH25" s="444">
        <v>238</v>
      </c>
      <c r="AI25" s="445"/>
      <c r="AJ25" s="445"/>
      <c r="AK25" s="445"/>
      <c r="AL25" s="446"/>
      <c r="AM25" s="444">
        <v>760886</v>
      </c>
      <c r="AN25" s="445"/>
      <c r="AO25" s="445"/>
      <c r="AP25" s="445"/>
      <c r="AQ25" s="445"/>
      <c r="AR25" s="446"/>
      <c r="AS25" s="444">
        <v>3197</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24842004</v>
      </c>
      <c r="BO25" s="464"/>
      <c r="BP25" s="464"/>
      <c r="BQ25" s="464"/>
      <c r="BR25" s="464"/>
      <c r="BS25" s="464"/>
      <c r="BT25" s="464"/>
      <c r="BU25" s="465"/>
      <c r="BV25" s="463">
        <v>23368672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7330</v>
      </c>
      <c r="R26" s="445"/>
      <c r="S26" s="445"/>
      <c r="T26" s="445"/>
      <c r="U26" s="445"/>
      <c r="V26" s="446"/>
      <c r="W26" s="510"/>
      <c r="X26" s="501"/>
      <c r="Y26" s="502"/>
      <c r="Z26" s="441" t="s">
        <v>177</v>
      </c>
      <c r="AA26" s="523"/>
      <c r="AB26" s="523"/>
      <c r="AC26" s="523"/>
      <c r="AD26" s="523"/>
      <c r="AE26" s="523"/>
      <c r="AF26" s="523"/>
      <c r="AG26" s="524"/>
      <c r="AH26" s="444">
        <v>210</v>
      </c>
      <c r="AI26" s="445"/>
      <c r="AJ26" s="445"/>
      <c r="AK26" s="445"/>
      <c r="AL26" s="446"/>
      <c r="AM26" s="444">
        <v>738150</v>
      </c>
      <c r="AN26" s="445"/>
      <c r="AO26" s="445"/>
      <c r="AP26" s="445"/>
      <c r="AQ26" s="445"/>
      <c r="AR26" s="446"/>
      <c r="AS26" s="444">
        <v>3515</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179</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7320</v>
      </c>
      <c r="R27" s="445"/>
      <c r="S27" s="445"/>
      <c r="T27" s="445"/>
      <c r="U27" s="445"/>
      <c r="V27" s="446"/>
      <c r="W27" s="510"/>
      <c r="X27" s="501"/>
      <c r="Y27" s="502"/>
      <c r="Z27" s="441" t="s">
        <v>181</v>
      </c>
      <c r="AA27" s="442"/>
      <c r="AB27" s="442"/>
      <c r="AC27" s="442"/>
      <c r="AD27" s="442"/>
      <c r="AE27" s="442"/>
      <c r="AF27" s="442"/>
      <c r="AG27" s="443"/>
      <c r="AH27" s="444">
        <v>230</v>
      </c>
      <c r="AI27" s="445"/>
      <c r="AJ27" s="445"/>
      <c r="AK27" s="445"/>
      <c r="AL27" s="446"/>
      <c r="AM27" s="444">
        <v>768798</v>
      </c>
      <c r="AN27" s="445"/>
      <c r="AO27" s="445"/>
      <c r="AP27" s="445"/>
      <c r="AQ27" s="445"/>
      <c r="AR27" s="446"/>
      <c r="AS27" s="444">
        <v>3343</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183</v>
      </c>
      <c r="BO27" s="472"/>
      <c r="BP27" s="472"/>
      <c r="BQ27" s="472"/>
      <c r="BR27" s="472"/>
      <c r="BS27" s="472"/>
      <c r="BT27" s="472"/>
      <c r="BU27" s="473"/>
      <c r="BV27" s="471" t="s">
        <v>184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6670</v>
      </c>
      <c r="R28" s="445"/>
      <c r="S28" s="445"/>
      <c r="T28" s="445"/>
      <c r="U28" s="445"/>
      <c r="V28" s="446"/>
      <c r="W28" s="510"/>
      <c r="X28" s="501"/>
      <c r="Y28" s="502"/>
      <c r="Z28" s="441" t="s">
        <v>186</v>
      </c>
      <c r="AA28" s="442"/>
      <c r="AB28" s="442"/>
      <c r="AC28" s="442"/>
      <c r="AD28" s="442"/>
      <c r="AE28" s="442"/>
      <c r="AF28" s="442"/>
      <c r="AG28" s="443"/>
      <c r="AH28" s="444" t="s">
        <v>184</v>
      </c>
      <c r="AI28" s="445"/>
      <c r="AJ28" s="445"/>
      <c r="AK28" s="445"/>
      <c r="AL28" s="446"/>
      <c r="AM28" s="444" t="s">
        <v>179</v>
      </c>
      <c r="AN28" s="445"/>
      <c r="AO28" s="445"/>
      <c r="AP28" s="445"/>
      <c r="AQ28" s="445"/>
      <c r="AR28" s="446"/>
      <c r="AS28" s="444" t="s">
        <v>138</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9241835</v>
      </c>
      <c r="BO28" s="464"/>
      <c r="BP28" s="464"/>
      <c r="BQ28" s="464"/>
      <c r="BR28" s="464"/>
      <c r="BS28" s="464"/>
      <c r="BT28" s="464"/>
      <c r="BU28" s="465"/>
      <c r="BV28" s="463">
        <v>9053318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28</v>
      </c>
      <c r="M29" s="445"/>
      <c r="N29" s="445"/>
      <c r="O29" s="445"/>
      <c r="P29" s="446"/>
      <c r="Q29" s="444">
        <v>6020</v>
      </c>
      <c r="R29" s="445"/>
      <c r="S29" s="445"/>
      <c r="T29" s="445"/>
      <c r="U29" s="445"/>
      <c r="V29" s="446"/>
      <c r="W29" s="511"/>
      <c r="X29" s="512"/>
      <c r="Y29" s="513"/>
      <c r="Z29" s="441" t="s">
        <v>189</v>
      </c>
      <c r="AA29" s="442"/>
      <c r="AB29" s="442"/>
      <c r="AC29" s="442"/>
      <c r="AD29" s="442"/>
      <c r="AE29" s="442"/>
      <c r="AF29" s="442"/>
      <c r="AG29" s="443"/>
      <c r="AH29" s="444">
        <v>1861</v>
      </c>
      <c r="AI29" s="445"/>
      <c r="AJ29" s="445"/>
      <c r="AK29" s="445"/>
      <c r="AL29" s="446"/>
      <c r="AM29" s="444">
        <v>6157622</v>
      </c>
      <c r="AN29" s="445"/>
      <c r="AO29" s="445"/>
      <c r="AP29" s="445"/>
      <c r="AQ29" s="445"/>
      <c r="AR29" s="446"/>
      <c r="AS29" s="444">
        <v>3309</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1501458</v>
      </c>
      <c r="BO29" s="469"/>
      <c r="BP29" s="469"/>
      <c r="BQ29" s="469"/>
      <c r="BR29" s="469"/>
      <c r="BS29" s="469"/>
      <c r="BT29" s="469"/>
      <c r="BU29" s="470"/>
      <c r="BV29" s="468">
        <v>1501458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100.2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3674444</v>
      </c>
      <c r="BO30" s="472"/>
      <c r="BP30" s="472"/>
      <c r="BQ30" s="472"/>
      <c r="BR30" s="472"/>
      <c r="BS30" s="472"/>
      <c r="BT30" s="472"/>
      <c r="BU30" s="473"/>
      <c r="BV30" s="471">
        <v>3614686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201</v>
      </c>
      <c r="X33" s="430"/>
      <c r="Y33" s="430"/>
      <c r="Z33" s="430"/>
      <c r="AA33" s="430"/>
      <c r="AB33" s="430"/>
      <c r="AC33" s="430"/>
      <c r="AD33" s="430"/>
      <c r="AE33" s="430"/>
      <c r="AF33" s="430"/>
      <c r="AG33" s="430"/>
      <c r="AH33" s="430"/>
      <c r="AI33" s="430"/>
      <c r="AJ33" s="430"/>
      <c r="AK33" s="430"/>
      <c r="AL33" s="216"/>
      <c r="AM33" s="431" t="s">
        <v>202</v>
      </c>
      <c r="AN33" s="431"/>
      <c r="AO33" s="430" t="s">
        <v>203</v>
      </c>
      <c r="AP33" s="430"/>
      <c r="AQ33" s="430"/>
      <c r="AR33" s="430"/>
      <c r="AS33" s="430"/>
      <c r="AT33" s="430"/>
      <c r="AU33" s="430"/>
      <c r="AV33" s="430"/>
      <c r="AW33" s="430"/>
      <c r="AX33" s="430"/>
      <c r="AY33" s="430"/>
      <c r="AZ33" s="430"/>
      <c r="BA33" s="430"/>
      <c r="BB33" s="430"/>
      <c r="BC33" s="430"/>
      <c r="BD33" s="217"/>
      <c r="BE33" s="430" t="s">
        <v>204</v>
      </c>
      <c r="BF33" s="430"/>
      <c r="BG33" s="430" t="s">
        <v>205</v>
      </c>
      <c r="BH33" s="430"/>
      <c r="BI33" s="430"/>
      <c r="BJ33" s="430"/>
      <c r="BK33" s="430"/>
      <c r="BL33" s="430"/>
      <c r="BM33" s="430"/>
      <c r="BN33" s="430"/>
      <c r="BO33" s="430"/>
      <c r="BP33" s="430"/>
      <c r="BQ33" s="430"/>
      <c r="BR33" s="430"/>
      <c r="BS33" s="430"/>
      <c r="BT33" s="430"/>
      <c r="BU33" s="430"/>
      <c r="BV33" s="217"/>
      <c r="BW33" s="431" t="s">
        <v>204</v>
      </c>
      <c r="BX33" s="431"/>
      <c r="BY33" s="430" t="s">
        <v>206</v>
      </c>
      <c r="BZ33" s="430"/>
      <c r="CA33" s="430"/>
      <c r="CB33" s="430"/>
      <c r="CC33" s="430"/>
      <c r="CD33" s="430"/>
      <c r="CE33" s="430"/>
      <c r="CF33" s="430"/>
      <c r="CG33" s="430"/>
      <c r="CH33" s="430"/>
      <c r="CI33" s="430"/>
      <c r="CJ33" s="430"/>
      <c r="CK33" s="430"/>
      <c r="CL33" s="430"/>
      <c r="CM33" s="430"/>
      <c r="CN33" s="216"/>
      <c r="CO33" s="431" t="s">
        <v>200</v>
      </c>
      <c r="CP33" s="431"/>
      <c r="CQ33" s="430" t="s">
        <v>207</v>
      </c>
      <c r="CR33" s="430"/>
      <c r="CS33" s="430"/>
      <c r="CT33" s="430"/>
      <c r="CU33" s="430"/>
      <c r="CV33" s="430"/>
      <c r="CW33" s="430"/>
      <c r="CX33" s="430"/>
      <c r="CY33" s="430"/>
      <c r="CZ33" s="430"/>
      <c r="DA33" s="430"/>
      <c r="DB33" s="430"/>
      <c r="DC33" s="430"/>
      <c r="DD33" s="430"/>
      <c r="DE33" s="430"/>
      <c r="DF33" s="216"/>
      <c r="DG33" s="429" t="s">
        <v>208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6</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9</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11</v>
      </c>
      <c r="BF34" s="427"/>
      <c r="BG34" s="426" t="str">
        <f>IF('各会計、関係団体の財政状況及び健全化判断比率'!B33="","",'各会計、関係団体の財政状況及び健全化判断比率'!B33)</f>
        <v>地方卸売市場事業特別会計</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兵庫県後期高齢者医療広域連合（一般会計）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明石市産業振興財団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葬祭事業特別会計</v>
      </c>
      <c r="F35" s="426"/>
      <c r="G35" s="426"/>
      <c r="H35" s="426"/>
      <c r="I35" s="426"/>
      <c r="J35" s="426"/>
      <c r="K35" s="426"/>
      <c r="L35" s="426"/>
      <c r="M35" s="426"/>
      <c r="N35" s="426"/>
      <c r="O35" s="426"/>
      <c r="P35" s="426"/>
      <c r="Q35" s="426"/>
      <c r="R35" s="426"/>
      <c r="S35" s="426"/>
      <c r="T35" s="214"/>
      <c r="U35" s="427">
        <f>IF(W35="","",U34+1)</f>
        <v>7</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10</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兵庫県後期高齢者医療広域連合（特別会計）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明石地域振興開発</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石ヶ谷墓園整備事業特別会計</v>
      </c>
      <c r="F36" s="426"/>
      <c r="G36" s="426"/>
      <c r="H36" s="426"/>
      <c r="I36" s="426"/>
      <c r="J36" s="426"/>
      <c r="K36" s="426"/>
      <c r="L36" s="426"/>
      <c r="M36" s="426"/>
      <c r="N36" s="426"/>
      <c r="O36" s="426"/>
      <c r="P36" s="426"/>
      <c r="Q36" s="426"/>
      <c r="R36" s="426"/>
      <c r="S36" s="426"/>
      <c r="T36" s="214"/>
      <c r="U36" s="427">
        <f t="shared" ref="U36:U43" si="4">IF(W36="","",U35+1)</f>
        <v>8</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t="str">
        <f t="shared" si="2"/>
        <v/>
      </c>
      <c r="BX36" s="427"/>
      <c r="BY36" s="426" t="str">
        <f>IF('各会計、関係団体の財政状況及び健全化判断比率'!B70="","",'各会計、関係団体の財政状況及び健全化判断比率'!B70)</f>
        <v/>
      </c>
      <c r="BZ36" s="426"/>
      <c r="CA36" s="426"/>
      <c r="CB36" s="426"/>
      <c r="CC36" s="426"/>
      <c r="CD36" s="426"/>
      <c r="CE36" s="426"/>
      <c r="CF36" s="426"/>
      <c r="CG36" s="426"/>
      <c r="CH36" s="426"/>
      <c r="CI36" s="426"/>
      <c r="CJ36" s="426"/>
      <c r="CK36" s="426"/>
      <c r="CL36" s="426"/>
      <c r="CM36" s="426"/>
      <c r="CN36" s="214"/>
      <c r="CO36" s="427">
        <f t="shared" si="3"/>
        <v>16</v>
      </c>
      <c r="CP36" s="427"/>
      <c r="CQ36" s="426" t="str">
        <f>IF('各会計、関係団体の財政状況及び健全化判断比率'!BS9="","",'各会計、関係団体の財政状況及び健全化判断比率'!BS9)</f>
        <v>明石市立市民病院</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病院事業債管理特別会計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f t="shared" si="3"/>
        <v>17</v>
      </c>
      <c r="CP37" s="427"/>
      <c r="CQ37" s="426" t="str">
        <f>IF('各会計、関係団体の財政状況及び健全化判断比率'!BS10="","",'各会計、関係団体の財政状況及び健全化判断比率'!BS10)</f>
        <v>一般財団法人あかしこども財団</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f t="shared" ref="C38:C43" si="5">IF(E38="","",C37+1)</f>
        <v>5</v>
      </c>
      <c r="D38" s="427"/>
      <c r="E38" s="426" t="str">
        <f>IF('各会計、関係団体の財政状況及び健全化判断比率'!B11="","",'各会計、関係団体の財政状況及び健全化判断比率'!B11)</f>
        <v>母子父子寡婦福祉資金貸付事業特別会計</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CpvUf/XLD8RRk1Ej3WLLCGqJtnIcwmQs+aM/QJUjAoZLbhXKrdR7sMh7/ZeAWKJBvSTywlMnUjTrkSPj+iwUBw==" saltValue="ndBfKe+kSPoQs6sGpboIe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51" t="s">
        <v>577</v>
      </c>
      <c r="D34" s="1251"/>
      <c r="E34" s="1252"/>
      <c r="F34" s="32">
        <v>7.09</v>
      </c>
      <c r="G34" s="33">
        <v>7.37</v>
      </c>
      <c r="H34" s="33">
        <v>7.25</v>
      </c>
      <c r="I34" s="33">
        <v>6.15</v>
      </c>
      <c r="J34" s="34">
        <v>6.65</v>
      </c>
      <c r="K34" s="22"/>
      <c r="L34" s="22"/>
      <c r="M34" s="22"/>
      <c r="N34" s="22"/>
      <c r="O34" s="22"/>
      <c r="P34" s="22"/>
    </row>
    <row r="35" spans="1:16" ht="39" customHeight="1" x14ac:dyDescent="0.15">
      <c r="A35" s="22"/>
      <c r="B35" s="35"/>
      <c r="C35" s="1245" t="s">
        <v>578</v>
      </c>
      <c r="D35" s="1246"/>
      <c r="E35" s="1247"/>
      <c r="F35" s="36">
        <v>2.02</v>
      </c>
      <c r="G35" s="37">
        <v>2.92</v>
      </c>
      <c r="H35" s="37">
        <v>4.1900000000000004</v>
      </c>
      <c r="I35" s="37">
        <v>4.96</v>
      </c>
      <c r="J35" s="38">
        <v>5.15</v>
      </c>
      <c r="K35" s="22"/>
      <c r="L35" s="22"/>
      <c r="M35" s="22"/>
      <c r="N35" s="22"/>
      <c r="O35" s="22"/>
      <c r="P35" s="22"/>
    </row>
    <row r="36" spans="1:16" ht="39" customHeight="1" x14ac:dyDescent="0.15">
      <c r="A36" s="22"/>
      <c r="B36" s="35"/>
      <c r="C36" s="1245" t="s">
        <v>579</v>
      </c>
      <c r="D36" s="1246"/>
      <c r="E36" s="1247"/>
      <c r="F36" s="36">
        <v>1.83</v>
      </c>
      <c r="G36" s="37">
        <v>1.1200000000000001</v>
      </c>
      <c r="H36" s="37">
        <v>1.06</v>
      </c>
      <c r="I36" s="37">
        <v>0.62</v>
      </c>
      <c r="J36" s="38">
        <v>2.73</v>
      </c>
      <c r="K36" s="22"/>
      <c r="L36" s="22"/>
      <c r="M36" s="22"/>
      <c r="N36" s="22"/>
      <c r="O36" s="22"/>
      <c r="P36" s="22"/>
    </row>
    <row r="37" spans="1:16" ht="39" customHeight="1" x14ac:dyDescent="0.15">
      <c r="A37" s="22"/>
      <c r="B37" s="35"/>
      <c r="C37" s="1245" t="s">
        <v>580</v>
      </c>
      <c r="D37" s="1246"/>
      <c r="E37" s="1247"/>
      <c r="F37" s="36">
        <v>0.59</v>
      </c>
      <c r="G37" s="37">
        <v>0.83</v>
      </c>
      <c r="H37" s="37">
        <v>1.1299999999999999</v>
      </c>
      <c r="I37" s="37">
        <v>1.18</v>
      </c>
      <c r="J37" s="38">
        <v>1.17</v>
      </c>
      <c r="K37" s="22"/>
      <c r="L37" s="22"/>
      <c r="M37" s="22"/>
      <c r="N37" s="22"/>
      <c r="O37" s="22"/>
      <c r="P37" s="22"/>
    </row>
    <row r="38" spans="1:16" ht="39" customHeight="1" x14ac:dyDescent="0.15">
      <c r="A38" s="22"/>
      <c r="B38" s="35"/>
      <c r="C38" s="1245" t="s">
        <v>581</v>
      </c>
      <c r="D38" s="1246"/>
      <c r="E38" s="1247"/>
      <c r="F38" s="36">
        <v>0.36</v>
      </c>
      <c r="G38" s="37">
        <v>0.45</v>
      </c>
      <c r="H38" s="37">
        <v>0.46</v>
      </c>
      <c r="I38" s="37">
        <v>0.51</v>
      </c>
      <c r="J38" s="38">
        <v>0.48</v>
      </c>
      <c r="K38" s="22"/>
      <c r="L38" s="22"/>
      <c r="M38" s="22"/>
      <c r="N38" s="22"/>
      <c r="O38" s="22"/>
      <c r="P38" s="22"/>
    </row>
    <row r="39" spans="1:16" ht="39" customHeight="1" x14ac:dyDescent="0.15">
      <c r="A39" s="22"/>
      <c r="B39" s="35"/>
      <c r="C39" s="1245" t="s">
        <v>582</v>
      </c>
      <c r="D39" s="1246"/>
      <c r="E39" s="1247"/>
      <c r="F39" s="36">
        <v>5.37</v>
      </c>
      <c r="G39" s="37">
        <v>7.61</v>
      </c>
      <c r="H39" s="37">
        <v>1.93</v>
      </c>
      <c r="I39" s="37">
        <v>0.53</v>
      </c>
      <c r="J39" s="38">
        <v>0.03</v>
      </c>
      <c r="K39" s="22"/>
      <c r="L39" s="22"/>
      <c r="M39" s="22"/>
      <c r="N39" s="22"/>
      <c r="O39" s="22"/>
      <c r="P39" s="22"/>
    </row>
    <row r="40" spans="1:16" ht="39" customHeight="1" x14ac:dyDescent="0.15">
      <c r="A40" s="22"/>
      <c r="B40" s="35"/>
      <c r="C40" s="1245" t="s">
        <v>583</v>
      </c>
      <c r="D40" s="1246"/>
      <c r="E40" s="1247"/>
      <c r="F40" s="36">
        <v>0.01</v>
      </c>
      <c r="G40" s="37">
        <v>0.16</v>
      </c>
      <c r="H40" s="37">
        <v>0.17</v>
      </c>
      <c r="I40" s="37">
        <v>0.01</v>
      </c>
      <c r="J40" s="38">
        <v>0.01</v>
      </c>
      <c r="K40" s="22"/>
      <c r="L40" s="22"/>
      <c r="M40" s="22"/>
      <c r="N40" s="22"/>
      <c r="O40" s="22"/>
      <c r="P40" s="22"/>
    </row>
    <row r="41" spans="1:16" ht="39" customHeight="1" x14ac:dyDescent="0.15">
      <c r="A41" s="22"/>
      <c r="B41" s="35"/>
      <c r="C41" s="1245" t="s">
        <v>584</v>
      </c>
      <c r="D41" s="1246"/>
      <c r="E41" s="1247"/>
      <c r="F41" s="36">
        <v>0</v>
      </c>
      <c r="G41" s="37">
        <v>0</v>
      </c>
      <c r="H41" s="37">
        <v>0</v>
      </c>
      <c r="I41" s="37">
        <v>0</v>
      </c>
      <c r="J41" s="38">
        <v>0</v>
      </c>
      <c r="K41" s="22"/>
      <c r="L41" s="22"/>
      <c r="M41" s="22"/>
      <c r="N41" s="22"/>
      <c r="O41" s="22"/>
      <c r="P41" s="22"/>
    </row>
    <row r="42" spans="1:16" ht="39" customHeight="1" x14ac:dyDescent="0.15">
      <c r="A42" s="22"/>
      <c r="B42" s="39"/>
      <c r="C42" s="1245" t="s">
        <v>585</v>
      </c>
      <c r="D42" s="1246"/>
      <c r="E42" s="1247"/>
      <c r="F42" s="36" t="s">
        <v>529</v>
      </c>
      <c r="G42" s="37" t="s">
        <v>529</v>
      </c>
      <c r="H42" s="37" t="s">
        <v>529</v>
      </c>
      <c r="I42" s="37" t="s">
        <v>529</v>
      </c>
      <c r="J42" s="38" t="s">
        <v>529</v>
      </c>
      <c r="K42" s="22"/>
      <c r="L42" s="22"/>
      <c r="M42" s="22"/>
      <c r="N42" s="22"/>
      <c r="O42" s="22"/>
      <c r="P42" s="22"/>
    </row>
    <row r="43" spans="1:16" ht="39" customHeight="1" thickBot="1" x14ac:dyDescent="0.2">
      <c r="A43" s="22"/>
      <c r="B43" s="40"/>
      <c r="C43" s="1248" t="s">
        <v>586</v>
      </c>
      <c r="D43" s="1249"/>
      <c r="E43" s="1250"/>
      <c r="F43" s="41">
        <v>0.03</v>
      </c>
      <c r="G43" s="42">
        <v>0.49</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81bDLGNnpL+rXs/2h34eavKWamWTSyO8nhP++ZLgmQG5E5m/tqlffWLeLA3q0ldq15YwwPBNQLPCGZmqzsjQg==" saltValue="X9z5F4fJiH+pYNi8b1ho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11300</v>
      </c>
      <c r="L45" s="60">
        <v>10953</v>
      </c>
      <c r="M45" s="60">
        <v>11258</v>
      </c>
      <c r="N45" s="60">
        <v>11515</v>
      </c>
      <c r="O45" s="61">
        <v>11508</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529</v>
      </c>
      <c r="L46" s="64" t="s">
        <v>529</v>
      </c>
      <c r="M46" s="64" t="s">
        <v>529</v>
      </c>
      <c r="N46" s="64" t="s">
        <v>529</v>
      </c>
      <c r="O46" s="65" t="s">
        <v>529</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529</v>
      </c>
      <c r="L47" s="64" t="s">
        <v>529</v>
      </c>
      <c r="M47" s="64" t="s">
        <v>529</v>
      </c>
      <c r="N47" s="64" t="s">
        <v>529</v>
      </c>
      <c r="O47" s="65" t="s">
        <v>529</v>
      </c>
      <c r="P47" s="48"/>
      <c r="Q47" s="48"/>
      <c r="R47" s="48"/>
      <c r="S47" s="48"/>
      <c r="T47" s="48"/>
      <c r="U47" s="48"/>
    </row>
    <row r="48" spans="1:21" ht="30.75" customHeight="1" x14ac:dyDescent="0.15">
      <c r="A48" s="48"/>
      <c r="B48" s="1273"/>
      <c r="C48" s="1274"/>
      <c r="D48" s="62"/>
      <c r="E48" s="1255" t="s">
        <v>15</v>
      </c>
      <c r="F48" s="1255"/>
      <c r="G48" s="1255"/>
      <c r="H48" s="1255"/>
      <c r="I48" s="1255"/>
      <c r="J48" s="1256"/>
      <c r="K48" s="63">
        <v>2115</v>
      </c>
      <c r="L48" s="64">
        <v>2061</v>
      </c>
      <c r="M48" s="64">
        <v>2127</v>
      </c>
      <c r="N48" s="64">
        <v>1972</v>
      </c>
      <c r="O48" s="65">
        <v>1892</v>
      </c>
      <c r="P48" s="48"/>
      <c r="Q48" s="48"/>
      <c r="R48" s="48"/>
      <c r="S48" s="48"/>
      <c r="T48" s="48"/>
      <c r="U48" s="48"/>
    </row>
    <row r="49" spans="1:21" ht="30.75" customHeight="1" x14ac:dyDescent="0.15">
      <c r="A49" s="48"/>
      <c r="B49" s="1273"/>
      <c r="C49" s="1274"/>
      <c r="D49" s="62"/>
      <c r="E49" s="1255" t="s">
        <v>16</v>
      </c>
      <c r="F49" s="1255"/>
      <c r="G49" s="1255"/>
      <c r="H49" s="1255"/>
      <c r="I49" s="1255"/>
      <c r="J49" s="1256"/>
      <c r="K49" s="63" t="s">
        <v>529</v>
      </c>
      <c r="L49" s="64" t="s">
        <v>529</v>
      </c>
      <c r="M49" s="64" t="s">
        <v>529</v>
      </c>
      <c r="N49" s="64" t="s">
        <v>529</v>
      </c>
      <c r="O49" s="65" t="s">
        <v>529</v>
      </c>
      <c r="P49" s="48"/>
      <c r="Q49" s="48"/>
      <c r="R49" s="48"/>
      <c r="S49" s="48"/>
      <c r="T49" s="48"/>
      <c r="U49" s="48"/>
    </row>
    <row r="50" spans="1:21" ht="30.75" customHeight="1" x14ac:dyDescent="0.15">
      <c r="A50" s="48"/>
      <c r="B50" s="1273"/>
      <c r="C50" s="1274"/>
      <c r="D50" s="62"/>
      <c r="E50" s="1255" t="s">
        <v>17</v>
      </c>
      <c r="F50" s="1255"/>
      <c r="G50" s="1255"/>
      <c r="H50" s="1255"/>
      <c r="I50" s="1255"/>
      <c r="J50" s="1256"/>
      <c r="K50" s="63">
        <v>1</v>
      </c>
      <c r="L50" s="64" t="s">
        <v>529</v>
      </c>
      <c r="M50" s="64" t="s">
        <v>529</v>
      </c>
      <c r="N50" s="64" t="s">
        <v>529</v>
      </c>
      <c r="O50" s="65" t="s">
        <v>529</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529</v>
      </c>
      <c r="L51" s="64" t="s">
        <v>529</v>
      </c>
      <c r="M51" s="64" t="s">
        <v>529</v>
      </c>
      <c r="N51" s="64" t="s">
        <v>529</v>
      </c>
      <c r="O51" s="65" t="s">
        <v>529</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11933</v>
      </c>
      <c r="L52" s="64">
        <v>11821</v>
      </c>
      <c r="M52" s="64">
        <v>11841</v>
      </c>
      <c r="N52" s="64">
        <v>11602</v>
      </c>
      <c r="O52" s="65">
        <v>11402</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1483</v>
      </c>
      <c r="L53" s="69">
        <v>1193</v>
      </c>
      <c r="M53" s="69">
        <v>1544</v>
      </c>
      <c r="N53" s="69">
        <v>1885</v>
      </c>
      <c r="O53" s="70">
        <v>1998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1" t="s">
        <v>25</v>
      </c>
      <c r="C57" s="1262"/>
      <c r="D57" s="1265" t="s">
        <v>26</v>
      </c>
      <c r="E57" s="1266"/>
      <c r="F57" s="1266"/>
      <c r="G57" s="1266"/>
      <c r="H57" s="1266"/>
      <c r="I57" s="1266"/>
      <c r="J57" s="1267"/>
      <c r="K57" s="83"/>
      <c r="L57" s="84"/>
      <c r="M57" s="84"/>
      <c r="N57" s="84"/>
      <c r="O57" s="85"/>
    </row>
    <row r="58" spans="1:21" ht="31.5" customHeight="1" thickBot="1" x14ac:dyDescent="0.2">
      <c r="B58" s="1263"/>
      <c r="C58" s="1264"/>
      <c r="D58" s="1268" t="s">
        <v>27</v>
      </c>
      <c r="E58" s="1269"/>
      <c r="F58" s="1269"/>
      <c r="G58" s="1269"/>
      <c r="H58" s="1269"/>
      <c r="I58" s="1269"/>
      <c r="J58" s="127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NKIcDANDaNKa1x7okAvBk/lkOo3HWKXjaj69MTPbKc6RCsWSpeoWoCX4dOLfY3xJe1PCuRjjMXlP/R9KvoJg==" saltValue="cDrs0RkIeUyoRLQIy5Qi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91" t="s">
        <v>30</v>
      </c>
      <c r="C41" s="1292"/>
      <c r="D41" s="102"/>
      <c r="E41" s="1293" t="s">
        <v>31</v>
      </c>
      <c r="F41" s="1293"/>
      <c r="G41" s="1293"/>
      <c r="H41" s="1294"/>
      <c r="I41" s="103">
        <v>119695</v>
      </c>
      <c r="J41" s="104">
        <v>121567</v>
      </c>
      <c r="K41" s="104">
        <v>122031</v>
      </c>
      <c r="L41" s="104">
        <v>120936</v>
      </c>
      <c r="M41" s="105">
        <v>122423</v>
      </c>
    </row>
    <row r="42" spans="2:13" ht="27.75" customHeight="1" x14ac:dyDescent="0.15">
      <c r="B42" s="1281"/>
      <c r="C42" s="1282"/>
      <c r="D42" s="106"/>
      <c r="E42" s="1285" t="s">
        <v>32</v>
      </c>
      <c r="F42" s="1285"/>
      <c r="G42" s="1285"/>
      <c r="H42" s="1286"/>
      <c r="I42" s="107">
        <v>1</v>
      </c>
      <c r="J42" s="108" t="s">
        <v>529</v>
      </c>
      <c r="K42" s="108" t="s">
        <v>529</v>
      </c>
      <c r="L42" s="108" t="s">
        <v>529</v>
      </c>
      <c r="M42" s="109" t="s">
        <v>529</v>
      </c>
    </row>
    <row r="43" spans="2:13" ht="27.75" customHeight="1" x14ac:dyDescent="0.15">
      <c r="B43" s="1281"/>
      <c r="C43" s="1282"/>
      <c r="D43" s="106"/>
      <c r="E43" s="1285" t="s">
        <v>33</v>
      </c>
      <c r="F43" s="1285"/>
      <c r="G43" s="1285"/>
      <c r="H43" s="1286"/>
      <c r="I43" s="107">
        <v>26902</v>
      </c>
      <c r="J43" s="108">
        <v>21729</v>
      </c>
      <c r="K43" s="108">
        <v>19846</v>
      </c>
      <c r="L43" s="108">
        <v>18551</v>
      </c>
      <c r="M43" s="109">
        <v>16920</v>
      </c>
    </row>
    <row r="44" spans="2:13" ht="27.75" customHeight="1" x14ac:dyDescent="0.15">
      <c r="B44" s="1281"/>
      <c r="C44" s="1282"/>
      <c r="D44" s="106"/>
      <c r="E44" s="1285" t="s">
        <v>34</v>
      </c>
      <c r="F44" s="1285"/>
      <c r="G44" s="1285"/>
      <c r="H44" s="1286"/>
      <c r="I44" s="107" t="s">
        <v>529</v>
      </c>
      <c r="J44" s="108" t="s">
        <v>529</v>
      </c>
      <c r="K44" s="108" t="s">
        <v>529</v>
      </c>
      <c r="L44" s="108" t="s">
        <v>529</v>
      </c>
      <c r="M44" s="109" t="s">
        <v>529</v>
      </c>
    </row>
    <row r="45" spans="2:13" ht="27.75" customHeight="1" x14ac:dyDescent="0.15">
      <c r="B45" s="1281"/>
      <c r="C45" s="1282"/>
      <c r="D45" s="106"/>
      <c r="E45" s="1285" t="s">
        <v>35</v>
      </c>
      <c r="F45" s="1285"/>
      <c r="G45" s="1285"/>
      <c r="H45" s="1286"/>
      <c r="I45" s="107">
        <v>13989</v>
      </c>
      <c r="J45" s="108">
        <v>13533</v>
      </c>
      <c r="K45" s="108">
        <v>13676</v>
      </c>
      <c r="L45" s="108">
        <v>13835</v>
      </c>
      <c r="M45" s="109">
        <v>13840</v>
      </c>
    </row>
    <row r="46" spans="2:13" ht="27.75" customHeight="1" x14ac:dyDescent="0.15">
      <c r="B46" s="1281"/>
      <c r="C46" s="1282"/>
      <c r="D46" s="110"/>
      <c r="E46" s="1285" t="s">
        <v>36</v>
      </c>
      <c r="F46" s="1285"/>
      <c r="G46" s="1285"/>
      <c r="H46" s="1286"/>
      <c r="I46" s="107">
        <v>5</v>
      </c>
      <c r="J46" s="108">
        <v>3</v>
      </c>
      <c r="K46" s="108">
        <v>4</v>
      </c>
      <c r="L46" s="108">
        <v>9</v>
      </c>
      <c r="M46" s="109">
        <v>7</v>
      </c>
    </row>
    <row r="47" spans="2:13" ht="27.75" customHeight="1" x14ac:dyDescent="0.15">
      <c r="B47" s="1281"/>
      <c r="C47" s="1282"/>
      <c r="D47" s="111"/>
      <c r="E47" s="1295" t="s">
        <v>37</v>
      </c>
      <c r="F47" s="1296"/>
      <c r="G47" s="1296"/>
      <c r="H47" s="1297"/>
      <c r="I47" s="107" t="s">
        <v>529</v>
      </c>
      <c r="J47" s="108" t="s">
        <v>529</v>
      </c>
      <c r="K47" s="108" t="s">
        <v>529</v>
      </c>
      <c r="L47" s="108" t="s">
        <v>529</v>
      </c>
      <c r="M47" s="109" t="s">
        <v>529</v>
      </c>
    </row>
    <row r="48" spans="2:13" ht="27.75" customHeight="1" x14ac:dyDescent="0.15">
      <c r="B48" s="1281"/>
      <c r="C48" s="1282"/>
      <c r="D48" s="106"/>
      <c r="E48" s="1285" t="s">
        <v>38</v>
      </c>
      <c r="F48" s="1285"/>
      <c r="G48" s="1285"/>
      <c r="H48" s="1286"/>
      <c r="I48" s="107" t="s">
        <v>529</v>
      </c>
      <c r="J48" s="108" t="s">
        <v>529</v>
      </c>
      <c r="K48" s="108" t="s">
        <v>529</v>
      </c>
      <c r="L48" s="108" t="s">
        <v>529</v>
      </c>
      <c r="M48" s="109" t="s">
        <v>529</v>
      </c>
    </row>
    <row r="49" spans="2:13" ht="27.75" customHeight="1" x14ac:dyDescent="0.15">
      <c r="B49" s="1283"/>
      <c r="C49" s="1284"/>
      <c r="D49" s="106"/>
      <c r="E49" s="1285" t="s">
        <v>39</v>
      </c>
      <c r="F49" s="1285"/>
      <c r="G49" s="1285"/>
      <c r="H49" s="1286"/>
      <c r="I49" s="107" t="s">
        <v>529</v>
      </c>
      <c r="J49" s="108" t="s">
        <v>529</v>
      </c>
      <c r="K49" s="108" t="s">
        <v>529</v>
      </c>
      <c r="L49" s="108" t="s">
        <v>529</v>
      </c>
      <c r="M49" s="109" t="s">
        <v>529</v>
      </c>
    </row>
    <row r="50" spans="2:13" ht="27.75" customHeight="1" x14ac:dyDescent="0.15">
      <c r="B50" s="1279" t="s">
        <v>40</v>
      </c>
      <c r="C50" s="1280"/>
      <c r="D50" s="112"/>
      <c r="E50" s="1285" t="s">
        <v>41</v>
      </c>
      <c r="F50" s="1285"/>
      <c r="G50" s="1285"/>
      <c r="H50" s="1286"/>
      <c r="I50" s="107">
        <v>14269</v>
      </c>
      <c r="J50" s="108">
        <v>14552</v>
      </c>
      <c r="K50" s="108">
        <v>20396</v>
      </c>
      <c r="L50" s="108">
        <v>20195</v>
      </c>
      <c r="M50" s="109">
        <v>20704</v>
      </c>
    </row>
    <row r="51" spans="2:13" ht="27.75" customHeight="1" x14ac:dyDescent="0.15">
      <c r="B51" s="1281"/>
      <c r="C51" s="1282"/>
      <c r="D51" s="106"/>
      <c r="E51" s="1285" t="s">
        <v>42</v>
      </c>
      <c r="F51" s="1285"/>
      <c r="G51" s="1285"/>
      <c r="H51" s="1286"/>
      <c r="I51" s="107">
        <v>33022</v>
      </c>
      <c r="J51" s="108">
        <v>32231</v>
      </c>
      <c r="K51" s="108">
        <v>31888</v>
      </c>
      <c r="L51" s="108">
        <v>31398</v>
      </c>
      <c r="M51" s="109">
        <v>30853</v>
      </c>
    </row>
    <row r="52" spans="2:13" ht="27.75" customHeight="1" x14ac:dyDescent="0.15">
      <c r="B52" s="1283"/>
      <c r="C52" s="1284"/>
      <c r="D52" s="106"/>
      <c r="E52" s="1285" t="s">
        <v>43</v>
      </c>
      <c r="F52" s="1285"/>
      <c r="G52" s="1285"/>
      <c r="H52" s="1286"/>
      <c r="I52" s="107">
        <v>89552</v>
      </c>
      <c r="J52" s="108">
        <v>89754</v>
      </c>
      <c r="K52" s="108">
        <v>88963</v>
      </c>
      <c r="L52" s="108">
        <v>88381</v>
      </c>
      <c r="M52" s="109">
        <v>87539</v>
      </c>
    </row>
    <row r="53" spans="2:13" ht="27.75" customHeight="1" thickBot="1" x14ac:dyDescent="0.2">
      <c r="B53" s="1287" t="s">
        <v>44</v>
      </c>
      <c r="C53" s="1288"/>
      <c r="D53" s="113"/>
      <c r="E53" s="1289" t="s">
        <v>45</v>
      </c>
      <c r="F53" s="1289"/>
      <c r="G53" s="1289"/>
      <c r="H53" s="1290"/>
      <c r="I53" s="114">
        <v>23748</v>
      </c>
      <c r="J53" s="115">
        <v>20295</v>
      </c>
      <c r="K53" s="115">
        <v>14309</v>
      </c>
      <c r="L53" s="115">
        <v>13356</v>
      </c>
      <c r="M53" s="116">
        <v>14094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1+jv3AOQrGw7xZ84tKlZoUnBFMH0h2oQlDvI1F6zmHuMtrR82IIwVaFs6vD+fWU+gR7/YVuNAXtYgoaIvTg4A==" saltValue="NbzO6APP2lkFDLWoAP94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6" t="s">
        <v>48</v>
      </c>
      <c r="D55" s="1306"/>
      <c r="E55" s="1307"/>
      <c r="F55" s="128">
        <v>9337</v>
      </c>
      <c r="G55" s="128">
        <v>9053</v>
      </c>
      <c r="H55" s="129">
        <v>9242</v>
      </c>
    </row>
    <row r="56" spans="2:8" ht="52.5" customHeight="1" x14ac:dyDescent="0.15">
      <c r="B56" s="130"/>
      <c r="C56" s="1308" t="s">
        <v>49</v>
      </c>
      <c r="D56" s="1308"/>
      <c r="E56" s="1309"/>
      <c r="F56" s="131">
        <v>1701</v>
      </c>
      <c r="G56" s="131">
        <v>1501</v>
      </c>
      <c r="H56" s="132">
        <v>1501</v>
      </c>
    </row>
    <row r="57" spans="2:8" ht="53.25" customHeight="1" x14ac:dyDescent="0.15">
      <c r="B57" s="130"/>
      <c r="C57" s="1310" t="s">
        <v>50</v>
      </c>
      <c r="D57" s="1310"/>
      <c r="E57" s="1311"/>
      <c r="F57" s="133">
        <v>3630</v>
      </c>
      <c r="G57" s="133">
        <v>3615</v>
      </c>
      <c r="H57" s="134">
        <v>3674</v>
      </c>
    </row>
    <row r="58" spans="2:8" ht="45.75" customHeight="1" x14ac:dyDescent="0.15">
      <c r="B58" s="135"/>
      <c r="C58" s="1298" t="s">
        <v>600</v>
      </c>
      <c r="D58" s="1299"/>
      <c r="E58" s="1300"/>
      <c r="F58" s="136">
        <v>1612</v>
      </c>
      <c r="G58" s="136">
        <v>1612</v>
      </c>
      <c r="H58" s="137">
        <v>1612</v>
      </c>
    </row>
    <row r="59" spans="2:8" ht="45.75" customHeight="1" x14ac:dyDescent="0.15">
      <c r="B59" s="135"/>
      <c r="C59" s="1298" t="s">
        <v>601</v>
      </c>
      <c r="D59" s="1299"/>
      <c r="E59" s="1300"/>
      <c r="F59" s="136">
        <v>818</v>
      </c>
      <c r="G59" s="136">
        <v>823</v>
      </c>
      <c r="H59" s="137">
        <v>832</v>
      </c>
    </row>
    <row r="60" spans="2:8" ht="45.75" customHeight="1" x14ac:dyDescent="0.15">
      <c r="B60" s="135"/>
      <c r="C60" s="1298" t="s">
        <v>602</v>
      </c>
      <c r="D60" s="1299"/>
      <c r="E60" s="1300"/>
      <c r="F60" s="136">
        <v>456</v>
      </c>
      <c r="G60" s="136">
        <v>456</v>
      </c>
      <c r="H60" s="137">
        <v>456</v>
      </c>
    </row>
    <row r="61" spans="2:8" ht="45.75" customHeight="1" x14ac:dyDescent="0.15">
      <c r="B61" s="135"/>
      <c r="C61" s="1298" t="s">
        <v>603</v>
      </c>
      <c r="D61" s="1299"/>
      <c r="E61" s="1300"/>
      <c r="F61" s="136">
        <v>528</v>
      </c>
      <c r="G61" s="136">
        <v>488</v>
      </c>
      <c r="H61" s="137">
        <v>454</v>
      </c>
    </row>
    <row r="62" spans="2:8" ht="45.75" customHeight="1" thickBot="1" x14ac:dyDescent="0.2">
      <c r="B62" s="138"/>
      <c r="C62" s="1301" t="s">
        <v>604</v>
      </c>
      <c r="D62" s="1302"/>
      <c r="E62" s="1303"/>
      <c r="F62" s="139">
        <v>70</v>
      </c>
      <c r="G62" s="139">
        <v>80</v>
      </c>
      <c r="H62" s="140">
        <v>90</v>
      </c>
    </row>
    <row r="63" spans="2:8" ht="52.5" customHeight="1" thickBot="1" x14ac:dyDescent="0.2">
      <c r="B63" s="141"/>
      <c r="C63" s="1304" t="s">
        <v>51</v>
      </c>
      <c r="D63" s="1304"/>
      <c r="E63" s="1305"/>
      <c r="F63" s="142">
        <v>14668</v>
      </c>
      <c r="G63" s="142">
        <v>14169</v>
      </c>
      <c r="H63" s="143">
        <v>14418</v>
      </c>
    </row>
    <row r="64" spans="2:8" ht="15" customHeight="1" x14ac:dyDescent="0.15"/>
  </sheetData>
  <sheetProtection algorithmName="SHA-512" hashValue="eAyqzVjSVN3yqj5+7/D8zK0Tjyh1Z15dm47w1goxMlKIwDlecwvKc3I99EbWyjNhRVW0Om7kMTbkWmIYefxOsQ==" saltValue="lZ24F5F8DQ72Ow9ujmKD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12"/>
      <c r="H50" s="1312"/>
      <c r="I50" s="1312"/>
      <c r="J50" s="1312"/>
      <c r="K50" s="407"/>
      <c r="L50" s="407"/>
      <c r="M50" s="408"/>
      <c r="N50" s="408"/>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6" t="s">
        <v>570</v>
      </c>
      <c r="BQ50" s="1316"/>
      <c r="BR50" s="1316"/>
      <c r="BS50" s="1316"/>
      <c r="BT50" s="1316"/>
      <c r="BU50" s="1316"/>
      <c r="BV50" s="1316"/>
      <c r="BW50" s="1316"/>
      <c r="BX50" s="1316" t="s">
        <v>571</v>
      </c>
      <c r="BY50" s="1316"/>
      <c r="BZ50" s="1316"/>
      <c r="CA50" s="1316"/>
      <c r="CB50" s="1316"/>
      <c r="CC50" s="1316"/>
      <c r="CD50" s="1316"/>
      <c r="CE50" s="1316"/>
      <c r="CF50" s="1316" t="s">
        <v>572</v>
      </c>
      <c r="CG50" s="1316"/>
      <c r="CH50" s="1316"/>
      <c r="CI50" s="1316"/>
      <c r="CJ50" s="1316"/>
      <c r="CK50" s="1316"/>
      <c r="CL50" s="1316"/>
      <c r="CM50" s="1316"/>
      <c r="CN50" s="1316" t="s">
        <v>573</v>
      </c>
      <c r="CO50" s="1316"/>
      <c r="CP50" s="1316"/>
      <c r="CQ50" s="1316"/>
      <c r="CR50" s="1316"/>
      <c r="CS50" s="1316"/>
      <c r="CT50" s="1316"/>
      <c r="CU50" s="1316"/>
      <c r="CV50" s="1316" t="s">
        <v>574</v>
      </c>
      <c r="CW50" s="1316"/>
      <c r="CX50" s="1316"/>
      <c r="CY50" s="1316"/>
      <c r="CZ50" s="1316"/>
      <c r="DA50" s="1316"/>
      <c r="DB50" s="1316"/>
      <c r="DC50" s="1316"/>
    </row>
    <row r="51" spans="1:109" ht="13.5" customHeight="1" x14ac:dyDescent="0.15">
      <c r="B51" s="397"/>
      <c r="G51" s="1329"/>
      <c r="H51" s="1329"/>
      <c r="I51" s="1330"/>
      <c r="J51" s="1330"/>
      <c r="K51" s="1328"/>
      <c r="L51" s="1328"/>
      <c r="M51" s="1328"/>
      <c r="N51" s="1328"/>
      <c r="AM51" s="406"/>
      <c r="AN51" s="1318" t="s">
        <v>609</v>
      </c>
      <c r="AO51" s="1318"/>
      <c r="AP51" s="1318"/>
      <c r="AQ51" s="1318"/>
      <c r="AR51" s="1318"/>
      <c r="AS51" s="1318"/>
      <c r="AT51" s="1318"/>
      <c r="AU51" s="1318"/>
      <c r="AV51" s="1318"/>
      <c r="AW51" s="1318"/>
      <c r="AX51" s="1318"/>
      <c r="AY51" s="1318"/>
      <c r="AZ51" s="1318"/>
      <c r="BA51" s="1318"/>
      <c r="BB51" s="1318" t="s">
        <v>610</v>
      </c>
      <c r="BC51" s="1318"/>
      <c r="BD51" s="1318"/>
      <c r="BE51" s="1318"/>
      <c r="BF51" s="1318"/>
      <c r="BG51" s="1318"/>
      <c r="BH51" s="1318"/>
      <c r="BI51" s="1318"/>
      <c r="BJ51" s="1318"/>
      <c r="BK51" s="1318"/>
      <c r="BL51" s="1318"/>
      <c r="BM51" s="1318"/>
      <c r="BN51" s="1318"/>
      <c r="BO51" s="1318"/>
      <c r="BP51" s="1317">
        <v>49.3</v>
      </c>
      <c r="BQ51" s="1317"/>
      <c r="BR51" s="1317"/>
      <c r="BS51" s="1317"/>
      <c r="BT51" s="1317"/>
      <c r="BU51" s="1317"/>
      <c r="BV51" s="1317"/>
      <c r="BW51" s="1317"/>
      <c r="BX51" s="1317">
        <v>41.5</v>
      </c>
      <c r="BY51" s="1317"/>
      <c r="BZ51" s="1317"/>
      <c r="CA51" s="1317"/>
      <c r="CB51" s="1317"/>
      <c r="CC51" s="1317"/>
      <c r="CD51" s="1317"/>
      <c r="CE51" s="1317"/>
      <c r="CF51" s="1317">
        <v>28.1</v>
      </c>
      <c r="CG51" s="1317"/>
      <c r="CH51" s="1317"/>
      <c r="CI51" s="1317"/>
      <c r="CJ51" s="1317"/>
      <c r="CK51" s="1317"/>
      <c r="CL51" s="1317"/>
      <c r="CM51" s="1317"/>
      <c r="CN51" s="1317">
        <v>25.5</v>
      </c>
      <c r="CO51" s="1317"/>
      <c r="CP51" s="1317"/>
      <c r="CQ51" s="1317"/>
      <c r="CR51" s="1317"/>
      <c r="CS51" s="1317"/>
      <c r="CT51" s="1317"/>
      <c r="CU51" s="1317"/>
      <c r="CV51" s="1317">
        <v>25.5</v>
      </c>
      <c r="CW51" s="1317"/>
      <c r="CX51" s="1317"/>
      <c r="CY51" s="1317"/>
      <c r="CZ51" s="1317"/>
      <c r="DA51" s="1317"/>
      <c r="DB51" s="1317"/>
      <c r="DC51" s="1317"/>
    </row>
    <row r="52" spans="1:109" x14ac:dyDescent="0.15">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5"/>
      <c r="B53" s="397"/>
      <c r="G53" s="1329"/>
      <c r="H53" s="1329"/>
      <c r="I53" s="1312"/>
      <c r="J53" s="1312"/>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611</v>
      </c>
      <c r="BC53" s="1318"/>
      <c r="BD53" s="1318"/>
      <c r="BE53" s="1318"/>
      <c r="BF53" s="1318"/>
      <c r="BG53" s="1318"/>
      <c r="BH53" s="1318"/>
      <c r="BI53" s="1318"/>
      <c r="BJ53" s="1318"/>
      <c r="BK53" s="1318"/>
      <c r="BL53" s="1318"/>
      <c r="BM53" s="1318"/>
      <c r="BN53" s="1318"/>
      <c r="BO53" s="1318"/>
      <c r="BP53" s="1317">
        <v>47.7</v>
      </c>
      <c r="BQ53" s="1317"/>
      <c r="BR53" s="1317"/>
      <c r="BS53" s="1317"/>
      <c r="BT53" s="1317"/>
      <c r="BU53" s="1317"/>
      <c r="BV53" s="1317"/>
      <c r="BW53" s="1317"/>
      <c r="BX53" s="1317">
        <v>49.1</v>
      </c>
      <c r="BY53" s="1317"/>
      <c r="BZ53" s="1317"/>
      <c r="CA53" s="1317"/>
      <c r="CB53" s="1317"/>
      <c r="CC53" s="1317"/>
      <c r="CD53" s="1317"/>
      <c r="CE53" s="1317"/>
      <c r="CF53" s="1317">
        <v>50.8</v>
      </c>
      <c r="CG53" s="1317"/>
      <c r="CH53" s="1317"/>
      <c r="CI53" s="1317"/>
      <c r="CJ53" s="1317"/>
      <c r="CK53" s="1317"/>
      <c r="CL53" s="1317"/>
      <c r="CM53" s="1317"/>
      <c r="CN53" s="1317">
        <v>52.9</v>
      </c>
      <c r="CO53" s="1317"/>
      <c r="CP53" s="1317"/>
      <c r="CQ53" s="1317"/>
      <c r="CR53" s="1317"/>
      <c r="CS53" s="1317"/>
      <c r="CT53" s="1317"/>
      <c r="CU53" s="1317"/>
      <c r="CV53" s="1317">
        <v>54.6</v>
      </c>
      <c r="CW53" s="1317"/>
      <c r="CX53" s="1317"/>
      <c r="CY53" s="1317"/>
      <c r="CZ53" s="1317"/>
      <c r="DA53" s="1317"/>
      <c r="DB53" s="1317"/>
      <c r="DC53" s="1317"/>
    </row>
    <row r="54" spans="1:109" x14ac:dyDescent="0.15">
      <c r="A54" s="405"/>
      <c r="B54" s="397"/>
      <c r="G54" s="1329"/>
      <c r="H54" s="1329"/>
      <c r="I54" s="1312"/>
      <c r="J54" s="1312"/>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5"/>
      <c r="B55" s="397"/>
      <c r="G55" s="1312"/>
      <c r="H55" s="1312"/>
      <c r="I55" s="1312"/>
      <c r="J55" s="1312"/>
      <c r="K55" s="1328"/>
      <c r="L55" s="1328"/>
      <c r="M55" s="1328"/>
      <c r="N55" s="1328"/>
      <c r="AN55" s="1316" t="s">
        <v>612</v>
      </c>
      <c r="AO55" s="1316"/>
      <c r="AP55" s="1316"/>
      <c r="AQ55" s="1316"/>
      <c r="AR55" s="1316"/>
      <c r="AS55" s="1316"/>
      <c r="AT55" s="1316"/>
      <c r="AU55" s="1316"/>
      <c r="AV55" s="1316"/>
      <c r="AW55" s="1316"/>
      <c r="AX55" s="1316"/>
      <c r="AY55" s="1316"/>
      <c r="AZ55" s="1316"/>
      <c r="BA55" s="1316"/>
      <c r="BB55" s="1318" t="s">
        <v>610</v>
      </c>
      <c r="BC55" s="1318"/>
      <c r="BD55" s="1318"/>
      <c r="BE55" s="1318"/>
      <c r="BF55" s="1318"/>
      <c r="BG55" s="1318"/>
      <c r="BH55" s="1318"/>
      <c r="BI55" s="1318"/>
      <c r="BJ55" s="1318"/>
      <c r="BK55" s="1318"/>
      <c r="BL55" s="1318"/>
      <c r="BM55" s="1318"/>
      <c r="BN55" s="1318"/>
      <c r="BO55" s="1318"/>
      <c r="BP55" s="1317">
        <v>31</v>
      </c>
      <c r="BQ55" s="1317"/>
      <c r="BR55" s="1317"/>
      <c r="BS55" s="1317"/>
      <c r="BT55" s="1317"/>
      <c r="BU55" s="1317"/>
      <c r="BV55" s="1317"/>
      <c r="BW55" s="1317"/>
      <c r="BX55" s="1317">
        <v>30</v>
      </c>
      <c r="BY55" s="1317"/>
      <c r="BZ55" s="1317"/>
      <c r="CA55" s="1317"/>
      <c r="CB55" s="1317"/>
      <c r="CC55" s="1317"/>
      <c r="CD55" s="1317"/>
      <c r="CE55" s="1317"/>
      <c r="CF55" s="1317">
        <v>34</v>
      </c>
      <c r="CG55" s="1317"/>
      <c r="CH55" s="1317"/>
      <c r="CI55" s="1317"/>
      <c r="CJ55" s="1317"/>
      <c r="CK55" s="1317"/>
      <c r="CL55" s="1317"/>
      <c r="CM55" s="1317"/>
      <c r="CN55" s="1317">
        <v>33.9</v>
      </c>
      <c r="CO55" s="1317"/>
      <c r="CP55" s="1317"/>
      <c r="CQ55" s="1317"/>
      <c r="CR55" s="1317"/>
      <c r="CS55" s="1317"/>
      <c r="CT55" s="1317"/>
      <c r="CU55" s="1317"/>
      <c r="CV55" s="1317">
        <v>31.5</v>
      </c>
      <c r="CW55" s="1317"/>
      <c r="CX55" s="1317"/>
      <c r="CY55" s="1317"/>
      <c r="CZ55" s="1317"/>
      <c r="DA55" s="1317"/>
      <c r="DB55" s="1317"/>
      <c r="DC55" s="1317"/>
    </row>
    <row r="56" spans="1:109" x14ac:dyDescent="0.15">
      <c r="A56" s="405"/>
      <c r="B56" s="397"/>
      <c r="G56" s="1312"/>
      <c r="H56" s="1312"/>
      <c r="I56" s="1312"/>
      <c r="J56" s="1312"/>
      <c r="K56" s="1328"/>
      <c r="L56" s="1328"/>
      <c r="M56" s="1328"/>
      <c r="N56" s="1328"/>
      <c r="AN56" s="1316"/>
      <c r="AO56" s="1316"/>
      <c r="AP56" s="1316"/>
      <c r="AQ56" s="1316"/>
      <c r="AR56" s="1316"/>
      <c r="AS56" s="1316"/>
      <c r="AT56" s="1316"/>
      <c r="AU56" s="1316"/>
      <c r="AV56" s="1316"/>
      <c r="AW56" s="1316"/>
      <c r="AX56" s="1316"/>
      <c r="AY56" s="1316"/>
      <c r="AZ56" s="1316"/>
      <c r="BA56" s="1316"/>
      <c r="BB56" s="1318"/>
      <c r="BC56" s="1318"/>
      <c r="BD56" s="1318"/>
      <c r="BE56" s="1318"/>
      <c r="BF56" s="1318"/>
      <c r="BG56" s="1318"/>
      <c r="BH56" s="1318"/>
      <c r="BI56" s="1318"/>
      <c r="BJ56" s="1318"/>
      <c r="BK56" s="1318"/>
      <c r="BL56" s="1318"/>
      <c r="BM56" s="1318"/>
      <c r="BN56" s="1318"/>
      <c r="BO56" s="1318"/>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5" customFormat="1" x14ac:dyDescent="0.15">
      <c r="B57" s="409"/>
      <c r="G57" s="1312"/>
      <c r="H57" s="1312"/>
      <c r="I57" s="1331"/>
      <c r="J57" s="1331"/>
      <c r="K57" s="1328"/>
      <c r="L57" s="1328"/>
      <c r="M57" s="1328"/>
      <c r="N57" s="1328"/>
      <c r="AM57" s="390"/>
      <c r="AN57" s="1316"/>
      <c r="AO57" s="1316"/>
      <c r="AP57" s="1316"/>
      <c r="AQ57" s="1316"/>
      <c r="AR57" s="1316"/>
      <c r="AS57" s="1316"/>
      <c r="AT57" s="1316"/>
      <c r="AU57" s="1316"/>
      <c r="AV57" s="1316"/>
      <c r="AW57" s="1316"/>
      <c r="AX57" s="1316"/>
      <c r="AY57" s="1316"/>
      <c r="AZ57" s="1316"/>
      <c r="BA57" s="1316"/>
      <c r="BB57" s="1318" t="s">
        <v>611</v>
      </c>
      <c r="BC57" s="1318"/>
      <c r="BD57" s="1318"/>
      <c r="BE57" s="1318"/>
      <c r="BF57" s="1318"/>
      <c r="BG57" s="1318"/>
      <c r="BH57" s="1318"/>
      <c r="BI57" s="1318"/>
      <c r="BJ57" s="1318"/>
      <c r="BK57" s="1318"/>
      <c r="BL57" s="1318"/>
      <c r="BM57" s="1318"/>
      <c r="BN57" s="1318"/>
      <c r="BO57" s="1318"/>
      <c r="BP57" s="1317">
        <v>57.4</v>
      </c>
      <c r="BQ57" s="1317"/>
      <c r="BR57" s="1317"/>
      <c r="BS57" s="1317"/>
      <c r="BT57" s="1317"/>
      <c r="BU57" s="1317"/>
      <c r="BV57" s="1317"/>
      <c r="BW57" s="1317"/>
      <c r="BX57" s="1317">
        <v>58.3</v>
      </c>
      <c r="BY57" s="1317"/>
      <c r="BZ57" s="1317"/>
      <c r="CA57" s="1317"/>
      <c r="CB57" s="1317"/>
      <c r="CC57" s="1317"/>
      <c r="CD57" s="1317"/>
      <c r="CE57" s="1317"/>
      <c r="CF57" s="1317">
        <v>61.1</v>
      </c>
      <c r="CG57" s="1317"/>
      <c r="CH57" s="1317"/>
      <c r="CI57" s="1317"/>
      <c r="CJ57" s="1317"/>
      <c r="CK57" s="1317"/>
      <c r="CL57" s="1317"/>
      <c r="CM57" s="1317"/>
      <c r="CN57" s="1317">
        <v>61.9</v>
      </c>
      <c r="CO57" s="1317"/>
      <c r="CP57" s="1317"/>
      <c r="CQ57" s="1317"/>
      <c r="CR57" s="1317"/>
      <c r="CS57" s="1317"/>
      <c r="CT57" s="1317"/>
      <c r="CU57" s="1317"/>
      <c r="CV57" s="1317">
        <v>62.6</v>
      </c>
      <c r="CW57" s="1317"/>
      <c r="CX57" s="1317"/>
      <c r="CY57" s="1317"/>
      <c r="CZ57" s="1317"/>
      <c r="DA57" s="1317"/>
      <c r="DB57" s="1317"/>
      <c r="DC57" s="1317"/>
      <c r="DD57" s="410"/>
      <c r="DE57" s="409"/>
    </row>
    <row r="58" spans="1:109" s="405" customFormat="1" x14ac:dyDescent="0.15">
      <c r="A58" s="390"/>
      <c r="B58" s="409"/>
      <c r="G58" s="1312"/>
      <c r="H58" s="1312"/>
      <c r="I58" s="1331"/>
      <c r="J58" s="1331"/>
      <c r="K58" s="1328"/>
      <c r="L58" s="1328"/>
      <c r="M58" s="1328"/>
      <c r="N58" s="1328"/>
      <c r="AM58" s="390"/>
      <c r="AN58" s="1316"/>
      <c r="AO58" s="1316"/>
      <c r="AP58" s="1316"/>
      <c r="AQ58" s="1316"/>
      <c r="AR58" s="1316"/>
      <c r="AS58" s="1316"/>
      <c r="AT58" s="1316"/>
      <c r="AU58" s="1316"/>
      <c r="AV58" s="1316"/>
      <c r="AW58" s="1316"/>
      <c r="AX58" s="1316"/>
      <c r="AY58" s="1316"/>
      <c r="AZ58" s="1316"/>
      <c r="BA58" s="1316"/>
      <c r="BB58" s="1318"/>
      <c r="BC58" s="1318"/>
      <c r="BD58" s="1318"/>
      <c r="BE58" s="1318"/>
      <c r="BF58" s="1318"/>
      <c r="BG58" s="1318"/>
      <c r="BH58" s="1318"/>
      <c r="BI58" s="1318"/>
      <c r="BJ58" s="1318"/>
      <c r="BK58" s="1318"/>
      <c r="BL58" s="1318"/>
      <c r="BM58" s="1318"/>
      <c r="BN58" s="1318"/>
      <c r="BO58" s="1318"/>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19" t="s">
        <v>616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12"/>
      <c r="H72" s="1312"/>
      <c r="I72" s="1312"/>
      <c r="J72" s="1312"/>
      <c r="K72" s="407"/>
      <c r="L72" s="407"/>
      <c r="M72" s="408"/>
      <c r="N72" s="408"/>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6" t="s">
        <v>570</v>
      </c>
      <c r="BQ72" s="1316"/>
      <c r="BR72" s="1316"/>
      <c r="BS72" s="1316"/>
      <c r="BT72" s="1316"/>
      <c r="BU72" s="1316"/>
      <c r="BV72" s="1316"/>
      <c r="BW72" s="1316"/>
      <c r="BX72" s="1316" t="s">
        <v>571</v>
      </c>
      <c r="BY72" s="1316"/>
      <c r="BZ72" s="1316"/>
      <c r="CA72" s="1316"/>
      <c r="CB72" s="1316"/>
      <c r="CC72" s="1316"/>
      <c r="CD72" s="1316"/>
      <c r="CE72" s="1316"/>
      <c r="CF72" s="1316" t="s">
        <v>572</v>
      </c>
      <c r="CG72" s="1316"/>
      <c r="CH72" s="1316"/>
      <c r="CI72" s="1316"/>
      <c r="CJ72" s="1316"/>
      <c r="CK72" s="1316"/>
      <c r="CL72" s="1316"/>
      <c r="CM72" s="1316"/>
      <c r="CN72" s="1316" t="s">
        <v>573</v>
      </c>
      <c r="CO72" s="1316"/>
      <c r="CP72" s="1316"/>
      <c r="CQ72" s="1316"/>
      <c r="CR72" s="1316"/>
      <c r="CS72" s="1316"/>
      <c r="CT72" s="1316"/>
      <c r="CU72" s="1316"/>
      <c r="CV72" s="1316" t="s">
        <v>574</v>
      </c>
      <c r="CW72" s="1316"/>
      <c r="CX72" s="1316"/>
      <c r="CY72" s="1316"/>
      <c r="CZ72" s="1316"/>
      <c r="DA72" s="1316"/>
      <c r="DB72" s="1316"/>
      <c r="DC72" s="1316"/>
    </row>
    <row r="73" spans="2:107" x14ac:dyDescent="0.15">
      <c r="B73" s="397"/>
      <c r="G73" s="1329"/>
      <c r="H73" s="1329"/>
      <c r="I73" s="1329"/>
      <c r="J73" s="1329"/>
      <c r="K73" s="1332"/>
      <c r="L73" s="1332"/>
      <c r="M73" s="1332"/>
      <c r="N73" s="1332"/>
      <c r="AM73" s="406"/>
      <c r="AN73" s="1318" t="s">
        <v>609</v>
      </c>
      <c r="AO73" s="1318"/>
      <c r="AP73" s="1318"/>
      <c r="AQ73" s="1318"/>
      <c r="AR73" s="1318"/>
      <c r="AS73" s="1318"/>
      <c r="AT73" s="1318"/>
      <c r="AU73" s="1318"/>
      <c r="AV73" s="1318"/>
      <c r="AW73" s="1318"/>
      <c r="AX73" s="1318"/>
      <c r="AY73" s="1318"/>
      <c r="AZ73" s="1318"/>
      <c r="BA73" s="1318"/>
      <c r="BB73" s="1318" t="s">
        <v>610</v>
      </c>
      <c r="BC73" s="1318"/>
      <c r="BD73" s="1318"/>
      <c r="BE73" s="1318"/>
      <c r="BF73" s="1318"/>
      <c r="BG73" s="1318"/>
      <c r="BH73" s="1318"/>
      <c r="BI73" s="1318"/>
      <c r="BJ73" s="1318"/>
      <c r="BK73" s="1318"/>
      <c r="BL73" s="1318"/>
      <c r="BM73" s="1318"/>
      <c r="BN73" s="1318"/>
      <c r="BO73" s="1318"/>
      <c r="BP73" s="1317">
        <v>49.3</v>
      </c>
      <c r="BQ73" s="1317"/>
      <c r="BR73" s="1317"/>
      <c r="BS73" s="1317"/>
      <c r="BT73" s="1317"/>
      <c r="BU73" s="1317"/>
      <c r="BV73" s="1317"/>
      <c r="BW73" s="1317"/>
      <c r="BX73" s="1317">
        <v>41.5</v>
      </c>
      <c r="BY73" s="1317"/>
      <c r="BZ73" s="1317"/>
      <c r="CA73" s="1317"/>
      <c r="CB73" s="1317"/>
      <c r="CC73" s="1317"/>
      <c r="CD73" s="1317"/>
      <c r="CE73" s="1317"/>
      <c r="CF73" s="1317">
        <v>28.1</v>
      </c>
      <c r="CG73" s="1317"/>
      <c r="CH73" s="1317"/>
      <c r="CI73" s="1317"/>
      <c r="CJ73" s="1317"/>
      <c r="CK73" s="1317"/>
      <c r="CL73" s="1317"/>
      <c r="CM73" s="1317"/>
      <c r="CN73" s="1317">
        <v>25.5</v>
      </c>
      <c r="CO73" s="1317"/>
      <c r="CP73" s="1317"/>
      <c r="CQ73" s="1317"/>
      <c r="CR73" s="1317"/>
      <c r="CS73" s="1317"/>
      <c r="CT73" s="1317"/>
      <c r="CU73" s="1317"/>
      <c r="CV73" s="1317">
        <v>25.5</v>
      </c>
      <c r="CW73" s="1317"/>
      <c r="CX73" s="1317"/>
      <c r="CY73" s="1317"/>
      <c r="CZ73" s="1317"/>
      <c r="DA73" s="1317"/>
      <c r="DB73" s="1317"/>
      <c r="DC73" s="1317"/>
    </row>
    <row r="74" spans="2:107" x14ac:dyDescent="0.15">
      <c r="B74" s="397"/>
      <c r="G74" s="1329"/>
      <c r="H74" s="1329"/>
      <c r="I74" s="1329"/>
      <c r="J74" s="1329"/>
      <c r="K74" s="1332"/>
      <c r="L74" s="1332"/>
      <c r="M74" s="1332"/>
      <c r="N74" s="1332"/>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7"/>
      <c r="G75" s="1329"/>
      <c r="H75" s="1329"/>
      <c r="I75" s="1312"/>
      <c r="J75" s="1312"/>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614</v>
      </c>
      <c r="BC75" s="1318"/>
      <c r="BD75" s="1318"/>
      <c r="BE75" s="1318"/>
      <c r="BF75" s="1318"/>
      <c r="BG75" s="1318"/>
      <c r="BH75" s="1318"/>
      <c r="BI75" s="1318"/>
      <c r="BJ75" s="1318"/>
      <c r="BK75" s="1318"/>
      <c r="BL75" s="1318"/>
      <c r="BM75" s="1318"/>
      <c r="BN75" s="1318"/>
      <c r="BO75" s="1318"/>
      <c r="BP75" s="1317">
        <v>3.4</v>
      </c>
      <c r="BQ75" s="1317"/>
      <c r="BR75" s="1317"/>
      <c r="BS75" s="1317"/>
      <c r="BT75" s="1317"/>
      <c r="BU75" s="1317"/>
      <c r="BV75" s="1317"/>
      <c r="BW75" s="1317"/>
      <c r="BX75" s="1317">
        <v>2.9</v>
      </c>
      <c r="BY75" s="1317"/>
      <c r="BZ75" s="1317"/>
      <c r="CA75" s="1317"/>
      <c r="CB75" s="1317"/>
      <c r="CC75" s="1317"/>
      <c r="CD75" s="1317"/>
      <c r="CE75" s="1317"/>
      <c r="CF75" s="1317">
        <v>2.8</v>
      </c>
      <c r="CG75" s="1317"/>
      <c r="CH75" s="1317"/>
      <c r="CI75" s="1317"/>
      <c r="CJ75" s="1317"/>
      <c r="CK75" s="1317"/>
      <c r="CL75" s="1317"/>
      <c r="CM75" s="1317"/>
      <c r="CN75" s="1317">
        <v>3</v>
      </c>
      <c r="CO75" s="1317"/>
      <c r="CP75" s="1317"/>
      <c r="CQ75" s="1317"/>
      <c r="CR75" s="1317"/>
      <c r="CS75" s="1317"/>
      <c r="CT75" s="1317"/>
      <c r="CU75" s="1317"/>
      <c r="CV75" s="1317">
        <v>3.4</v>
      </c>
      <c r="CW75" s="1317"/>
      <c r="CX75" s="1317"/>
      <c r="CY75" s="1317"/>
      <c r="CZ75" s="1317"/>
      <c r="DA75" s="1317"/>
      <c r="DB75" s="1317"/>
      <c r="DC75" s="1317"/>
    </row>
    <row r="76" spans="2:107" x14ac:dyDescent="0.15">
      <c r="B76" s="397"/>
      <c r="G76" s="1329"/>
      <c r="H76" s="1329"/>
      <c r="I76" s="1312"/>
      <c r="J76" s="1312"/>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7"/>
      <c r="G77" s="1312"/>
      <c r="H77" s="1312"/>
      <c r="I77" s="1312"/>
      <c r="J77" s="1312"/>
      <c r="K77" s="1332"/>
      <c r="L77" s="1332"/>
      <c r="M77" s="1332"/>
      <c r="N77" s="1332"/>
      <c r="AN77" s="1316" t="s">
        <v>612</v>
      </c>
      <c r="AO77" s="1316"/>
      <c r="AP77" s="1316"/>
      <c r="AQ77" s="1316"/>
      <c r="AR77" s="1316"/>
      <c r="AS77" s="1316"/>
      <c r="AT77" s="1316"/>
      <c r="AU77" s="1316"/>
      <c r="AV77" s="1316"/>
      <c r="AW77" s="1316"/>
      <c r="AX77" s="1316"/>
      <c r="AY77" s="1316"/>
      <c r="AZ77" s="1316"/>
      <c r="BA77" s="1316"/>
      <c r="BB77" s="1318" t="s">
        <v>610</v>
      </c>
      <c r="BC77" s="1318"/>
      <c r="BD77" s="1318"/>
      <c r="BE77" s="1318"/>
      <c r="BF77" s="1318"/>
      <c r="BG77" s="1318"/>
      <c r="BH77" s="1318"/>
      <c r="BI77" s="1318"/>
      <c r="BJ77" s="1318"/>
      <c r="BK77" s="1318"/>
      <c r="BL77" s="1318"/>
      <c r="BM77" s="1318"/>
      <c r="BN77" s="1318"/>
      <c r="BO77" s="1318"/>
      <c r="BP77" s="1317">
        <v>31</v>
      </c>
      <c r="BQ77" s="1317"/>
      <c r="BR77" s="1317"/>
      <c r="BS77" s="1317"/>
      <c r="BT77" s="1317"/>
      <c r="BU77" s="1317"/>
      <c r="BV77" s="1317"/>
      <c r="BW77" s="1317"/>
      <c r="BX77" s="1317">
        <v>30</v>
      </c>
      <c r="BY77" s="1317"/>
      <c r="BZ77" s="1317"/>
      <c r="CA77" s="1317"/>
      <c r="CB77" s="1317"/>
      <c r="CC77" s="1317"/>
      <c r="CD77" s="1317"/>
      <c r="CE77" s="1317"/>
      <c r="CF77" s="1317">
        <v>34</v>
      </c>
      <c r="CG77" s="1317"/>
      <c r="CH77" s="1317"/>
      <c r="CI77" s="1317"/>
      <c r="CJ77" s="1317"/>
      <c r="CK77" s="1317"/>
      <c r="CL77" s="1317"/>
      <c r="CM77" s="1317"/>
      <c r="CN77" s="1317">
        <v>33.9</v>
      </c>
      <c r="CO77" s="1317"/>
      <c r="CP77" s="1317"/>
      <c r="CQ77" s="1317"/>
      <c r="CR77" s="1317"/>
      <c r="CS77" s="1317"/>
      <c r="CT77" s="1317"/>
      <c r="CU77" s="1317"/>
      <c r="CV77" s="1317">
        <v>31.5</v>
      </c>
      <c r="CW77" s="1317"/>
      <c r="CX77" s="1317"/>
      <c r="CY77" s="1317"/>
      <c r="CZ77" s="1317"/>
      <c r="DA77" s="1317"/>
      <c r="DB77" s="1317"/>
      <c r="DC77" s="1317"/>
    </row>
    <row r="78" spans="2:107" x14ac:dyDescent="0.15">
      <c r="B78" s="397"/>
      <c r="G78" s="1312"/>
      <c r="H78" s="1312"/>
      <c r="I78" s="1312"/>
      <c r="J78" s="1312"/>
      <c r="K78" s="1332"/>
      <c r="L78" s="1332"/>
      <c r="M78" s="1332"/>
      <c r="N78" s="1332"/>
      <c r="AN78" s="1316"/>
      <c r="AO78" s="1316"/>
      <c r="AP78" s="1316"/>
      <c r="AQ78" s="1316"/>
      <c r="AR78" s="1316"/>
      <c r="AS78" s="1316"/>
      <c r="AT78" s="1316"/>
      <c r="AU78" s="1316"/>
      <c r="AV78" s="1316"/>
      <c r="AW78" s="1316"/>
      <c r="AX78" s="1316"/>
      <c r="AY78" s="1316"/>
      <c r="AZ78" s="1316"/>
      <c r="BA78" s="1316"/>
      <c r="BB78" s="1318"/>
      <c r="BC78" s="1318"/>
      <c r="BD78" s="1318"/>
      <c r="BE78" s="1318"/>
      <c r="BF78" s="1318"/>
      <c r="BG78" s="1318"/>
      <c r="BH78" s="1318"/>
      <c r="BI78" s="1318"/>
      <c r="BJ78" s="1318"/>
      <c r="BK78" s="1318"/>
      <c r="BL78" s="1318"/>
      <c r="BM78" s="1318"/>
      <c r="BN78" s="1318"/>
      <c r="BO78" s="1318"/>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7"/>
      <c r="G79" s="1312"/>
      <c r="H79" s="1312"/>
      <c r="I79" s="1331"/>
      <c r="J79" s="1331"/>
      <c r="K79" s="1333"/>
      <c r="L79" s="1333"/>
      <c r="M79" s="1333"/>
      <c r="N79" s="1333"/>
      <c r="AN79" s="1316"/>
      <c r="AO79" s="1316"/>
      <c r="AP79" s="1316"/>
      <c r="AQ79" s="1316"/>
      <c r="AR79" s="1316"/>
      <c r="AS79" s="1316"/>
      <c r="AT79" s="1316"/>
      <c r="AU79" s="1316"/>
      <c r="AV79" s="1316"/>
      <c r="AW79" s="1316"/>
      <c r="AX79" s="1316"/>
      <c r="AY79" s="1316"/>
      <c r="AZ79" s="1316"/>
      <c r="BA79" s="1316"/>
      <c r="BB79" s="1318" t="s">
        <v>614</v>
      </c>
      <c r="BC79" s="1318"/>
      <c r="BD79" s="1318"/>
      <c r="BE79" s="1318"/>
      <c r="BF79" s="1318"/>
      <c r="BG79" s="1318"/>
      <c r="BH79" s="1318"/>
      <c r="BI79" s="1318"/>
      <c r="BJ79" s="1318"/>
      <c r="BK79" s="1318"/>
      <c r="BL79" s="1318"/>
      <c r="BM79" s="1318"/>
      <c r="BN79" s="1318"/>
      <c r="BO79" s="1318"/>
      <c r="BP79" s="1317">
        <v>5.2</v>
      </c>
      <c r="BQ79" s="1317"/>
      <c r="BR79" s="1317"/>
      <c r="BS79" s="1317"/>
      <c r="BT79" s="1317"/>
      <c r="BU79" s="1317"/>
      <c r="BV79" s="1317"/>
      <c r="BW79" s="1317"/>
      <c r="BX79" s="1317">
        <v>5</v>
      </c>
      <c r="BY79" s="1317"/>
      <c r="BZ79" s="1317"/>
      <c r="CA79" s="1317"/>
      <c r="CB79" s="1317"/>
      <c r="CC79" s="1317"/>
      <c r="CD79" s="1317"/>
      <c r="CE79" s="1317"/>
      <c r="CF79" s="1317">
        <v>5.9</v>
      </c>
      <c r="CG79" s="1317"/>
      <c r="CH79" s="1317"/>
      <c r="CI79" s="1317"/>
      <c r="CJ79" s="1317"/>
      <c r="CK79" s="1317"/>
      <c r="CL79" s="1317"/>
      <c r="CM79" s="1317"/>
      <c r="CN79" s="1317">
        <v>5.7</v>
      </c>
      <c r="CO79" s="1317"/>
      <c r="CP79" s="1317"/>
      <c r="CQ79" s="1317"/>
      <c r="CR79" s="1317"/>
      <c r="CS79" s="1317"/>
      <c r="CT79" s="1317"/>
      <c r="CU79" s="1317"/>
      <c r="CV79" s="1317">
        <v>5.4</v>
      </c>
      <c r="CW79" s="1317"/>
      <c r="CX79" s="1317"/>
      <c r="CY79" s="1317"/>
      <c r="CZ79" s="1317"/>
      <c r="DA79" s="1317"/>
      <c r="DB79" s="1317"/>
      <c r="DC79" s="1317"/>
    </row>
    <row r="80" spans="2:107" x14ac:dyDescent="0.15">
      <c r="B80" s="397"/>
      <c r="G80" s="1312"/>
      <c r="H80" s="1312"/>
      <c r="I80" s="1331"/>
      <c r="J80" s="1331"/>
      <c r="K80" s="1333"/>
      <c r="L80" s="1333"/>
      <c r="M80" s="1333"/>
      <c r="N80" s="1333"/>
      <c r="AN80" s="1316"/>
      <c r="AO80" s="1316"/>
      <c r="AP80" s="1316"/>
      <c r="AQ80" s="1316"/>
      <c r="AR80" s="1316"/>
      <c r="AS80" s="1316"/>
      <c r="AT80" s="1316"/>
      <c r="AU80" s="1316"/>
      <c r="AV80" s="1316"/>
      <c r="AW80" s="1316"/>
      <c r="AX80" s="1316"/>
      <c r="AY80" s="1316"/>
      <c r="AZ80" s="1316"/>
      <c r="BA80" s="1316"/>
      <c r="BB80" s="1318"/>
      <c r="BC80" s="1318"/>
      <c r="BD80" s="1318"/>
      <c r="BE80" s="1318"/>
      <c r="BF80" s="1318"/>
      <c r="BG80" s="1318"/>
      <c r="BH80" s="1318"/>
      <c r="BI80" s="1318"/>
      <c r="BJ80" s="1318"/>
      <c r="BK80" s="1318"/>
      <c r="BL80" s="1318"/>
      <c r="BM80" s="1318"/>
      <c r="BN80" s="1318"/>
      <c r="BO80" s="1318"/>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wItX4Ai+HNkg2oVmu9dwVl41z82S6F3RDbElSHgRQhWOUCyrnThx0F+XFb1t8gxR3xUSO1P+AngTRwt0GaAtg==" saltValue="BPaIBO+Rt5wWwG8OKeIY3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zc2cqPGNYo3Dr+lhH1YxEUwBdfd1sZOxJgwzgVHR6yTYtBlPd43z1HIgoc+ZJwROEpr5DeRbeL6Qv4Te5dJvxw==" saltValue="aper8PDQB1of2+rnroYW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iI0FqAI4xF35/lrIQRPJuKSu6UlNIHez8KjpnK+c+RUHw16uu3E8fODi6mbS0JahGJeNP4i0r8R3Lx/vcr3BvQ==" saltValue="m0vwBh20njTBuiB+MrrIC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57082</v>
      </c>
      <c r="E3" s="162"/>
      <c r="F3" s="163">
        <v>42581</v>
      </c>
      <c r="G3" s="164"/>
      <c r="H3" s="165"/>
    </row>
    <row r="4" spans="1:8" x14ac:dyDescent="0.15">
      <c r="A4" s="166"/>
      <c r="B4" s="167"/>
      <c r="C4" s="168"/>
      <c r="D4" s="169">
        <v>15160</v>
      </c>
      <c r="E4" s="170"/>
      <c r="F4" s="171">
        <v>24354</v>
      </c>
      <c r="G4" s="172"/>
      <c r="H4" s="173"/>
    </row>
    <row r="5" spans="1:8" x14ac:dyDescent="0.15">
      <c r="A5" s="154" t="s">
        <v>562</v>
      </c>
      <c r="B5" s="159"/>
      <c r="C5" s="160"/>
      <c r="D5" s="161">
        <v>34645</v>
      </c>
      <c r="E5" s="162"/>
      <c r="F5" s="163">
        <v>45426</v>
      </c>
      <c r="G5" s="164"/>
      <c r="H5" s="165"/>
    </row>
    <row r="6" spans="1:8" x14ac:dyDescent="0.15">
      <c r="A6" s="166"/>
      <c r="B6" s="167"/>
      <c r="C6" s="168"/>
      <c r="D6" s="169">
        <v>20895</v>
      </c>
      <c r="E6" s="170"/>
      <c r="F6" s="171">
        <v>24508</v>
      </c>
      <c r="G6" s="172"/>
      <c r="H6" s="173"/>
    </row>
    <row r="7" spans="1:8" x14ac:dyDescent="0.15">
      <c r="A7" s="154" t="s">
        <v>563</v>
      </c>
      <c r="B7" s="159"/>
      <c r="C7" s="160"/>
      <c r="D7" s="161">
        <v>42789</v>
      </c>
      <c r="E7" s="162"/>
      <c r="F7" s="163">
        <v>46457</v>
      </c>
      <c r="G7" s="164"/>
      <c r="H7" s="165"/>
    </row>
    <row r="8" spans="1:8" x14ac:dyDescent="0.15">
      <c r="A8" s="166"/>
      <c r="B8" s="167"/>
      <c r="C8" s="168"/>
      <c r="D8" s="169">
        <v>27591</v>
      </c>
      <c r="E8" s="170"/>
      <c r="F8" s="171">
        <v>24020</v>
      </c>
      <c r="G8" s="172"/>
      <c r="H8" s="173"/>
    </row>
    <row r="9" spans="1:8" x14ac:dyDescent="0.15">
      <c r="A9" s="154" t="s">
        <v>564</v>
      </c>
      <c r="B9" s="159"/>
      <c r="C9" s="160"/>
      <c r="D9" s="161">
        <v>26150</v>
      </c>
      <c r="E9" s="162"/>
      <c r="F9" s="163">
        <v>51849</v>
      </c>
      <c r="G9" s="164"/>
      <c r="H9" s="165"/>
    </row>
    <row r="10" spans="1:8" x14ac:dyDescent="0.15">
      <c r="A10" s="166"/>
      <c r="B10" s="167"/>
      <c r="C10" s="168"/>
      <c r="D10" s="169">
        <v>13386</v>
      </c>
      <c r="E10" s="170"/>
      <c r="F10" s="171">
        <v>26326</v>
      </c>
      <c r="G10" s="172"/>
      <c r="H10" s="173"/>
    </row>
    <row r="11" spans="1:8" x14ac:dyDescent="0.15">
      <c r="A11" s="154" t="s">
        <v>565</v>
      </c>
      <c r="B11" s="159"/>
      <c r="C11" s="160"/>
      <c r="D11" s="161">
        <v>34621</v>
      </c>
      <c r="E11" s="162"/>
      <c r="F11" s="163">
        <v>52191</v>
      </c>
      <c r="G11" s="164"/>
      <c r="H11" s="165"/>
    </row>
    <row r="12" spans="1:8" x14ac:dyDescent="0.15">
      <c r="A12" s="166"/>
      <c r="B12" s="167"/>
      <c r="C12" s="174"/>
      <c r="D12" s="169">
        <v>15379</v>
      </c>
      <c r="E12" s="170"/>
      <c r="F12" s="171">
        <v>26807</v>
      </c>
      <c r="G12" s="172"/>
      <c r="H12" s="173"/>
    </row>
    <row r="13" spans="1:8" x14ac:dyDescent="0.15">
      <c r="A13" s="154"/>
      <c r="B13" s="159"/>
      <c r="C13" s="175"/>
      <c r="D13" s="176">
        <v>39057</v>
      </c>
      <c r="E13" s="177"/>
      <c r="F13" s="178">
        <v>47701</v>
      </c>
      <c r="G13" s="179"/>
      <c r="H13" s="165"/>
    </row>
    <row r="14" spans="1:8" x14ac:dyDescent="0.15">
      <c r="A14" s="166"/>
      <c r="B14" s="167"/>
      <c r="C14" s="168"/>
      <c r="D14" s="169">
        <v>18482</v>
      </c>
      <c r="E14" s="170"/>
      <c r="F14" s="171">
        <v>25203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2.23</v>
      </c>
      <c r="C19" s="180">
        <f>ROUND(VALUE(SUBSTITUTE(実質収支比率等に係る経年分析!G$48,"▲","-")),2)</f>
        <v>1.64</v>
      </c>
      <c r="D19" s="180">
        <f>ROUND(VALUE(SUBSTITUTE(実質収支比率等に係る経年分析!H$48,"▲","-")),2)</f>
        <v>1.53</v>
      </c>
      <c r="E19" s="180">
        <f>ROUND(VALUE(SUBSTITUTE(実質収支比率等に係る経年分析!I$48,"▲","-")),2)</f>
        <v>1.1399999999999999</v>
      </c>
      <c r="F19" s="180">
        <f>ROUND(VALUE(SUBSTITUTE(実質収支比率等に係る経年分析!J$48,"▲","-")),2)</f>
        <v>3.22</v>
      </c>
    </row>
    <row r="20" spans="1:11" x14ac:dyDescent="0.15">
      <c r="A20" s="180" t="s">
        <v>55</v>
      </c>
      <c r="B20" s="180">
        <f>ROUND(VALUE(SUBSTITUTE(実質収支比率等に係る経年分析!F$47,"▲","-")),2)</f>
        <v>11.04</v>
      </c>
      <c r="C20" s="180">
        <f>ROUND(VALUE(SUBSTITUTE(実質収支比率等に係る経年分析!G$47,"▲","-")),2)</f>
        <v>11.15</v>
      </c>
      <c r="D20" s="180">
        <f>ROUND(VALUE(SUBSTITUTE(実質収支比率等に係る経年分析!H$47,"▲","-")),2)</f>
        <v>15.87</v>
      </c>
      <c r="E20" s="180">
        <f>ROUND(VALUE(SUBSTITUTE(実質収支比率等に係る経年分析!I$47,"▲","-")),2)</f>
        <v>15.05</v>
      </c>
      <c r="F20" s="180">
        <f>ROUND(VALUE(SUBSTITUTE(実質収支比率等に係る経年分析!J$47,"▲","-")),2)</f>
        <v>14.7</v>
      </c>
    </row>
    <row r="21" spans="1:11" x14ac:dyDescent="0.15">
      <c r="A21" s="180" t="s">
        <v>56</v>
      </c>
      <c r="B21" s="180">
        <f>IF(ISNUMBER(VALUE(SUBSTITUTE(実質収支比率等に係る経年分析!F$49,"▲","-"))),ROUND(VALUE(SUBSTITUTE(実質収支比率等に係る経年分析!F$49,"▲","-")),2),NA())</f>
        <v>0.17</v>
      </c>
      <c r="C21" s="180">
        <f>IF(ISNUMBER(VALUE(SUBSTITUTE(実質収支比率等に係る経年分析!G$49,"▲","-"))),ROUND(VALUE(SUBSTITUTE(実質収支比率等に係る経年分析!G$49,"▲","-")),2),NA())</f>
        <v>-0.36</v>
      </c>
      <c r="D21" s="180">
        <f>IF(ISNUMBER(VALUE(SUBSTITUTE(実質収支比率等に係る経年分析!H$49,"▲","-"))),ROUND(VALUE(SUBSTITUTE(実質収支比率等に係る経年分析!H$49,"▲","-")),2),NA())</f>
        <v>5.0199999999999996</v>
      </c>
      <c r="E21" s="180">
        <f>IF(ISNUMBER(VALUE(SUBSTITUTE(実質収支比率等に係る経年分析!I$49,"▲","-"))),ROUND(VALUE(SUBSTITUTE(実質収支比率等に係る経年分析!I$49,"▲","-")),2),NA())</f>
        <v>-0.83</v>
      </c>
      <c r="F21" s="180">
        <f>IF(ISNUMBER(VALUE(SUBSTITUTE(実質収支比率等に係る経年分析!J$49,"▲","-"))),ROUND(VALUE(SUBSTITUTE(実質収支比率等に係る経年分析!J$49,"▲","-")),2),NA())</f>
        <v>2.4300000000000002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葬祭事業特別会計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5.37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7.61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1.93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石ヶ谷墓園整備事業特別会計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0.48</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1.1200000000000001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2.73</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4.1900000000000004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5.15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11933</v>
      </c>
      <c r="E42" s="182"/>
      <c r="F42" s="182"/>
      <c r="G42" s="182">
        <f>'実質公債費比率（分子）の構造'!L$52</f>
        <v>11821</v>
      </c>
      <c r="H42" s="182"/>
      <c r="I42" s="182"/>
      <c r="J42" s="182">
        <f>'実質公債費比率（分子）の構造'!M$52</f>
        <v>11841</v>
      </c>
      <c r="K42" s="182"/>
      <c r="L42" s="182"/>
      <c r="M42" s="182">
        <f>'実質公債費比率（分子）の構造'!N$52</f>
        <v>11602</v>
      </c>
      <c r="N42" s="182"/>
      <c r="O42" s="182"/>
      <c r="P42" s="182">
        <f>'実質公債費比率（分子）の構造'!O$52</f>
        <v>11402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2115</v>
      </c>
      <c r="C46" s="182"/>
      <c r="D46" s="182"/>
      <c r="E46" s="182">
        <f>'実質公債費比率（分子）の構造'!L$48</f>
        <v>2061</v>
      </c>
      <c r="F46" s="182"/>
      <c r="G46" s="182"/>
      <c r="H46" s="182">
        <f>'実質公債費比率（分子）の構造'!M$48</f>
        <v>2127</v>
      </c>
      <c r="I46" s="182"/>
      <c r="J46" s="182"/>
      <c r="K46" s="182">
        <f>'実質公債費比率（分子）の構造'!N$48</f>
        <v>1972</v>
      </c>
      <c r="L46" s="182"/>
      <c r="M46" s="182"/>
      <c r="N46" s="182">
        <f>'実質公債費比率（分子）の構造'!O$48</f>
        <v>1892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11300</v>
      </c>
      <c r="C49" s="182"/>
      <c r="D49" s="182"/>
      <c r="E49" s="182">
        <f>'実質公債費比率（分子）の構造'!L$45</f>
        <v>10953</v>
      </c>
      <c r="F49" s="182"/>
      <c r="G49" s="182"/>
      <c r="H49" s="182">
        <f>'実質公債費比率（分子）の構造'!M$45</f>
        <v>11258</v>
      </c>
      <c r="I49" s="182"/>
      <c r="J49" s="182"/>
      <c r="K49" s="182">
        <f>'実質公債費比率（分子）の構造'!N$45</f>
        <v>11515</v>
      </c>
      <c r="L49" s="182"/>
      <c r="M49" s="182"/>
      <c r="N49" s="182">
        <f>'実質公債費比率（分子）の構造'!O$45</f>
        <v>11508</v>
      </c>
      <c r="O49" s="182"/>
      <c r="P49" s="182"/>
    </row>
    <row r="50" spans="1:16" x14ac:dyDescent="0.15">
      <c r="A50" s="182" t="s">
        <v>71</v>
      </c>
      <c r="B50" s="182" t="e">
        <f>NA()</f>
        <v>#N/A</v>
      </c>
      <c r="C50" s="182">
        <f>IF(ISNUMBER('実質公債費比率（分子）の構造'!K$53),'実質公債費比率（分子）の構造'!K$53,NA())</f>
        <v>1483</v>
      </c>
      <c r="D50" s="182" t="e">
        <f>NA()</f>
        <v>#N/A</v>
      </c>
      <c r="E50" s="182" t="e">
        <f>NA()</f>
        <v>#N/A</v>
      </c>
      <c r="F50" s="182">
        <f>IF(ISNUMBER('実質公債費比率（分子）の構造'!L$53),'実質公債費比率（分子）の構造'!L$53,NA())</f>
        <v>1193</v>
      </c>
      <c r="G50" s="182" t="e">
        <f>NA()</f>
        <v>#N/A</v>
      </c>
      <c r="H50" s="182" t="e">
        <f>NA()</f>
        <v>#N/A</v>
      </c>
      <c r="I50" s="182">
        <f>IF(ISNUMBER('実質公債費比率（分子）の構造'!M$53),'実質公債費比率（分子）の構造'!M$53,NA())</f>
        <v>1544</v>
      </c>
      <c r="J50" s="182" t="e">
        <f>NA()</f>
        <v>#N/A</v>
      </c>
      <c r="K50" s="182" t="e">
        <f>NA()</f>
        <v>#N/A</v>
      </c>
      <c r="L50" s="182">
        <f>IF(ISNUMBER('実質公債費比率（分子）の構造'!N$53),'実質公債費比率（分子）の構造'!N$53,NA())</f>
        <v>1885</v>
      </c>
      <c r="M50" s="182" t="e">
        <f>NA()</f>
        <v>#N/A</v>
      </c>
      <c r="N50" s="182" t="e">
        <f>NA()</f>
        <v>#N/A</v>
      </c>
      <c r="O50" s="182">
        <f>IF(ISNUMBER('実質公債費比率（分子）の構造'!O$53),'実質公債費比率（分子）の構造'!O$53,NA())</f>
        <v>1998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89552</v>
      </c>
      <c r="E56" s="181"/>
      <c r="F56" s="181"/>
      <c r="G56" s="181">
        <f>'将来負担比率（分子）の構造'!J$52</f>
        <v>89754</v>
      </c>
      <c r="H56" s="181"/>
      <c r="I56" s="181"/>
      <c r="J56" s="181">
        <f>'将来負担比率（分子）の構造'!K$52</f>
        <v>88963</v>
      </c>
      <c r="K56" s="181"/>
      <c r="L56" s="181"/>
      <c r="M56" s="181">
        <f>'将来負担比率（分子）の構造'!L$52</f>
        <v>88381</v>
      </c>
      <c r="N56" s="181"/>
      <c r="O56" s="181"/>
      <c r="P56" s="181">
        <f>'将来負担比率（分子）の構造'!M$52</f>
        <v>87539</v>
      </c>
    </row>
    <row r="57" spans="1:16" x14ac:dyDescent="0.15">
      <c r="A57" s="181" t="s">
        <v>42</v>
      </c>
      <c r="B57" s="181"/>
      <c r="C57" s="181"/>
      <c r="D57" s="181">
        <f>'将来負担比率（分子）の構造'!I$51</f>
        <v>33022</v>
      </c>
      <c r="E57" s="181"/>
      <c r="F57" s="181"/>
      <c r="G57" s="181">
        <f>'将来負担比率（分子）の構造'!J$51</f>
        <v>32231</v>
      </c>
      <c r="H57" s="181"/>
      <c r="I57" s="181"/>
      <c r="J57" s="181">
        <f>'将来負担比率（分子）の構造'!K$51</f>
        <v>31888</v>
      </c>
      <c r="K57" s="181"/>
      <c r="L57" s="181"/>
      <c r="M57" s="181">
        <f>'将来負担比率（分子）の構造'!L$51</f>
        <v>31398</v>
      </c>
      <c r="N57" s="181"/>
      <c r="O57" s="181"/>
      <c r="P57" s="181">
        <f>'将来負担比率（分子）の構造'!M$51</f>
        <v>30853</v>
      </c>
    </row>
    <row r="58" spans="1:16" x14ac:dyDescent="0.15">
      <c r="A58" s="181" t="s">
        <v>41</v>
      </c>
      <c r="B58" s="181"/>
      <c r="C58" s="181"/>
      <c r="D58" s="181">
        <f>'将来負担比率（分子）の構造'!I$50</f>
        <v>14269</v>
      </c>
      <c r="E58" s="181"/>
      <c r="F58" s="181"/>
      <c r="G58" s="181">
        <f>'将来負担比率（分子）の構造'!J$50</f>
        <v>14552</v>
      </c>
      <c r="H58" s="181"/>
      <c r="I58" s="181"/>
      <c r="J58" s="181">
        <f>'将来負担比率（分子）の構造'!K$50</f>
        <v>20396</v>
      </c>
      <c r="K58" s="181"/>
      <c r="L58" s="181"/>
      <c r="M58" s="181">
        <f>'将来負担比率（分子）の構造'!L$50</f>
        <v>20195</v>
      </c>
      <c r="N58" s="181"/>
      <c r="O58" s="181"/>
      <c r="P58" s="181">
        <f>'将来負担比率（分子）の構造'!M$50</f>
        <v>20704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v>
      </c>
      <c r="C61" s="181"/>
      <c r="D61" s="181"/>
      <c r="E61" s="181">
        <f>'将来負担比率（分子）の構造'!J$46</f>
        <v>3</v>
      </c>
      <c r="F61" s="181"/>
      <c r="G61" s="181"/>
      <c r="H61" s="181">
        <f>'将来負担比率（分子）の構造'!K$46</f>
        <v>4</v>
      </c>
      <c r="I61" s="181"/>
      <c r="J61" s="181"/>
      <c r="K61" s="181">
        <f>'将来負担比率（分子）の構造'!L$46</f>
        <v>9</v>
      </c>
      <c r="L61" s="181"/>
      <c r="M61" s="181"/>
      <c r="N61" s="181">
        <f>'将来負担比率（分子）の構造'!M$46</f>
        <v>7</v>
      </c>
      <c r="O61" s="181"/>
      <c r="P61" s="181"/>
    </row>
    <row r="62" spans="1:16" x14ac:dyDescent="0.15">
      <c r="A62" s="181" t="s">
        <v>35</v>
      </c>
      <c r="B62" s="181">
        <f>'将来負担比率（分子）の構造'!I$45</f>
        <v>13989</v>
      </c>
      <c r="C62" s="181"/>
      <c r="D62" s="181"/>
      <c r="E62" s="181">
        <f>'将来負担比率（分子）の構造'!J$45</f>
        <v>13533</v>
      </c>
      <c r="F62" s="181"/>
      <c r="G62" s="181"/>
      <c r="H62" s="181">
        <f>'将来負担比率（分子）の構造'!K$45</f>
        <v>13676</v>
      </c>
      <c r="I62" s="181"/>
      <c r="J62" s="181"/>
      <c r="K62" s="181">
        <f>'将来負担比率（分子）の構造'!L$45</f>
        <v>13835</v>
      </c>
      <c r="L62" s="181"/>
      <c r="M62" s="181"/>
      <c r="N62" s="181">
        <f>'将来負担比率（分子）の構造'!M$45</f>
        <v>13840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26902</v>
      </c>
      <c r="C64" s="181"/>
      <c r="D64" s="181"/>
      <c r="E64" s="181">
        <f>'将来負担比率（分子）の構造'!J$43</f>
        <v>21729</v>
      </c>
      <c r="F64" s="181"/>
      <c r="G64" s="181"/>
      <c r="H64" s="181">
        <f>'将来負担比率（分子）の構造'!K$43</f>
        <v>19846</v>
      </c>
      <c r="I64" s="181"/>
      <c r="J64" s="181"/>
      <c r="K64" s="181">
        <f>'将来負担比率（分子）の構造'!L$43</f>
        <v>18551</v>
      </c>
      <c r="L64" s="181"/>
      <c r="M64" s="181"/>
      <c r="N64" s="181">
        <f>'将来負担比率（分子）の構造'!M$43</f>
        <v>16920</v>
      </c>
      <c r="O64" s="181"/>
      <c r="P64" s="181"/>
    </row>
    <row r="65" spans="1:16" x14ac:dyDescent="0.15">
      <c r="A65" s="181" t="s">
        <v>32</v>
      </c>
      <c r="B65" s="181">
        <f>'将来負担比率（分子）の構造'!I$42</f>
        <v>1</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119695</v>
      </c>
      <c r="C66" s="181"/>
      <c r="D66" s="181"/>
      <c r="E66" s="181">
        <f>'将来負担比率（分子）の構造'!J$41</f>
        <v>121567</v>
      </c>
      <c r="F66" s="181"/>
      <c r="G66" s="181"/>
      <c r="H66" s="181">
        <f>'将来負担比率（分子）の構造'!K$41</f>
        <v>122031</v>
      </c>
      <c r="I66" s="181"/>
      <c r="J66" s="181"/>
      <c r="K66" s="181">
        <f>'将来負担比率（分子）の構造'!L$41</f>
        <v>120936</v>
      </c>
      <c r="L66" s="181"/>
      <c r="M66" s="181"/>
      <c r="N66" s="181">
        <f>'将来負担比率（分子）の構造'!M$41</f>
        <v>122423</v>
      </c>
      <c r="O66" s="181"/>
      <c r="P66" s="181"/>
    </row>
    <row r="67" spans="1:16" x14ac:dyDescent="0.15">
      <c r="A67" s="181" t="s">
        <v>75</v>
      </c>
      <c r="B67" s="181" t="e">
        <f>NA()</f>
        <v>#N/A</v>
      </c>
      <c r="C67" s="181">
        <f>IF(ISNUMBER('将来負担比率（分子）の構造'!I$53), IF('将来負担比率（分子）の構造'!I$53 &lt; 0, 0, '将来負担比率（分子）の構造'!I$53), NA())</f>
        <v>23748</v>
      </c>
      <c r="D67" s="181" t="e">
        <f>NA()</f>
        <v>#N/A</v>
      </c>
      <c r="E67" s="181" t="e">
        <f>NA()</f>
        <v>#N/A</v>
      </c>
      <c r="F67" s="181">
        <f>IF(ISNUMBER('将来負担比率（分子）の構造'!J$53), IF('将来負担比率（分子）の構造'!J$53 &lt; 0, 0, '将来負担比率（分子）の構造'!J$53), NA())</f>
        <v>20295</v>
      </c>
      <c r="G67" s="181" t="e">
        <f>NA()</f>
        <v>#N/A</v>
      </c>
      <c r="H67" s="181" t="e">
        <f>NA()</f>
        <v>#N/A</v>
      </c>
      <c r="I67" s="181">
        <f>IF(ISNUMBER('将来負担比率（分子）の構造'!K$53), IF('将来負担比率（分子）の構造'!K$53 &lt; 0, 0, '将来負担比率（分子）の構造'!K$53), NA())</f>
        <v>14309</v>
      </c>
      <c r="J67" s="181" t="e">
        <f>NA()</f>
        <v>#N/A</v>
      </c>
      <c r="K67" s="181" t="e">
        <f>NA()</f>
        <v>#N/A</v>
      </c>
      <c r="L67" s="181">
        <f>IF(ISNUMBER('将来負担比率（分子）の構造'!L$53), IF('将来負担比率（分子）の構造'!L$53 &lt; 0, 0, '将来負担比率（分子）の構造'!L$53), NA())</f>
        <v>13356</v>
      </c>
      <c r="M67" s="181" t="e">
        <f>NA()</f>
        <v>#N/A</v>
      </c>
      <c r="N67" s="181" t="e">
        <f>NA()</f>
        <v>#N/A</v>
      </c>
      <c r="O67" s="181">
        <f>IF(ISNUMBER('将来負担比率（分子）の構造'!M$53), IF('将来負担比率（分子）の構造'!M$53 &lt; 0, 0, '将来負担比率（分子）の構造'!M$53), NA())</f>
        <v>14094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9337</v>
      </c>
      <c r="C72" s="185">
        <f>基金残高に係る経年分析!G55</f>
        <v>9053</v>
      </c>
      <c r="D72" s="185">
        <f>基金残高に係る経年分析!H55</f>
        <v>9242</v>
      </c>
    </row>
    <row r="73" spans="1:16" x14ac:dyDescent="0.15">
      <c r="A73" s="184" t="s">
        <v>78</v>
      </c>
      <c r="B73" s="185">
        <f>基金残高に係る経年分析!F56</f>
        <v>1701</v>
      </c>
      <c r="C73" s="185">
        <f>基金残高に係る経年分析!G56</f>
        <v>1501</v>
      </c>
      <c r="D73" s="185">
        <f>基金残高に係る経年分析!H56</f>
        <v>1501</v>
      </c>
    </row>
    <row r="74" spans="1:16" x14ac:dyDescent="0.15">
      <c r="A74" s="184" t="s">
        <v>79</v>
      </c>
      <c r="B74" s="185">
        <f>基金残高に係る経年分析!F57</f>
        <v>3630</v>
      </c>
      <c r="C74" s="185">
        <f>基金残高に係る経年分析!G57</f>
        <v>3615</v>
      </c>
      <c r="D74" s="185">
        <f>基金残高に係る経年分析!H57</f>
        <v>3674</v>
      </c>
    </row>
  </sheetData>
  <sheetProtection algorithmName="SHA-512" hashValue="9ji8ru7x6jdP1hDYfM7K3zt2XNMav4fHJR9V1HRG3m7Mm2ee4lcf98dLsuoi083KosnD3IibKnlYfbJWwjAE4w==" saltValue="WVrmiEvxJE4VwR0968Od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217</v>
      </c>
      <c r="DI1" s="800"/>
      <c r="DJ1" s="800"/>
      <c r="DK1" s="800"/>
      <c r="DL1" s="800"/>
      <c r="DM1" s="800"/>
      <c r="DN1" s="801"/>
      <c r="DO1" s="226"/>
      <c r="DP1" s="799" t="s">
        <v>218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223</v>
      </c>
      <c r="S4" s="742"/>
      <c r="T4" s="742"/>
      <c r="U4" s="742"/>
      <c r="V4" s="742"/>
      <c r="W4" s="742"/>
      <c r="X4" s="742"/>
      <c r="Y4" s="743"/>
      <c r="Z4" s="741" t="s">
        <v>224</v>
      </c>
      <c r="AA4" s="742"/>
      <c r="AB4" s="742"/>
      <c r="AC4" s="743"/>
      <c r="AD4" s="741" t="s">
        <v>225</v>
      </c>
      <c r="AE4" s="742"/>
      <c r="AF4" s="742"/>
      <c r="AG4" s="742"/>
      <c r="AH4" s="742"/>
      <c r="AI4" s="742"/>
      <c r="AJ4" s="742"/>
      <c r="AK4" s="743"/>
      <c r="AL4" s="741" t="s">
        <v>224</v>
      </c>
      <c r="AM4" s="742"/>
      <c r="AN4" s="742"/>
      <c r="AO4" s="743"/>
      <c r="AP4" s="802" t="s">
        <v>226</v>
      </c>
      <c r="AQ4" s="802"/>
      <c r="AR4" s="802"/>
      <c r="AS4" s="802"/>
      <c r="AT4" s="802"/>
      <c r="AU4" s="802"/>
      <c r="AV4" s="802"/>
      <c r="AW4" s="802"/>
      <c r="AX4" s="802"/>
      <c r="AY4" s="802"/>
      <c r="AZ4" s="802"/>
      <c r="BA4" s="802"/>
      <c r="BB4" s="802"/>
      <c r="BC4" s="802"/>
      <c r="BD4" s="802"/>
      <c r="BE4" s="802"/>
      <c r="BF4" s="802"/>
      <c r="BG4" s="802" t="s">
        <v>227</v>
      </c>
      <c r="BH4" s="802"/>
      <c r="BI4" s="802"/>
      <c r="BJ4" s="802"/>
      <c r="BK4" s="802"/>
      <c r="BL4" s="802"/>
      <c r="BM4" s="802"/>
      <c r="BN4" s="802"/>
      <c r="BO4" s="802" t="s">
        <v>224</v>
      </c>
      <c r="BP4" s="802"/>
      <c r="BQ4" s="802"/>
      <c r="BR4" s="802"/>
      <c r="BS4" s="802" t="s">
        <v>228</v>
      </c>
      <c r="BT4" s="802"/>
      <c r="BU4" s="802"/>
      <c r="BV4" s="802"/>
      <c r="BW4" s="802"/>
      <c r="BX4" s="802"/>
      <c r="BY4" s="802"/>
      <c r="BZ4" s="802"/>
      <c r="CA4" s="802"/>
      <c r="CB4" s="802"/>
      <c r="CD4" s="784" t="s">
        <v>229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230</v>
      </c>
      <c r="C5" s="747"/>
      <c r="D5" s="747"/>
      <c r="E5" s="747"/>
      <c r="F5" s="747"/>
      <c r="G5" s="747"/>
      <c r="H5" s="747"/>
      <c r="I5" s="747"/>
      <c r="J5" s="747"/>
      <c r="K5" s="747"/>
      <c r="L5" s="747"/>
      <c r="M5" s="747"/>
      <c r="N5" s="747"/>
      <c r="O5" s="747"/>
      <c r="P5" s="747"/>
      <c r="Q5" s="748"/>
      <c r="R5" s="735">
        <v>43590526</v>
      </c>
      <c r="S5" s="736"/>
      <c r="T5" s="736"/>
      <c r="U5" s="736"/>
      <c r="V5" s="736"/>
      <c r="W5" s="736"/>
      <c r="X5" s="736"/>
      <c r="Y5" s="779"/>
      <c r="Z5" s="797">
        <v>29.5</v>
      </c>
      <c r="AA5" s="797"/>
      <c r="AB5" s="797"/>
      <c r="AC5" s="797"/>
      <c r="AD5" s="798">
        <v>40129455</v>
      </c>
      <c r="AE5" s="798"/>
      <c r="AF5" s="798"/>
      <c r="AG5" s="798"/>
      <c r="AH5" s="798"/>
      <c r="AI5" s="798"/>
      <c r="AJ5" s="798"/>
      <c r="AK5" s="798"/>
      <c r="AL5" s="780">
        <v>68</v>
      </c>
      <c r="AM5" s="751"/>
      <c r="AN5" s="751"/>
      <c r="AO5" s="781"/>
      <c r="AP5" s="746" t="s">
        <v>231</v>
      </c>
      <c r="AQ5" s="747"/>
      <c r="AR5" s="747"/>
      <c r="AS5" s="747"/>
      <c r="AT5" s="747"/>
      <c r="AU5" s="747"/>
      <c r="AV5" s="747"/>
      <c r="AW5" s="747"/>
      <c r="AX5" s="747"/>
      <c r="AY5" s="747"/>
      <c r="AZ5" s="747"/>
      <c r="BA5" s="747"/>
      <c r="BB5" s="747"/>
      <c r="BC5" s="747"/>
      <c r="BD5" s="747"/>
      <c r="BE5" s="747"/>
      <c r="BF5" s="748"/>
      <c r="BG5" s="680">
        <v>38476338</v>
      </c>
      <c r="BH5" s="681"/>
      <c r="BI5" s="681"/>
      <c r="BJ5" s="681"/>
      <c r="BK5" s="681"/>
      <c r="BL5" s="681"/>
      <c r="BM5" s="681"/>
      <c r="BN5" s="682"/>
      <c r="BO5" s="713">
        <v>88.3</v>
      </c>
      <c r="BP5" s="713"/>
      <c r="BQ5" s="713"/>
      <c r="BR5" s="713"/>
      <c r="BS5" s="714">
        <v>542870</v>
      </c>
      <c r="BT5" s="714"/>
      <c r="BU5" s="714"/>
      <c r="BV5" s="714"/>
      <c r="BW5" s="714"/>
      <c r="BX5" s="714"/>
      <c r="BY5" s="714"/>
      <c r="BZ5" s="714"/>
      <c r="CA5" s="714"/>
      <c r="CB5" s="768"/>
      <c r="CD5" s="784" t="s">
        <v>226</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224</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x14ac:dyDescent="0.15">
      <c r="B6" s="677" t="s">
        <v>235</v>
      </c>
      <c r="C6" s="678"/>
      <c r="D6" s="678"/>
      <c r="E6" s="678"/>
      <c r="F6" s="678"/>
      <c r="G6" s="678"/>
      <c r="H6" s="678"/>
      <c r="I6" s="678"/>
      <c r="J6" s="678"/>
      <c r="K6" s="678"/>
      <c r="L6" s="678"/>
      <c r="M6" s="678"/>
      <c r="N6" s="678"/>
      <c r="O6" s="678"/>
      <c r="P6" s="678"/>
      <c r="Q6" s="679"/>
      <c r="R6" s="680">
        <v>492747</v>
      </c>
      <c r="S6" s="681"/>
      <c r="T6" s="681"/>
      <c r="U6" s="681"/>
      <c r="V6" s="681"/>
      <c r="W6" s="681"/>
      <c r="X6" s="681"/>
      <c r="Y6" s="682"/>
      <c r="Z6" s="713">
        <v>0.3</v>
      </c>
      <c r="AA6" s="713"/>
      <c r="AB6" s="713"/>
      <c r="AC6" s="713"/>
      <c r="AD6" s="714">
        <v>492747</v>
      </c>
      <c r="AE6" s="714"/>
      <c r="AF6" s="714"/>
      <c r="AG6" s="714"/>
      <c r="AH6" s="714"/>
      <c r="AI6" s="714"/>
      <c r="AJ6" s="714"/>
      <c r="AK6" s="714"/>
      <c r="AL6" s="683">
        <v>0.8</v>
      </c>
      <c r="AM6" s="684"/>
      <c r="AN6" s="684"/>
      <c r="AO6" s="715"/>
      <c r="AP6" s="677" t="s">
        <v>236</v>
      </c>
      <c r="AQ6" s="678"/>
      <c r="AR6" s="678"/>
      <c r="AS6" s="678"/>
      <c r="AT6" s="678"/>
      <c r="AU6" s="678"/>
      <c r="AV6" s="678"/>
      <c r="AW6" s="678"/>
      <c r="AX6" s="678"/>
      <c r="AY6" s="678"/>
      <c r="AZ6" s="678"/>
      <c r="BA6" s="678"/>
      <c r="BB6" s="678"/>
      <c r="BC6" s="678"/>
      <c r="BD6" s="678"/>
      <c r="BE6" s="678"/>
      <c r="BF6" s="679"/>
      <c r="BG6" s="680">
        <v>38476338</v>
      </c>
      <c r="BH6" s="681"/>
      <c r="BI6" s="681"/>
      <c r="BJ6" s="681"/>
      <c r="BK6" s="681"/>
      <c r="BL6" s="681"/>
      <c r="BM6" s="681"/>
      <c r="BN6" s="682"/>
      <c r="BO6" s="713">
        <v>88.3</v>
      </c>
      <c r="BP6" s="713"/>
      <c r="BQ6" s="713"/>
      <c r="BR6" s="713"/>
      <c r="BS6" s="714">
        <v>542870</v>
      </c>
      <c r="BT6" s="714"/>
      <c r="BU6" s="714"/>
      <c r="BV6" s="714"/>
      <c r="BW6" s="714"/>
      <c r="BX6" s="714"/>
      <c r="BY6" s="714"/>
      <c r="BZ6" s="714"/>
      <c r="CA6" s="714"/>
      <c r="CB6" s="768"/>
      <c r="CD6" s="738" t="s">
        <v>237</v>
      </c>
      <c r="CE6" s="739"/>
      <c r="CF6" s="739"/>
      <c r="CG6" s="739"/>
      <c r="CH6" s="739"/>
      <c r="CI6" s="739"/>
      <c r="CJ6" s="739"/>
      <c r="CK6" s="739"/>
      <c r="CL6" s="739"/>
      <c r="CM6" s="739"/>
      <c r="CN6" s="739"/>
      <c r="CO6" s="739"/>
      <c r="CP6" s="739"/>
      <c r="CQ6" s="740"/>
      <c r="CR6" s="680">
        <v>537549</v>
      </c>
      <c r="CS6" s="681"/>
      <c r="CT6" s="681"/>
      <c r="CU6" s="681"/>
      <c r="CV6" s="681"/>
      <c r="CW6" s="681"/>
      <c r="CX6" s="681"/>
      <c r="CY6" s="682"/>
      <c r="CZ6" s="780">
        <v>0.4</v>
      </c>
      <c r="DA6" s="751"/>
      <c r="DB6" s="751"/>
      <c r="DC6" s="783"/>
      <c r="DD6" s="686" t="s">
        <v>238</v>
      </c>
      <c r="DE6" s="681"/>
      <c r="DF6" s="681"/>
      <c r="DG6" s="681"/>
      <c r="DH6" s="681"/>
      <c r="DI6" s="681"/>
      <c r="DJ6" s="681"/>
      <c r="DK6" s="681"/>
      <c r="DL6" s="681"/>
      <c r="DM6" s="681"/>
      <c r="DN6" s="681"/>
      <c r="DO6" s="681"/>
      <c r="DP6" s="682"/>
      <c r="DQ6" s="686">
        <v>537541</v>
      </c>
      <c r="DR6" s="681"/>
      <c r="DS6" s="681"/>
      <c r="DT6" s="681"/>
      <c r="DU6" s="681"/>
      <c r="DV6" s="681"/>
      <c r="DW6" s="681"/>
      <c r="DX6" s="681"/>
      <c r="DY6" s="681"/>
      <c r="DZ6" s="681"/>
      <c r="EA6" s="681"/>
      <c r="EB6" s="681"/>
      <c r="EC6" s="726"/>
    </row>
    <row r="7" spans="2:143" ht="11.25" customHeight="1" x14ac:dyDescent="0.15">
      <c r="B7" s="677" t="s">
        <v>239</v>
      </c>
      <c r="C7" s="678"/>
      <c r="D7" s="678"/>
      <c r="E7" s="678"/>
      <c r="F7" s="678"/>
      <c r="G7" s="678"/>
      <c r="H7" s="678"/>
      <c r="I7" s="678"/>
      <c r="J7" s="678"/>
      <c r="K7" s="678"/>
      <c r="L7" s="678"/>
      <c r="M7" s="678"/>
      <c r="N7" s="678"/>
      <c r="O7" s="678"/>
      <c r="P7" s="678"/>
      <c r="Q7" s="679"/>
      <c r="R7" s="680">
        <v>49099</v>
      </c>
      <c r="S7" s="681"/>
      <c r="T7" s="681"/>
      <c r="U7" s="681"/>
      <c r="V7" s="681"/>
      <c r="W7" s="681"/>
      <c r="X7" s="681"/>
      <c r="Y7" s="682"/>
      <c r="Z7" s="713">
        <v>0</v>
      </c>
      <c r="AA7" s="713"/>
      <c r="AB7" s="713"/>
      <c r="AC7" s="713"/>
      <c r="AD7" s="714">
        <v>49099</v>
      </c>
      <c r="AE7" s="714"/>
      <c r="AF7" s="714"/>
      <c r="AG7" s="714"/>
      <c r="AH7" s="714"/>
      <c r="AI7" s="714"/>
      <c r="AJ7" s="714"/>
      <c r="AK7" s="714"/>
      <c r="AL7" s="683">
        <v>0.1</v>
      </c>
      <c r="AM7" s="684"/>
      <c r="AN7" s="684"/>
      <c r="AO7" s="715"/>
      <c r="AP7" s="677" t="s">
        <v>240</v>
      </c>
      <c r="AQ7" s="678"/>
      <c r="AR7" s="678"/>
      <c r="AS7" s="678"/>
      <c r="AT7" s="678"/>
      <c r="AU7" s="678"/>
      <c r="AV7" s="678"/>
      <c r="AW7" s="678"/>
      <c r="AX7" s="678"/>
      <c r="AY7" s="678"/>
      <c r="AZ7" s="678"/>
      <c r="BA7" s="678"/>
      <c r="BB7" s="678"/>
      <c r="BC7" s="678"/>
      <c r="BD7" s="678"/>
      <c r="BE7" s="678"/>
      <c r="BF7" s="679"/>
      <c r="BG7" s="680">
        <v>19398035</v>
      </c>
      <c r="BH7" s="681"/>
      <c r="BI7" s="681"/>
      <c r="BJ7" s="681"/>
      <c r="BK7" s="681"/>
      <c r="BL7" s="681"/>
      <c r="BM7" s="681"/>
      <c r="BN7" s="682"/>
      <c r="BO7" s="713">
        <v>44.5</v>
      </c>
      <c r="BP7" s="713"/>
      <c r="BQ7" s="713"/>
      <c r="BR7" s="713"/>
      <c r="BS7" s="714">
        <v>542870</v>
      </c>
      <c r="BT7" s="714"/>
      <c r="BU7" s="714"/>
      <c r="BV7" s="714"/>
      <c r="BW7" s="714"/>
      <c r="BX7" s="714"/>
      <c r="BY7" s="714"/>
      <c r="BZ7" s="714"/>
      <c r="CA7" s="714"/>
      <c r="CB7" s="768"/>
      <c r="CD7" s="727" t="s">
        <v>241</v>
      </c>
      <c r="CE7" s="724"/>
      <c r="CF7" s="724"/>
      <c r="CG7" s="724"/>
      <c r="CH7" s="724"/>
      <c r="CI7" s="724"/>
      <c r="CJ7" s="724"/>
      <c r="CK7" s="724"/>
      <c r="CL7" s="724"/>
      <c r="CM7" s="724"/>
      <c r="CN7" s="724"/>
      <c r="CO7" s="724"/>
      <c r="CP7" s="724"/>
      <c r="CQ7" s="725"/>
      <c r="CR7" s="680">
        <v>39571030</v>
      </c>
      <c r="CS7" s="681"/>
      <c r="CT7" s="681"/>
      <c r="CU7" s="681"/>
      <c r="CV7" s="681"/>
      <c r="CW7" s="681"/>
      <c r="CX7" s="681"/>
      <c r="CY7" s="682"/>
      <c r="CZ7" s="713">
        <v>27.2</v>
      </c>
      <c r="DA7" s="713"/>
      <c r="DB7" s="713"/>
      <c r="DC7" s="713"/>
      <c r="DD7" s="686">
        <v>183818</v>
      </c>
      <c r="DE7" s="681"/>
      <c r="DF7" s="681"/>
      <c r="DG7" s="681"/>
      <c r="DH7" s="681"/>
      <c r="DI7" s="681"/>
      <c r="DJ7" s="681"/>
      <c r="DK7" s="681"/>
      <c r="DL7" s="681"/>
      <c r="DM7" s="681"/>
      <c r="DN7" s="681"/>
      <c r="DO7" s="681"/>
      <c r="DP7" s="682"/>
      <c r="DQ7" s="686">
        <v>7752067</v>
      </c>
      <c r="DR7" s="681"/>
      <c r="DS7" s="681"/>
      <c r="DT7" s="681"/>
      <c r="DU7" s="681"/>
      <c r="DV7" s="681"/>
      <c r="DW7" s="681"/>
      <c r="DX7" s="681"/>
      <c r="DY7" s="681"/>
      <c r="DZ7" s="681"/>
      <c r="EA7" s="681"/>
      <c r="EB7" s="681"/>
      <c r="EC7" s="726"/>
    </row>
    <row r="8" spans="2:143" ht="11.25" customHeight="1" x14ac:dyDescent="0.15">
      <c r="B8" s="677" t="s">
        <v>242</v>
      </c>
      <c r="C8" s="678"/>
      <c r="D8" s="678"/>
      <c r="E8" s="678"/>
      <c r="F8" s="678"/>
      <c r="G8" s="678"/>
      <c r="H8" s="678"/>
      <c r="I8" s="678"/>
      <c r="J8" s="678"/>
      <c r="K8" s="678"/>
      <c r="L8" s="678"/>
      <c r="M8" s="678"/>
      <c r="N8" s="678"/>
      <c r="O8" s="678"/>
      <c r="P8" s="678"/>
      <c r="Q8" s="679"/>
      <c r="R8" s="680">
        <v>275493</v>
      </c>
      <c r="S8" s="681"/>
      <c r="T8" s="681"/>
      <c r="U8" s="681"/>
      <c r="V8" s="681"/>
      <c r="W8" s="681"/>
      <c r="X8" s="681"/>
      <c r="Y8" s="682"/>
      <c r="Z8" s="713">
        <v>0.2</v>
      </c>
      <c r="AA8" s="713"/>
      <c r="AB8" s="713"/>
      <c r="AC8" s="713"/>
      <c r="AD8" s="714">
        <v>275493</v>
      </c>
      <c r="AE8" s="714"/>
      <c r="AF8" s="714"/>
      <c r="AG8" s="714"/>
      <c r="AH8" s="714"/>
      <c r="AI8" s="714"/>
      <c r="AJ8" s="714"/>
      <c r="AK8" s="714"/>
      <c r="AL8" s="683">
        <v>0.5</v>
      </c>
      <c r="AM8" s="684"/>
      <c r="AN8" s="684"/>
      <c r="AO8" s="715"/>
      <c r="AP8" s="677" t="s">
        <v>243</v>
      </c>
      <c r="AQ8" s="678"/>
      <c r="AR8" s="678"/>
      <c r="AS8" s="678"/>
      <c r="AT8" s="678"/>
      <c r="AU8" s="678"/>
      <c r="AV8" s="678"/>
      <c r="AW8" s="678"/>
      <c r="AX8" s="678"/>
      <c r="AY8" s="678"/>
      <c r="AZ8" s="678"/>
      <c r="BA8" s="678"/>
      <c r="BB8" s="678"/>
      <c r="BC8" s="678"/>
      <c r="BD8" s="678"/>
      <c r="BE8" s="678"/>
      <c r="BF8" s="679"/>
      <c r="BG8" s="680">
        <v>508073</v>
      </c>
      <c r="BH8" s="681"/>
      <c r="BI8" s="681"/>
      <c r="BJ8" s="681"/>
      <c r="BK8" s="681"/>
      <c r="BL8" s="681"/>
      <c r="BM8" s="681"/>
      <c r="BN8" s="682"/>
      <c r="BO8" s="713">
        <v>1.2</v>
      </c>
      <c r="BP8" s="713"/>
      <c r="BQ8" s="713"/>
      <c r="BR8" s="713"/>
      <c r="BS8" s="686" t="s">
        <v>244</v>
      </c>
      <c r="BT8" s="681"/>
      <c r="BU8" s="681"/>
      <c r="BV8" s="681"/>
      <c r="BW8" s="681"/>
      <c r="BX8" s="681"/>
      <c r="BY8" s="681"/>
      <c r="BZ8" s="681"/>
      <c r="CA8" s="681"/>
      <c r="CB8" s="726"/>
      <c r="CD8" s="727" t="s">
        <v>245</v>
      </c>
      <c r="CE8" s="724"/>
      <c r="CF8" s="724"/>
      <c r="CG8" s="724"/>
      <c r="CH8" s="724"/>
      <c r="CI8" s="724"/>
      <c r="CJ8" s="724"/>
      <c r="CK8" s="724"/>
      <c r="CL8" s="724"/>
      <c r="CM8" s="724"/>
      <c r="CN8" s="724"/>
      <c r="CO8" s="724"/>
      <c r="CP8" s="724"/>
      <c r="CQ8" s="725"/>
      <c r="CR8" s="680">
        <v>59065391</v>
      </c>
      <c r="CS8" s="681"/>
      <c r="CT8" s="681"/>
      <c r="CU8" s="681"/>
      <c r="CV8" s="681"/>
      <c r="CW8" s="681"/>
      <c r="CX8" s="681"/>
      <c r="CY8" s="682"/>
      <c r="CZ8" s="713">
        <v>40.700000000000003</v>
      </c>
      <c r="DA8" s="713"/>
      <c r="DB8" s="713"/>
      <c r="DC8" s="713"/>
      <c r="DD8" s="686">
        <v>3112523</v>
      </c>
      <c r="DE8" s="681"/>
      <c r="DF8" s="681"/>
      <c r="DG8" s="681"/>
      <c r="DH8" s="681"/>
      <c r="DI8" s="681"/>
      <c r="DJ8" s="681"/>
      <c r="DK8" s="681"/>
      <c r="DL8" s="681"/>
      <c r="DM8" s="681"/>
      <c r="DN8" s="681"/>
      <c r="DO8" s="681"/>
      <c r="DP8" s="682"/>
      <c r="DQ8" s="686">
        <v>27070989</v>
      </c>
      <c r="DR8" s="681"/>
      <c r="DS8" s="681"/>
      <c r="DT8" s="681"/>
      <c r="DU8" s="681"/>
      <c r="DV8" s="681"/>
      <c r="DW8" s="681"/>
      <c r="DX8" s="681"/>
      <c r="DY8" s="681"/>
      <c r="DZ8" s="681"/>
      <c r="EA8" s="681"/>
      <c r="EB8" s="681"/>
      <c r="EC8" s="726"/>
    </row>
    <row r="9" spans="2:143" ht="11.25" customHeight="1" x14ac:dyDescent="0.15">
      <c r="B9" s="677" t="s">
        <v>246</v>
      </c>
      <c r="C9" s="678"/>
      <c r="D9" s="678"/>
      <c r="E9" s="678"/>
      <c r="F9" s="678"/>
      <c r="G9" s="678"/>
      <c r="H9" s="678"/>
      <c r="I9" s="678"/>
      <c r="J9" s="678"/>
      <c r="K9" s="678"/>
      <c r="L9" s="678"/>
      <c r="M9" s="678"/>
      <c r="N9" s="678"/>
      <c r="O9" s="678"/>
      <c r="P9" s="678"/>
      <c r="Q9" s="679"/>
      <c r="R9" s="680">
        <v>319617</v>
      </c>
      <c r="S9" s="681"/>
      <c r="T9" s="681"/>
      <c r="U9" s="681"/>
      <c r="V9" s="681"/>
      <c r="W9" s="681"/>
      <c r="X9" s="681"/>
      <c r="Y9" s="682"/>
      <c r="Z9" s="713">
        <v>0.2</v>
      </c>
      <c r="AA9" s="713"/>
      <c r="AB9" s="713"/>
      <c r="AC9" s="713"/>
      <c r="AD9" s="714">
        <v>319617</v>
      </c>
      <c r="AE9" s="714"/>
      <c r="AF9" s="714"/>
      <c r="AG9" s="714"/>
      <c r="AH9" s="714"/>
      <c r="AI9" s="714"/>
      <c r="AJ9" s="714"/>
      <c r="AK9" s="714"/>
      <c r="AL9" s="683">
        <v>0.5</v>
      </c>
      <c r="AM9" s="684"/>
      <c r="AN9" s="684"/>
      <c r="AO9" s="715"/>
      <c r="AP9" s="677" t="s">
        <v>247</v>
      </c>
      <c r="AQ9" s="678"/>
      <c r="AR9" s="678"/>
      <c r="AS9" s="678"/>
      <c r="AT9" s="678"/>
      <c r="AU9" s="678"/>
      <c r="AV9" s="678"/>
      <c r="AW9" s="678"/>
      <c r="AX9" s="678"/>
      <c r="AY9" s="678"/>
      <c r="AZ9" s="678"/>
      <c r="BA9" s="678"/>
      <c r="BB9" s="678"/>
      <c r="BC9" s="678"/>
      <c r="BD9" s="678"/>
      <c r="BE9" s="678"/>
      <c r="BF9" s="679"/>
      <c r="BG9" s="680">
        <v>16365825</v>
      </c>
      <c r="BH9" s="681"/>
      <c r="BI9" s="681"/>
      <c r="BJ9" s="681"/>
      <c r="BK9" s="681"/>
      <c r="BL9" s="681"/>
      <c r="BM9" s="681"/>
      <c r="BN9" s="682"/>
      <c r="BO9" s="713">
        <v>37.5</v>
      </c>
      <c r="BP9" s="713"/>
      <c r="BQ9" s="713"/>
      <c r="BR9" s="713"/>
      <c r="BS9" s="686" t="s">
        <v>244</v>
      </c>
      <c r="BT9" s="681"/>
      <c r="BU9" s="681"/>
      <c r="BV9" s="681"/>
      <c r="BW9" s="681"/>
      <c r="BX9" s="681"/>
      <c r="BY9" s="681"/>
      <c r="BZ9" s="681"/>
      <c r="CA9" s="681"/>
      <c r="CB9" s="726"/>
      <c r="CD9" s="727" t="s">
        <v>248</v>
      </c>
      <c r="CE9" s="724"/>
      <c r="CF9" s="724"/>
      <c r="CG9" s="724"/>
      <c r="CH9" s="724"/>
      <c r="CI9" s="724"/>
      <c r="CJ9" s="724"/>
      <c r="CK9" s="724"/>
      <c r="CL9" s="724"/>
      <c r="CM9" s="724"/>
      <c r="CN9" s="724"/>
      <c r="CO9" s="724"/>
      <c r="CP9" s="724"/>
      <c r="CQ9" s="725"/>
      <c r="CR9" s="680">
        <v>9451440</v>
      </c>
      <c r="CS9" s="681"/>
      <c r="CT9" s="681"/>
      <c r="CU9" s="681"/>
      <c r="CV9" s="681"/>
      <c r="CW9" s="681"/>
      <c r="CX9" s="681"/>
      <c r="CY9" s="682"/>
      <c r="CZ9" s="713">
        <v>6.5</v>
      </c>
      <c r="DA9" s="713"/>
      <c r="DB9" s="713"/>
      <c r="DC9" s="713"/>
      <c r="DD9" s="686">
        <v>1309209</v>
      </c>
      <c r="DE9" s="681"/>
      <c r="DF9" s="681"/>
      <c r="DG9" s="681"/>
      <c r="DH9" s="681"/>
      <c r="DI9" s="681"/>
      <c r="DJ9" s="681"/>
      <c r="DK9" s="681"/>
      <c r="DL9" s="681"/>
      <c r="DM9" s="681"/>
      <c r="DN9" s="681"/>
      <c r="DO9" s="681"/>
      <c r="DP9" s="682"/>
      <c r="DQ9" s="686">
        <v>6926104</v>
      </c>
      <c r="DR9" s="681"/>
      <c r="DS9" s="681"/>
      <c r="DT9" s="681"/>
      <c r="DU9" s="681"/>
      <c r="DV9" s="681"/>
      <c r="DW9" s="681"/>
      <c r="DX9" s="681"/>
      <c r="DY9" s="681"/>
      <c r="DZ9" s="681"/>
      <c r="EA9" s="681"/>
      <c r="EB9" s="681"/>
      <c r="EC9" s="726"/>
    </row>
    <row r="10" spans="2:143" ht="11.25" customHeight="1" x14ac:dyDescent="0.15">
      <c r="B10" s="677" t="s">
        <v>249</v>
      </c>
      <c r="C10" s="678"/>
      <c r="D10" s="678"/>
      <c r="E10" s="678"/>
      <c r="F10" s="678"/>
      <c r="G10" s="678"/>
      <c r="H10" s="678"/>
      <c r="I10" s="678"/>
      <c r="J10" s="678"/>
      <c r="K10" s="678"/>
      <c r="L10" s="678"/>
      <c r="M10" s="678"/>
      <c r="N10" s="678"/>
      <c r="O10" s="678"/>
      <c r="P10" s="678"/>
      <c r="Q10" s="679"/>
      <c r="R10" s="680" t="s">
        <v>238</v>
      </c>
      <c r="S10" s="681"/>
      <c r="T10" s="681"/>
      <c r="U10" s="681"/>
      <c r="V10" s="681"/>
      <c r="W10" s="681"/>
      <c r="X10" s="681"/>
      <c r="Y10" s="682"/>
      <c r="Z10" s="713" t="s">
        <v>238</v>
      </c>
      <c r="AA10" s="713"/>
      <c r="AB10" s="713"/>
      <c r="AC10" s="713"/>
      <c r="AD10" s="714" t="s">
        <v>244</v>
      </c>
      <c r="AE10" s="714"/>
      <c r="AF10" s="714"/>
      <c r="AG10" s="714"/>
      <c r="AH10" s="714"/>
      <c r="AI10" s="714"/>
      <c r="AJ10" s="714"/>
      <c r="AK10" s="714"/>
      <c r="AL10" s="683" t="s">
        <v>244</v>
      </c>
      <c r="AM10" s="684"/>
      <c r="AN10" s="684"/>
      <c r="AO10" s="715"/>
      <c r="AP10" s="677" t="s">
        <v>250</v>
      </c>
      <c r="AQ10" s="678"/>
      <c r="AR10" s="678"/>
      <c r="AS10" s="678"/>
      <c r="AT10" s="678"/>
      <c r="AU10" s="678"/>
      <c r="AV10" s="678"/>
      <c r="AW10" s="678"/>
      <c r="AX10" s="678"/>
      <c r="AY10" s="678"/>
      <c r="AZ10" s="678"/>
      <c r="BA10" s="678"/>
      <c r="BB10" s="678"/>
      <c r="BC10" s="678"/>
      <c r="BD10" s="678"/>
      <c r="BE10" s="678"/>
      <c r="BF10" s="679"/>
      <c r="BG10" s="680">
        <v>722661</v>
      </c>
      <c r="BH10" s="681"/>
      <c r="BI10" s="681"/>
      <c r="BJ10" s="681"/>
      <c r="BK10" s="681"/>
      <c r="BL10" s="681"/>
      <c r="BM10" s="681"/>
      <c r="BN10" s="682"/>
      <c r="BO10" s="713">
        <v>1.7</v>
      </c>
      <c r="BP10" s="713"/>
      <c r="BQ10" s="713"/>
      <c r="BR10" s="713"/>
      <c r="BS10" s="686">
        <v>118995</v>
      </c>
      <c r="BT10" s="681"/>
      <c r="BU10" s="681"/>
      <c r="BV10" s="681"/>
      <c r="BW10" s="681"/>
      <c r="BX10" s="681"/>
      <c r="BY10" s="681"/>
      <c r="BZ10" s="681"/>
      <c r="CA10" s="681"/>
      <c r="CB10" s="726"/>
      <c r="CD10" s="727" t="s">
        <v>251</v>
      </c>
      <c r="CE10" s="724"/>
      <c r="CF10" s="724"/>
      <c r="CG10" s="724"/>
      <c r="CH10" s="724"/>
      <c r="CI10" s="724"/>
      <c r="CJ10" s="724"/>
      <c r="CK10" s="724"/>
      <c r="CL10" s="724"/>
      <c r="CM10" s="724"/>
      <c r="CN10" s="724"/>
      <c r="CO10" s="724"/>
      <c r="CP10" s="724"/>
      <c r="CQ10" s="725"/>
      <c r="CR10" s="680">
        <v>137631</v>
      </c>
      <c r="CS10" s="681"/>
      <c r="CT10" s="681"/>
      <c r="CU10" s="681"/>
      <c r="CV10" s="681"/>
      <c r="CW10" s="681"/>
      <c r="CX10" s="681"/>
      <c r="CY10" s="682"/>
      <c r="CZ10" s="713">
        <v>0.1</v>
      </c>
      <c r="DA10" s="713"/>
      <c r="DB10" s="713"/>
      <c r="DC10" s="713"/>
      <c r="DD10" s="686">
        <v>13658</v>
      </c>
      <c r="DE10" s="681"/>
      <c r="DF10" s="681"/>
      <c r="DG10" s="681"/>
      <c r="DH10" s="681"/>
      <c r="DI10" s="681"/>
      <c r="DJ10" s="681"/>
      <c r="DK10" s="681"/>
      <c r="DL10" s="681"/>
      <c r="DM10" s="681"/>
      <c r="DN10" s="681"/>
      <c r="DO10" s="681"/>
      <c r="DP10" s="682"/>
      <c r="DQ10" s="686">
        <v>95973</v>
      </c>
      <c r="DR10" s="681"/>
      <c r="DS10" s="681"/>
      <c r="DT10" s="681"/>
      <c r="DU10" s="681"/>
      <c r="DV10" s="681"/>
      <c r="DW10" s="681"/>
      <c r="DX10" s="681"/>
      <c r="DY10" s="681"/>
      <c r="DZ10" s="681"/>
      <c r="EA10" s="681"/>
      <c r="EB10" s="681"/>
      <c r="EC10" s="726"/>
    </row>
    <row r="11" spans="2:143" ht="11.25" customHeight="1" x14ac:dyDescent="0.15">
      <c r="B11" s="677" t="s">
        <v>252</v>
      </c>
      <c r="C11" s="678"/>
      <c r="D11" s="678"/>
      <c r="E11" s="678"/>
      <c r="F11" s="678"/>
      <c r="G11" s="678"/>
      <c r="H11" s="678"/>
      <c r="I11" s="678"/>
      <c r="J11" s="678"/>
      <c r="K11" s="678"/>
      <c r="L11" s="678"/>
      <c r="M11" s="678"/>
      <c r="N11" s="678"/>
      <c r="O11" s="678"/>
      <c r="P11" s="678"/>
      <c r="Q11" s="679"/>
      <c r="R11" s="680">
        <v>5797214</v>
      </c>
      <c r="S11" s="681"/>
      <c r="T11" s="681"/>
      <c r="U11" s="681"/>
      <c r="V11" s="681"/>
      <c r="W11" s="681"/>
      <c r="X11" s="681"/>
      <c r="Y11" s="682"/>
      <c r="Z11" s="683">
        <v>3.9</v>
      </c>
      <c r="AA11" s="684"/>
      <c r="AB11" s="684"/>
      <c r="AC11" s="685"/>
      <c r="AD11" s="686">
        <v>5797214</v>
      </c>
      <c r="AE11" s="681"/>
      <c r="AF11" s="681"/>
      <c r="AG11" s="681"/>
      <c r="AH11" s="681"/>
      <c r="AI11" s="681"/>
      <c r="AJ11" s="681"/>
      <c r="AK11" s="682"/>
      <c r="AL11" s="683">
        <v>9.8000000000000007</v>
      </c>
      <c r="AM11" s="684"/>
      <c r="AN11" s="684"/>
      <c r="AO11" s="715"/>
      <c r="AP11" s="677" t="s">
        <v>253</v>
      </c>
      <c r="AQ11" s="678"/>
      <c r="AR11" s="678"/>
      <c r="AS11" s="678"/>
      <c r="AT11" s="678"/>
      <c r="AU11" s="678"/>
      <c r="AV11" s="678"/>
      <c r="AW11" s="678"/>
      <c r="AX11" s="678"/>
      <c r="AY11" s="678"/>
      <c r="AZ11" s="678"/>
      <c r="BA11" s="678"/>
      <c r="BB11" s="678"/>
      <c r="BC11" s="678"/>
      <c r="BD11" s="678"/>
      <c r="BE11" s="678"/>
      <c r="BF11" s="679"/>
      <c r="BG11" s="680">
        <v>1801476</v>
      </c>
      <c r="BH11" s="681"/>
      <c r="BI11" s="681"/>
      <c r="BJ11" s="681"/>
      <c r="BK11" s="681"/>
      <c r="BL11" s="681"/>
      <c r="BM11" s="681"/>
      <c r="BN11" s="682"/>
      <c r="BO11" s="713">
        <v>4.0999999999999996</v>
      </c>
      <c r="BP11" s="713"/>
      <c r="BQ11" s="713"/>
      <c r="BR11" s="713"/>
      <c r="BS11" s="686">
        <v>423875</v>
      </c>
      <c r="BT11" s="681"/>
      <c r="BU11" s="681"/>
      <c r="BV11" s="681"/>
      <c r="BW11" s="681"/>
      <c r="BX11" s="681"/>
      <c r="BY11" s="681"/>
      <c r="BZ11" s="681"/>
      <c r="CA11" s="681"/>
      <c r="CB11" s="726"/>
      <c r="CD11" s="727" t="s">
        <v>254</v>
      </c>
      <c r="CE11" s="724"/>
      <c r="CF11" s="724"/>
      <c r="CG11" s="724"/>
      <c r="CH11" s="724"/>
      <c r="CI11" s="724"/>
      <c r="CJ11" s="724"/>
      <c r="CK11" s="724"/>
      <c r="CL11" s="724"/>
      <c r="CM11" s="724"/>
      <c r="CN11" s="724"/>
      <c r="CO11" s="724"/>
      <c r="CP11" s="724"/>
      <c r="CQ11" s="725"/>
      <c r="CR11" s="680">
        <v>475674</v>
      </c>
      <c r="CS11" s="681"/>
      <c r="CT11" s="681"/>
      <c r="CU11" s="681"/>
      <c r="CV11" s="681"/>
      <c r="CW11" s="681"/>
      <c r="CX11" s="681"/>
      <c r="CY11" s="682"/>
      <c r="CZ11" s="713">
        <v>0.3</v>
      </c>
      <c r="DA11" s="713"/>
      <c r="DB11" s="713"/>
      <c r="DC11" s="713"/>
      <c r="DD11" s="686">
        <v>225536</v>
      </c>
      <c r="DE11" s="681"/>
      <c r="DF11" s="681"/>
      <c r="DG11" s="681"/>
      <c r="DH11" s="681"/>
      <c r="DI11" s="681"/>
      <c r="DJ11" s="681"/>
      <c r="DK11" s="681"/>
      <c r="DL11" s="681"/>
      <c r="DM11" s="681"/>
      <c r="DN11" s="681"/>
      <c r="DO11" s="681"/>
      <c r="DP11" s="682"/>
      <c r="DQ11" s="686">
        <v>239445</v>
      </c>
      <c r="DR11" s="681"/>
      <c r="DS11" s="681"/>
      <c r="DT11" s="681"/>
      <c r="DU11" s="681"/>
      <c r="DV11" s="681"/>
      <c r="DW11" s="681"/>
      <c r="DX11" s="681"/>
      <c r="DY11" s="681"/>
      <c r="DZ11" s="681"/>
      <c r="EA11" s="681"/>
      <c r="EB11" s="681"/>
      <c r="EC11" s="726"/>
    </row>
    <row r="12" spans="2:143" ht="11.25" customHeight="1" x14ac:dyDescent="0.15">
      <c r="B12" s="677" t="s">
        <v>255</v>
      </c>
      <c r="C12" s="678"/>
      <c r="D12" s="678"/>
      <c r="E12" s="678"/>
      <c r="F12" s="678"/>
      <c r="G12" s="678"/>
      <c r="H12" s="678"/>
      <c r="I12" s="678"/>
      <c r="J12" s="678"/>
      <c r="K12" s="678"/>
      <c r="L12" s="678"/>
      <c r="M12" s="678"/>
      <c r="N12" s="678"/>
      <c r="O12" s="678"/>
      <c r="P12" s="678"/>
      <c r="Q12" s="679"/>
      <c r="R12" s="680" t="s">
        <v>244</v>
      </c>
      <c r="S12" s="681"/>
      <c r="T12" s="681"/>
      <c r="U12" s="681"/>
      <c r="V12" s="681"/>
      <c r="W12" s="681"/>
      <c r="X12" s="681"/>
      <c r="Y12" s="682"/>
      <c r="Z12" s="713" t="s">
        <v>244</v>
      </c>
      <c r="AA12" s="713"/>
      <c r="AB12" s="713"/>
      <c r="AC12" s="713"/>
      <c r="AD12" s="714" t="s">
        <v>238</v>
      </c>
      <c r="AE12" s="714"/>
      <c r="AF12" s="714"/>
      <c r="AG12" s="714"/>
      <c r="AH12" s="714"/>
      <c r="AI12" s="714"/>
      <c r="AJ12" s="714"/>
      <c r="AK12" s="714"/>
      <c r="AL12" s="683" t="s">
        <v>138</v>
      </c>
      <c r="AM12" s="684"/>
      <c r="AN12" s="684"/>
      <c r="AO12" s="715"/>
      <c r="AP12" s="677" t="s">
        <v>256</v>
      </c>
      <c r="AQ12" s="678"/>
      <c r="AR12" s="678"/>
      <c r="AS12" s="678"/>
      <c r="AT12" s="678"/>
      <c r="AU12" s="678"/>
      <c r="AV12" s="678"/>
      <c r="AW12" s="678"/>
      <c r="AX12" s="678"/>
      <c r="AY12" s="678"/>
      <c r="AZ12" s="678"/>
      <c r="BA12" s="678"/>
      <c r="BB12" s="678"/>
      <c r="BC12" s="678"/>
      <c r="BD12" s="678"/>
      <c r="BE12" s="678"/>
      <c r="BF12" s="679"/>
      <c r="BG12" s="680">
        <v>17061108</v>
      </c>
      <c r="BH12" s="681"/>
      <c r="BI12" s="681"/>
      <c r="BJ12" s="681"/>
      <c r="BK12" s="681"/>
      <c r="BL12" s="681"/>
      <c r="BM12" s="681"/>
      <c r="BN12" s="682"/>
      <c r="BO12" s="713">
        <v>39.1</v>
      </c>
      <c r="BP12" s="713"/>
      <c r="BQ12" s="713"/>
      <c r="BR12" s="713"/>
      <c r="BS12" s="686" t="s">
        <v>244</v>
      </c>
      <c r="BT12" s="681"/>
      <c r="BU12" s="681"/>
      <c r="BV12" s="681"/>
      <c r="BW12" s="681"/>
      <c r="BX12" s="681"/>
      <c r="BY12" s="681"/>
      <c r="BZ12" s="681"/>
      <c r="CA12" s="681"/>
      <c r="CB12" s="726"/>
      <c r="CD12" s="727" t="s">
        <v>257</v>
      </c>
      <c r="CE12" s="724"/>
      <c r="CF12" s="724"/>
      <c r="CG12" s="724"/>
      <c r="CH12" s="724"/>
      <c r="CI12" s="724"/>
      <c r="CJ12" s="724"/>
      <c r="CK12" s="724"/>
      <c r="CL12" s="724"/>
      <c r="CM12" s="724"/>
      <c r="CN12" s="724"/>
      <c r="CO12" s="724"/>
      <c r="CP12" s="724"/>
      <c r="CQ12" s="725"/>
      <c r="CR12" s="680">
        <v>1116786</v>
      </c>
      <c r="CS12" s="681"/>
      <c r="CT12" s="681"/>
      <c r="CU12" s="681"/>
      <c r="CV12" s="681"/>
      <c r="CW12" s="681"/>
      <c r="CX12" s="681"/>
      <c r="CY12" s="682"/>
      <c r="CZ12" s="713">
        <v>0.8</v>
      </c>
      <c r="DA12" s="713"/>
      <c r="DB12" s="713"/>
      <c r="DC12" s="713"/>
      <c r="DD12" s="686">
        <v>4793</v>
      </c>
      <c r="DE12" s="681"/>
      <c r="DF12" s="681"/>
      <c r="DG12" s="681"/>
      <c r="DH12" s="681"/>
      <c r="DI12" s="681"/>
      <c r="DJ12" s="681"/>
      <c r="DK12" s="681"/>
      <c r="DL12" s="681"/>
      <c r="DM12" s="681"/>
      <c r="DN12" s="681"/>
      <c r="DO12" s="681"/>
      <c r="DP12" s="682"/>
      <c r="DQ12" s="686">
        <v>823428</v>
      </c>
      <c r="DR12" s="681"/>
      <c r="DS12" s="681"/>
      <c r="DT12" s="681"/>
      <c r="DU12" s="681"/>
      <c r="DV12" s="681"/>
      <c r="DW12" s="681"/>
      <c r="DX12" s="681"/>
      <c r="DY12" s="681"/>
      <c r="DZ12" s="681"/>
      <c r="EA12" s="681"/>
      <c r="EB12" s="681"/>
      <c r="EC12" s="726"/>
    </row>
    <row r="13" spans="2:143" ht="11.25" customHeight="1" x14ac:dyDescent="0.15">
      <c r="B13" s="677" t="s">
        <v>258</v>
      </c>
      <c r="C13" s="678"/>
      <c r="D13" s="678"/>
      <c r="E13" s="678"/>
      <c r="F13" s="678"/>
      <c r="G13" s="678"/>
      <c r="H13" s="678"/>
      <c r="I13" s="678"/>
      <c r="J13" s="678"/>
      <c r="K13" s="678"/>
      <c r="L13" s="678"/>
      <c r="M13" s="678"/>
      <c r="N13" s="678"/>
      <c r="O13" s="678"/>
      <c r="P13" s="678"/>
      <c r="Q13" s="679"/>
      <c r="R13" s="680" t="s">
        <v>138</v>
      </c>
      <c r="S13" s="681"/>
      <c r="T13" s="681"/>
      <c r="U13" s="681"/>
      <c r="V13" s="681"/>
      <c r="W13" s="681"/>
      <c r="X13" s="681"/>
      <c r="Y13" s="682"/>
      <c r="Z13" s="713" t="s">
        <v>238</v>
      </c>
      <c r="AA13" s="713"/>
      <c r="AB13" s="713"/>
      <c r="AC13" s="713"/>
      <c r="AD13" s="714" t="s">
        <v>138</v>
      </c>
      <c r="AE13" s="714"/>
      <c r="AF13" s="714"/>
      <c r="AG13" s="714"/>
      <c r="AH13" s="714"/>
      <c r="AI13" s="714"/>
      <c r="AJ13" s="714"/>
      <c r="AK13" s="714"/>
      <c r="AL13" s="683" t="s">
        <v>244</v>
      </c>
      <c r="AM13" s="684"/>
      <c r="AN13" s="684"/>
      <c r="AO13" s="715"/>
      <c r="AP13" s="677" t="s">
        <v>259</v>
      </c>
      <c r="AQ13" s="678"/>
      <c r="AR13" s="678"/>
      <c r="AS13" s="678"/>
      <c r="AT13" s="678"/>
      <c r="AU13" s="678"/>
      <c r="AV13" s="678"/>
      <c r="AW13" s="678"/>
      <c r="AX13" s="678"/>
      <c r="AY13" s="678"/>
      <c r="AZ13" s="678"/>
      <c r="BA13" s="678"/>
      <c r="BB13" s="678"/>
      <c r="BC13" s="678"/>
      <c r="BD13" s="678"/>
      <c r="BE13" s="678"/>
      <c r="BF13" s="679"/>
      <c r="BG13" s="680">
        <v>16884435</v>
      </c>
      <c r="BH13" s="681"/>
      <c r="BI13" s="681"/>
      <c r="BJ13" s="681"/>
      <c r="BK13" s="681"/>
      <c r="BL13" s="681"/>
      <c r="BM13" s="681"/>
      <c r="BN13" s="682"/>
      <c r="BO13" s="713">
        <v>38.700000000000003</v>
      </c>
      <c r="BP13" s="713"/>
      <c r="BQ13" s="713"/>
      <c r="BR13" s="713"/>
      <c r="BS13" s="686" t="s">
        <v>238</v>
      </c>
      <c r="BT13" s="681"/>
      <c r="BU13" s="681"/>
      <c r="BV13" s="681"/>
      <c r="BW13" s="681"/>
      <c r="BX13" s="681"/>
      <c r="BY13" s="681"/>
      <c r="BZ13" s="681"/>
      <c r="CA13" s="681"/>
      <c r="CB13" s="726"/>
      <c r="CD13" s="727" t="s">
        <v>260</v>
      </c>
      <c r="CE13" s="724"/>
      <c r="CF13" s="724"/>
      <c r="CG13" s="724"/>
      <c r="CH13" s="724"/>
      <c r="CI13" s="724"/>
      <c r="CJ13" s="724"/>
      <c r="CK13" s="724"/>
      <c r="CL13" s="724"/>
      <c r="CM13" s="724"/>
      <c r="CN13" s="724"/>
      <c r="CO13" s="724"/>
      <c r="CP13" s="724"/>
      <c r="CQ13" s="725"/>
      <c r="CR13" s="680">
        <v>7779323</v>
      </c>
      <c r="CS13" s="681"/>
      <c r="CT13" s="681"/>
      <c r="CU13" s="681"/>
      <c r="CV13" s="681"/>
      <c r="CW13" s="681"/>
      <c r="CX13" s="681"/>
      <c r="CY13" s="682"/>
      <c r="CZ13" s="713">
        <v>5.4</v>
      </c>
      <c r="DA13" s="713"/>
      <c r="DB13" s="713"/>
      <c r="DC13" s="713"/>
      <c r="DD13" s="686">
        <v>2447247</v>
      </c>
      <c r="DE13" s="681"/>
      <c r="DF13" s="681"/>
      <c r="DG13" s="681"/>
      <c r="DH13" s="681"/>
      <c r="DI13" s="681"/>
      <c r="DJ13" s="681"/>
      <c r="DK13" s="681"/>
      <c r="DL13" s="681"/>
      <c r="DM13" s="681"/>
      <c r="DN13" s="681"/>
      <c r="DO13" s="681"/>
      <c r="DP13" s="682"/>
      <c r="DQ13" s="686">
        <v>5083644</v>
      </c>
      <c r="DR13" s="681"/>
      <c r="DS13" s="681"/>
      <c r="DT13" s="681"/>
      <c r="DU13" s="681"/>
      <c r="DV13" s="681"/>
      <c r="DW13" s="681"/>
      <c r="DX13" s="681"/>
      <c r="DY13" s="681"/>
      <c r="DZ13" s="681"/>
      <c r="EA13" s="681"/>
      <c r="EB13" s="681"/>
      <c r="EC13" s="726"/>
    </row>
    <row r="14" spans="2:143" ht="11.25" customHeight="1" x14ac:dyDescent="0.15">
      <c r="B14" s="677" t="s">
        <v>261</v>
      </c>
      <c r="C14" s="678"/>
      <c r="D14" s="678"/>
      <c r="E14" s="678"/>
      <c r="F14" s="678"/>
      <c r="G14" s="678"/>
      <c r="H14" s="678"/>
      <c r="I14" s="678"/>
      <c r="J14" s="678"/>
      <c r="K14" s="678"/>
      <c r="L14" s="678"/>
      <c r="M14" s="678"/>
      <c r="N14" s="678"/>
      <c r="O14" s="678"/>
      <c r="P14" s="678"/>
      <c r="Q14" s="679"/>
      <c r="R14" s="680">
        <v>29</v>
      </c>
      <c r="S14" s="681"/>
      <c r="T14" s="681"/>
      <c r="U14" s="681"/>
      <c r="V14" s="681"/>
      <c r="W14" s="681"/>
      <c r="X14" s="681"/>
      <c r="Y14" s="682"/>
      <c r="Z14" s="713">
        <v>0</v>
      </c>
      <c r="AA14" s="713"/>
      <c r="AB14" s="713"/>
      <c r="AC14" s="713"/>
      <c r="AD14" s="714">
        <v>29</v>
      </c>
      <c r="AE14" s="714"/>
      <c r="AF14" s="714"/>
      <c r="AG14" s="714"/>
      <c r="AH14" s="714"/>
      <c r="AI14" s="714"/>
      <c r="AJ14" s="714"/>
      <c r="AK14" s="714"/>
      <c r="AL14" s="683">
        <v>0</v>
      </c>
      <c r="AM14" s="684"/>
      <c r="AN14" s="684"/>
      <c r="AO14" s="715"/>
      <c r="AP14" s="677" t="s">
        <v>262</v>
      </c>
      <c r="AQ14" s="678"/>
      <c r="AR14" s="678"/>
      <c r="AS14" s="678"/>
      <c r="AT14" s="678"/>
      <c r="AU14" s="678"/>
      <c r="AV14" s="678"/>
      <c r="AW14" s="678"/>
      <c r="AX14" s="678"/>
      <c r="AY14" s="678"/>
      <c r="AZ14" s="678"/>
      <c r="BA14" s="678"/>
      <c r="BB14" s="678"/>
      <c r="BC14" s="678"/>
      <c r="BD14" s="678"/>
      <c r="BE14" s="678"/>
      <c r="BF14" s="679"/>
      <c r="BG14" s="680">
        <v>469181</v>
      </c>
      <c r="BH14" s="681"/>
      <c r="BI14" s="681"/>
      <c r="BJ14" s="681"/>
      <c r="BK14" s="681"/>
      <c r="BL14" s="681"/>
      <c r="BM14" s="681"/>
      <c r="BN14" s="682"/>
      <c r="BO14" s="713">
        <v>1.1000000000000001</v>
      </c>
      <c r="BP14" s="713"/>
      <c r="BQ14" s="713"/>
      <c r="BR14" s="713"/>
      <c r="BS14" s="686" t="s">
        <v>244</v>
      </c>
      <c r="BT14" s="681"/>
      <c r="BU14" s="681"/>
      <c r="BV14" s="681"/>
      <c r="BW14" s="681"/>
      <c r="BX14" s="681"/>
      <c r="BY14" s="681"/>
      <c r="BZ14" s="681"/>
      <c r="CA14" s="681"/>
      <c r="CB14" s="726"/>
      <c r="CD14" s="727" t="s">
        <v>263</v>
      </c>
      <c r="CE14" s="724"/>
      <c r="CF14" s="724"/>
      <c r="CG14" s="724"/>
      <c r="CH14" s="724"/>
      <c r="CI14" s="724"/>
      <c r="CJ14" s="724"/>
      <c r="CK14" s="724"/>
      <c r="CL14" s="724"/>
      <c r="CM14" s="724"/>
      <c r="CN14" s="724"/>
      <c r="CO14" s="724"/>
      <c r="CP14" s="724"/>
      <c r="CQ14" s="725"/>
      <c r="CR14" s="680">
        <v>2599449</v>
      </c>
      <c r="CS14" s="681"/>
      <c r="CT14" s="681"/>
      <c r="CU14" s="681"/>
      <c r="CV14" s="681"/>
      <c r="CW14" s="681"/>
      <c r="CX14" s="681"/>
      <c r="CY14" s="682"/>
      <c r="CZ14" s="713">
        <v>1.8</v>
      </c>
      <c r="DA14" s="713"/>
      <c r="DB14" s="713"/>
      <c r="DC14" s="713"/>
      <c r="DD14" s="686">
        <v>172150</v>
      </c>
      <c r="DE14" s="681"/>
      <c r="DF14" s="681"/>
      <c r="DG14" s="681"/>
      <c r="DH14" s="681"/>
      <c r="DI14" s="681"/>
      <c r="DJ14" s="681"/>
      <c r="DK14" s="681"/>
      <c r="DL14" s="681"/>
      <c r="DM14" s="681"/>
      <c r="DN14" s="681"/>
      <c r="DO14" s="681"/>
      <c r="DP14" s="682"/>
      <c r="DQ14" s="686">
        <v>2320114</v>
      </c>
      <c r="DR14" s="681"/>
      <c r="DS14" s="681"/>
      <c r="DT14" s="681"/>
      <c r="DU14" s="681"/>
      <c r="DV14" s="681"/>
      <c r="DW14" s="681"/>
      <c r="DX14" s="681"/>
      <c r="DY14" s="681"/>
      <c r="DZ14" s="681"/>
      <c r="EA14" s="681"/>
      <c r="EB14" s="681"/>
      <c r="EC14" s="726"/>
    </row>
    <row r="15" spans="2:143" ht="11.25" customHeight="1" x14ac:dyDescent="0.15">
      <c r="B15" s="677" t="s">
        <v>264</v>
      </c>
      <c r="C15" s="678"/>
      <c r="D15" s="678"/>
      <c r="E15" s="678"/>
      <c r="F15" s="678"/>
      <c r="G15" s="678"/>
      <c r="H15" s="678"/>
      <c r="I15" s="678"/>
      <c r="J15" s="678"/>
      <c r="K15" s="678"/>
      <c r="L15" s="678"/>
      <c r="M15" s="678"/>
      <c r="N15" s="678"/>
      <c r="O15" s="678"/>
      <c r="P15" s="678"/>
      <c r="Q15" s="679"/>
      <c r="R15" s="680" t="s">
        <v>238</v>
      </c>
      <c r="S15" s="681"/>
      <c r="T15" s="681"/>
      <c r="U15" s="681"/>
      <c r="V15" s="681"/>
      <c r="W15" s="681"/>
      <c r="X15" s="681"/>
      <c r="Y15" s="682"/>
      <c r="Z15" s="713" t="s">
        <v>244</v>
      </c>
      <c r="AA15" s="713"/>
      <c r="AB15" s="713"/>
      <c r="AC15" s="713"/>
      <c r="AD15" s="714" t="s">
        <v>244</v>
      </c>
      <c r="AE15" s="714"/>
      <c r="AF15" s="714"/>
      <c r="AG15" s="714"/>
      <c r="AH15" s="714"/>
      <c r="AI15" s="714"/>
      <c r="AJ15" s="714"/>
      <c r="AK15" s="714"/>
      <c r="AL15" s="683" t="s">
        <v>244</v>
      </c>
      <c r="AM15" s="684"/>
      <c r="AN15" s="684"/>
      <c r="AO15" s="715"/>
      <c r="AP15" s="677" t="s">
        <v>265</v>
      </c>
      <c r="AQ15" s="678"/>
      <c r="AR15" s="678"/>
      <c r="AS15" s="678"/>
      <c r="AT15" s="678"/>
      <c r="AU15" s="678"/>
      <c r="AV15" s="678"/>
      <c r="AW15" s="678"/>
      <c r="AX15" s="678"/>
      <c r="AY15" s="678"/>
      <c r="AZ15" s="678"/>
      <c r="BA15" s="678"/>
      <c r="BB15" s="678"/>
      <c r="BC15" s="678"/>
      <c r="BD15" s="678"/>
      <c r="BE15" s="678"/>
      <c r="BF15" s="679"/>
      <c r="BG15" s="680">
        <v>1548014</v>
      </c>
      <c r="BH15" s="681"/>
      <c r="BI15" s="681"/>
      <c r="BJ15" s="681"/>
      <c r="BK15" s="681"/>
      <c r="BL15" s="681"/>
      <c r="BM15" s="681"/>
      <c r="BN15" s="682"/>
      <c r="BO15" s="713">
        <v>3.6</v>
      </c>
      <c r="BP15" s="713"/>
      <c r="BQ15" s="713"/>
      <c r="BR15" s="713"/>
      <c r="BS15" s="686" t="s">
        <v>238</v>
      </c>
      <c r="BT15" s="681"/>
      <c r="BU15" s="681"/>
      <c r="BV15" s="681"/>
      <c r="BW15" s="681"/>
      <c r="BX15" s="681"/>
      <c r="BY15" s="681"/>
      <c r="BZ15" s="681"/>
      <c r="CA15" s="681"/>
      <c r="CB15" s="726"/>
      <c r="CD15" s="727" t="s">
        <v>266</v>
      </c>
      <c r="CE15" s="724"/>
      <c r="CF15" s="724"/>
      <c r="CG15" s="724"/>
      <c r="CH15" s="724"/>
      <c r="CI15" s="724"/>
      <c r="CJ15" s="724"/>
      <c r="CK15" s="724"/>
      <c r="CL15" s="724"/>
      <c r="CM15" s="724"/>
      <c r="CN15" s="724"/>
      <c r="CO15" s="724"/>
      <c r="CP15" s="724"/>
      <c r="CQ15" s="725"/>
      <c r="CR15" s="680">
        <v>13376085</v>
      </c>
      <c r="CS15" s="681"/>
      <c r="CT15" s="681"/>
      <c r="CU15" s="681"/>
      <c r="CV15" s="681"/>
      <c r="CW15" s="681"/>
      <c r="CX15" s="681"/>
      <c r="CY15" s="682"/>
      <c r="CZ15" s="713">
        <v>9.1999999999999993</v>
      </c>
      <c r="DA15" s="713"/>
      <c r="DB15" s="713"/>
      <c r="DC15" s="713"/>
      <c r="DD15" s="686">
        <v>3069099</v>
      </c>
      <c r="DE15" s="681"/>
      <c r="DF15" s="681"/>
      <c r="DG15" s="681"/>
      <c r="DH15" s="681"/>
      <c r="DI15" s="681"/>
      <c r="DJ15" s="681"/>
      <c r="DK15" s="681"/>
      <c r="DL15" s="681"/>
      <c r="DM15" s="681"/>
      <c r="DN15" s="681"/>
      <c r="DO15" s="681"/>
      <c r="DP15" s="682"/>
      <c r="DQ15" s="686">
        <v>9658260</v>
      </c>
      <c r="DR15" s="681"/>
      <c r="DS15" s="681"/>
      <c r="DT15" s="681"/>
      <c r="DU15" s="681"/>
      <c r="DV15" s="681"/>
      <c r="DW15" s="681"/>
      <c r="DX15" s="681"/>
      <c r="DY15" s="681"/>
      <c r="DZ15" s="681"/>
      <c r="EA15" s="681"/>
      <c r="EB15" s="681"/>
      <c r="EC15" s="726"/>
    </row>
    <row r="16" spans="2:143" ht="11.25" customHeight="1" x14ac:dyDescent="0.15">
      <c r="B16" s="677" t="s">
        <v>267</v>
      </c>
      <c r="C16" s="678"/>
      <c r="D16" s="678"/>
      <c r="E16" s="678"/>
      <c r="F16" s="678"/>
      <c r="G16" s="678"/>
      <c r="H16" s="678"/>
      <c r="I16" s="678"/>
      <c r="J16" s="678"/>
      <c r="K16" s="678"/>
      <c r="L16" s="678"/>
      <c r="M16" s="678"/>
      <c r="N16" s="678"/>
      <c r="O16" s="678"/>
      <c r="P16" s="678"/>
      <c r="Q16" s="679"/>
      <c r="R16" s="680">
        <v>57160</v>
      </c>
      <c r="S16" s="681"/>
      <c r="T16" s="681"/>
      <c r="U16" s="681"/>
      <c r="V16" s="681"/>
      <c r="W16" s="681"/>
      <c r="X16" s="681"/>
      <c r="Y16" s="682"/>
      <c r="Z16" s="713">
        <v>0</v>
      </c>
      <c r="AA16" s="713"/>
      <c r="AB16" s="713"/>
      <c r="AC16" s="713"/>
      <c r="AD16" s="714">
        <v>57160</v>
      </c>
      <c r="AE16" s="714"/>
      <c r="AF16" s="714"/>
      <c r="AG16" s="714"/>
      <c r="AH16" s="714"/>
      <c r="AI16" s="714"/>
      <c r="AJ16" s="714"/>
      <c r="AK16" s="714"/>
      <c r="AL16" s="683">
        <v>0.1</v>
      </c>
      <c r="AM16" s="684"/>
      <c r="AN16" s="684"/>
      <c r="AO16" s="715"/>
      <c r="AP16" s="677" t="s">
        <v>268</v>
      </c>
      <c r="AQ16" s="678"/>
      <c r="AR16" s="678"/>
      <c r="AS16" s="678"/>
      <c r="AT16" s="678"/>
      <c r="AU16" s="678"/>
      <c r="AV16" s="678"/>
      <c r="AW16" s="678"/>
      <c r="AX16" s="678"/>
      <c r="AY16" s="678"/>
      <c r="AZ16" s="678"/>
      <c r="BA16" s="678"/>
      <c r="BB16" s="678"/>
      <c r="BC16" s="678"/>
      <c r="BD16" s="678"/>
      <c r="BE16" s="678"/>
      <c r="BF16" s="679"/>
      <c r="BG16" s="680" t="s">
        <v>238</v>
      </c>
      <c r="BH16" s="681"/>
      <c r="BI16" s="681"/>
      <c r="BJ16" s="681"/>
      <c r="BK16" s="681"/>
      <c r="BL16" s="681"/>
      <c r="BM16" s="681"/>
      <c r="BN16" s="682"/>
      <c r="BO16" s="713" t="s">
        <v>238</v>
      </c>
      <c r="BP16" s="713"/>
      <c r="BQ16" s="713"/>
      <c r="BR16" s="713"/>
      <c r="BS16" s="686" t="s">
        <v>238</v>
      </c>
      <c r="BT16" s="681"/>
      <c r="BU16" s="681"/>
      <c r="BV16" s="681"/>
      <c r="BW16" s="681"/>
      <c r="BX16" s="681"/>
      <c r="BY16" s="681"/>
      <c r="BZ16" s="681"/>
      <c r="CA16" s="681"/>
      <c r="CB16" s="726"/>
      <c r="CD16" s="727" t="s">
        <v>269</v>
      </c>
      <c r="CE16" s="724"/>
      <c r="CF16" s="724"/>
      <c r="CG16" s="724"/>
      <c r="CH16" s="724"/>
      <c r="CI16" s="724"/>
      <c r="CJ16" s="724"/>
      <c r="CK16" s="724"/>
      <c r="CL16" s="724"/>
      <c r="CM16" s="724"/>
      <c r="CN16" s="724"/>
      <c r="CO16" s="724"/>
      <c r="CP16" s="724"/>
      <c r="CQ16" s="725"/>
      <c r="CR16" s="680">
        <v>1290</v>
      </c>
      <c r="CS16" s="681"/>
      <c r="CT16" s="681"/>
      <c r="CU16" s="681"/>
      <c r="CV16" s="681"/>
      <c r="CW16" s="681"/>
      <c r="CX16" s="681"/>
      <c r="CY16" s="682"/>
      <c r="CZ16" s="713">
        <v>0</v>
      </c>
      <c r="DA16" s="713"/>
      <c r="DB16" s="713"/>
      <c r="DC16" s="713"/>
      <c r="DD16" s="686" t="s">
        <v>244</v>
      </c>
      <c r="DE16" s="681"/>
      <c r="DF16" s="681"/>
      <c r="DG16" s="681"/>
      <c r="DH16" s="681"/>
      <c r="DI16" s="681"/>
      <c r="DJ16" s="681"/>
      <c r="DK16" s="681"/>
      <c r="DL16" s="681"/>
      <c r="DM16" s="681"/>
      <c r="DN16" s="681"/>
      <c r="DO16" s="681"/>
      <c r="DP16" s="682"/>
      <c r="DQ16" s="686">
        <v>90</v>
      </c>
      <c r="DR16" s="681"/>
      <c r="DS16" s="681"/>
      <c r="DT16" s="681"/>
      <c r="DU16" s="681"/>
      <c r="DV16" s="681"/>
      <c r="DW16" s="681"/>
      <c r="DX16" s="681"/>
      <c r="DY16" s="681"/>
      <c r="DZ16" s="681"/>
      <c r="EA16" s="681"/>
      <c r="EB16" s="681"/>
      <c r="EC16" s="726"/>
    </row>
    <row r="17" spans="2:133" ht="11.25" customHeight="1" x14ac:dyDescent="0.15">
      <c r="B17" s="677" t="s">
        <v>270</v>
      </c>
      <c r="C17" s="678"/>
      <c r="D17" s="678"/>
      <c r="E17" s="678"/>
      <c r="F17" s="678"/>
      <c r="G17" s="678"/>
      <c r="H17" s="678"/>
      <c r="I17" s="678"/>
      <c r="J17" s="678"/>
      <c r="K17" s="678"/>
      <c r="L17" s="678"/>
      <c r="M17" s="678"/>
      <c r="N17" s="678"/>
      <c r="O17" s="678"/>
      <c r="P17" s="678"/>
      <c r="Q17" s="679"/>
      <c r="R17" s="680">
        <v>303685</v>
      </c>
      <c r="S17" s="681"/>
      <c r="T17" s="681"/>
      <c r="U17" s="681"/>
      <c r="V17" s="681"/>
      <c r="W17" s="681"/>
      <c r="X17" s="681"/>
      <c r="Y17" s="682"/>
      <c r="Z17" s="713">
        <v>0.2</v>
      </c>
      <c r="AA17" s="713"/>
      <c r="AB17" s="713"/>
      <c r="AC17" s="713"/>
      <c r="AD17" s="714">
        <v>303685</v>
      </c>
      <c r="AE17" s="714"/>
      <c r="AF17" s="714"/>
      <c r="AG17" s="714"/>
      <c r="AH17" s="714"/>
      <c r="AI17" s="714"/>
      <c r="AJ17" s="714"/>
      <c r="AK17" s="714"/>
      <c r="AL17" s="683">
        <v>0.5</v>
      </c>
      <c r="AM17" s="684"/>
      <c r="AN17" s="684"/>
      <c r="AO17" s="715"/>
      <c r="AP17" s="677" t="s">
        <v>271</v>
      </c>
      <c r="AQ17" s="678"/>
      <c r="AR17" s="678"/>
      <c r="AS17" s="678"/>
      <c r="AT17" s="678"/>
      <c r="AU17" s="678"/>
      <c r="AV17" s="678"/>
      <c r="AW17" s="678"/>
      <c r="AX17" s="678"/>
      <c r="AY17" s="678"/>
      <c r="AZ17" s="678"/>
      <c r="BA17" s="678"/>
      <c r="BB17" s="678"/>
      <c r="BC17" s="678"/>
      <c r="BD17" s="678"/>
      <c r="BE17" s="678"/>
      <c r="BF17" s="679"/>
      <c r="BG17" s="680" t="s">
        <v>238</v>
      </c>
      <c r="BH17" s="681"/>
      <c r="BI17" s="681"/>
      <c r="BJ17" s="681"/>
      <c r="BK17" s="681"/>
      <c r="BL17" s="681"/>
      <c r="BM17" s="681"/>
      <c r="BN17" s="682"/>
      <c r="BO17" s="713" t="s">
        <v>238</v>
      </c>
      <c r="BP17" s="713"/>
      <c r="BQ17" s="713"/>
      <c r="BR17" s="713"/>
      <c r="BS17" s="686" t="s">
        <v>238</v>
      </c>
      <c r="BT17" s="681"/>
      <c r="BU17" s="681"/>
      <c r="BV17" s="681"/>
      <c r="BW17" s="681"/>
      <c r="BX17" s="681"/>
      <c r="BY17" s="681"/>
      <c r="BZ17" s="681"/>
      <c r="CA17" s="681"/>
      <c r="CB17" s="726"/>
      <c r="CD17" s="727" t="s">
        <v>272</v>
      </c>
      <c r="CE17" s="724"/>
      <c r="CF17" s="724"/>
      <c r="CG17" s="724"/>
      <c r="CH17" s="724"/>
      <c r="CI17" s="724"/>
      <c r="CJ17" s="724"/>
      <c r="CK17" s="724"/>
      <c r="CL17" s="724"/>
      <c r="CM17" s="724"/>
      <c r="CN17" s="724"/>
      <c r="CO17" s="724"/>
      <c r="CP17" s="724"/>
      <c r="CQ17" s="725"/>
      <c r="CR17" s="680">
        <v>11177142</v>
      </c>
      <c r="CS17" s="681"/>
      <c r="CT17" s="681"/>
      <c r="CU17" s="681"/>
      <c r="CV17" s="681"/>
      <c r="CW17" s="681"/>
      <c r="CX17" s="681"/>
      <c r="CY17" s="682"/>
      <c r="CZ17" s="713">
        <v>7.7</v>
      </c>
      <c r="DA17" s="713"/>
      <c r="DB17" s="713"/>
      <c r="DC17" s="713"/>
      <c r="DD17" s="686" t="s">
        <v>244</v>
      </c>
      <c r="DE17" s="681"/>
      <c r="DF17" s="681"/>
      <c r="DG17" s="681"/>
      <c r="DH17" s="681"/>
      <c r="DI17" s="681"/>
      <c r="DJ17" s="681"/>
      <c r="DK17" s="681"/>
      <c r="DL17" s="681"/>
      <c r="DM17" s="681"/>
      <c r="DN17" s="681"/>
      <c r="DO17" s="681"/>
      <c r="DP17" s="682"/>
      <c r="DQ17" s="686">
        <v>10791717</v>
      </c>
      <c r="DR17" s="681"/>
      <c r="DS17" s="681"/>
      <c r="DT17" s="681"/>
      <c r="DU17" s="681"/>
      <c r="DV17" s="681"/>
      <c r="DW17" s="681"/>
      <c r="DX17" s="681"/>
      <c r="DY17" s="681"/>
      <c r="DZ17" s="681"/>
      <c r="EA17" s="681"/>
      <c r="EB17" s="681"/>
      <c r="EC17" s="726"/>
    </row>
    <row r="18" spans="2:133" ht="11.25" customHeight="1" x14ac:dyDescent="0.15">
      <c r="B18" s="677" t="s">
        <v>273</v>
      </c>
      <c r="C18" s="678"/>
      <c r="D18" s="678"/>
      <c r="E18" s="678"/>
      <c r="F18" s="678"/>
      <c r="G18" s="678"/>
      <c r="H18" s="678"/>
      <c r="I18" s="678"/>
      <c r="J18" s="678"/>
      <c r="K18" s="678"/>
      <c r="L18" s="678"/>
      <c r="M18" s="678"/>
      <c r="N18" s="678"/>
      <c r="O18" s="678"/>
      <c r="P18" s="678"/>
      <c r="Q18" s="679"/>
      <c r="R18" s="680">
        <v>392194</v>
      </c>
      <c r="S18" s="681"/>
      <c r="T18" s="681"/>
      <c r="U18" s="681"/>
      <c r="V18" s="681"/>
      <c r="W18" s="681"/>
      <c r="X18" s="681"/>
      <c r="Y18" s="682"/>
      <c r="Z18" s="713">
        <v>0.3</v>
      </c>
      <c r="AA18" s="713"/>
      <c r="AB18" s="713"/>
      <c r="AC18" s="713"/>
      <c r="AD18" s="714">
        <v>392194</v>
      </c>
      <c r="AE18" s="714"/>
      <c r="AF18" s="714"/>
      <c r="AG18" s="714"/>
      <c r="AH18" s="714"/>
      <c r="AI18" s="714"/>
      <c r="AJ18" s="714"/>
      <c r="AK18" s="714"/>
      <c r="AL18" s="683">
        <v>0.7</v>
      </c>
      <c r="AM18" s="684"/>
      <c r="AN18" s="684"/>
      <c r="AO18" s="715"/>
      <c r="AP18" s="677" t="s">
        <v>274</v>
      </c>
      <c r="AQ18" s="678"/>
      <c r="AR18" s="678"/>
      <c r="AS18" s="678"/>
      <c r="AT18" s="678"/>
      <c r="AU18" s="678"/>
      <c r="AV18" s="678"/>
      <c r="AW18" s="678"/>
      <c r="AX18" s="678"/>
      <c r="AY18" s="678"/>
      <c r="AZ18" s="678"/>
      <c r="BA18" s="678"/>
      <c r="BB18" s="678"/>
      <c r="BC18" s="678"/>
      <c r="BD18" s="678"/>
      <c r="BE18" s="678"/>
      <c r="BF18" s="679"/>
      <c r="BG18" s="680" t="s">
        <v>244</v>
      </c>
      <c r="BH18" s="681"/>
      <c r="BI18" s="681"/>
      <c r="BJ18" s="681"/>
      <c r="BK18" s="681"/>
      <c r="BL18" s="681"/>
      <c r="BM18" s="681"/>
      <c r="BN18" s="682"/>
      <c r="BO18" s="713" t="s">
        <v>138</v>
      </c>
      <c r="BP18" s="713"/>
      <c r="BQ18" s="713"/>
      <c r="BR18" s="713"/>
      <c r="BS18" s="686" t="s">
        <v>238</v>
      </c>
      <c r="BT18" s="681"/>
      <c r="BU18" s="681"/>
      <c r="BV18" s="681"/>
      <c r="BW18" s="681"/>
      <c r="BX18" s="681"/>
      <c r="BY18" s="681"/>
      <c r="BZ18" s="681"/>
      <c r="CA18" s="681"/>
      <c r="CB18" s="726"/>
      <c r="CD18" s="727" t="s">
        <v>275</v>
      </c>
      <c r="CE18" s="724"/>
      <c r="CF18" s="724"/>
      <c r="CG18" s="724"/>
      <c r="CH18" s="724"/>
      <c r="CI18" s="724"/>
      <c r="CJ18" s="724"/>
      <c r="CK18" s="724"/>
      <c r="CL18" s="724"/>
      <c r="CM18" s="724"/>
      <c r="CN18" s="724"/>
      <c r="CO18" s="724"/>
      <c r="CP18" s="724"/>
      <c r="CQ18" s="725"/>
      <c r="CR18" s="680" t="s">
        <v>238</v>
      </c>
      <c r="CS18" s="681"/>
      <c r="CT18" s="681"/>
      <c r="CU18" s="681"/>
      <c r="CV18" s="681"/>
      <c r="CW18" s="681"/>
      <c r="CX18" s="681"/>
      <c r="CY18" s="682"/>
      <c r="CZ18" s="713" t="s">
        <v>238</v>
      </c>
      <c r="DA18" s="713"/>
      <c r="DB18" s="713"/>
      <c r="DC18" s="713"/>
      <c r="DD18" s="686" t="s">
        <v>244</v>
      </c>
      <c r="DE18" s="681"/>
      <c r="DF18" s="681"/>
      <c r="DG18" s="681"/>
      <c r="DH18" s="681"/>
      <c r="DI18" s="681"/>
      <c r="DJ18" s="681"/>
      <c r="DK18" s="681"/>
      <c r="DL18" s="681"/>
      <c r="DM18" s="681"/>
      <c r="DN18" s="681"/>
      <c r="DO18" s="681"/>
      <c r="DP18" s="682"/>
      <c r="DQ18" s="686" t="s">
        <v>244</v>
      </c>
      <c r="DR18" s="681"/>
      <c r="DS18" s="681"/>
      <c r="DT18" s="681"/>
      <c r="DU18" s="681"/>
      <c r="DV18" s="681"/>
      <c r="DW18" s="681"/>
      <c r="DX18" s="681"/>
      <c r="DY18" s="681"/>
      <c r="DZ18" s="681"/>
      <c r="EA18" s="681"/>
      <c r="EB18" s="681"/>
      <c r="EC18" s="726"/>
    </row>
    <row r="19" spans="2:133" ht="11.25" customHeight="1" x14ac:dyDescent="0.15">
      <c r="B19" s="677" t="s">
        <v>276</v>
      </c>
      <c r="C19" s="678"/>
      <c r="D19" s="678"/>
      <c r="E19" s="678"/>
      <c r="F19" s="678"/>
      <c r="G19" s="678"/>
      <c r="H19" s="678"/>
      <c r="I19" s="678"/>
      <c r="J19" s="678"/>
      <c r="K19" s="678"/>
      <c r="L19" s="678"/>
      <c r="M19" s="678"/>
      <c r="N19" s="678"/>
      <c r="O19" s="678"/>
      <c r="P19" s="678"/>
      <c r="Q19" s="679"/>
      <c r="R19" s="680">
        <v>351161</v>
      </c>
      <c r="S19" s="681"/>
      <c r="T19" s="681"/>
      <c r="U19" s="681"/>
      <c r="V19" s="681"/>
      <c r="W19" s="681"/>
      <c r="X19" s="681"/>
      <c r="Y19" s="682"/>
      <c r="Z19" s="713">
        <v>0.2</v>
      </c>
      <c r="AA19" s="713"/>
      <c r="AB19" s="713"/>
      <c r="AC19" s="713"/>
      <c r="AD19" s="714">
        <v>351161</v>
      </c>
      <c r="AE19" s="714"/>
      <c r="AF19" s="714"/>
      <c r="AG19" s="714"/>
      <c r="AH19" s="714"/>
      <c r="AI19" s="714"/>
      <c r="AJ19" s="714"/>
      <c r="AK19" s="714"/>
      <c r="AL19" s="683">
        <v>0.6</v>
      </c>
      <c r="AM19" s="684"/>
      <c r="AN19" s="684"/>
      <c r="AO19" s="715"/>
      <c r="AP19" s="677" t="s">
        <v>277</v>
      </c>
      <c r="AQ19" s="678"/>
      <c r="AR19" s="678"/>
      <c r="AS19" s="678"/>
      <c r="AT19" s="678"/>
      <c r="AU19" s="678"/>
      <c r="AV19" s="678"/>
      <c r="AW19" s="678"/>
      <c r="AX19" s="678"/>
      <c r="AY19" s="678"/>
      <c r="AZ19" s="678"/>
      <c r="BA19" s="678"/>
      <c r="BB19" s="678"/>
      <c r="BC19" s="678"/>
      <c r="BD19" s="678"/>
      <c r="BE19" s="678"/>
      <c r="BF19" s="679"/>
      <c r="BG19" s="680">
        <v>5114188</v>
      </c>
      <c r="BH19" s="681"/>
      <c r="BI19" s="681"/>
      <c r="BJ19" s="681"/>
      <c r="BK19" s="681"/>
      <c r="BL19" s="681"/>
      <c r="BM19" s="681"/>
      <c r="BN19" s="682"/>
      <c r="BO19" s="713">
        <v>11.7</v>
      </c>
      <c r="BP19" s="713"/>
      <c r="BQ19" s="713"/>
      <c r="BR19" s="713"/>
      <c r="BS19" s="686" t="s">
        <v>138</v>
      </c>
      <c r="BT19" s="681"/>
      <c r="BU19" s="681"/>
      <c r="BV19" s="681"/>
      <c r="BW19" s="681"/>
      <c r="BX19" s="681"/>
      <c r="BY19" s="681"/>
      <c r="BZ19" s="681"/>
      <c r="CA19" s="681"/>
      <c r="CB19" s="726"/>
      <c r="CD19" s="727" t="s">
        <v>278</v>
      </c>
      <c r="CE19" s="724"/>
      <c r="CF19" s="724"/>
      <c r="CG19" s="724"/>
      <c r="CH19" s="724"/>
      <c r="CI19" s="724"/>
      <c r="CJ19" s="724"/>
      <c r="CK19" s="724"/>
      <c r="CL19" s="724"/>
      <c r="CM19" s="724"/>
      <c r="CN19" s="724"/>
      <c r="CO19" s="724"/>
      <c r="CP19" s="724"/>
      <c r="CQ19" s="725"/>
      <c r="CR19" s="680" t="s">
        <v>244</v>
      </c>
      <c r="CS19" s="681"/>
      <c r="CT19" s="681"/>
      <c r="CU19" s="681"/>
      <c r="CV19" s="681"/>
      <c r="CW19" s="681"/>
      <c r="CX19" s="681"/>
      <c r="CY19" s="682"/>
      <c r="CZ19" s="713" t="s">
        <v>244</v>
      </c>
      <c r="DA19" s="713"/>
      <c r="DB19" s="713"/>
      <c r="DC19" s="713"/>
      <c r="DD19" s="686" t="s">
        <v>244</v>
      </c>
      <c r="DE19" s="681"/>
      <c r="DF19" s="681"/>
      <c r="DG19" s="681"/>
      <c r="DH19" s="681"/>
      <c r="DI19" s="681"/>
      <c r="DJ19" s="681"/>
      <c r="DK19" s="681"/>
      <c r="DL19" s="681"/>
      <c r="DM19" s="681"/>
      <c r="DN19" s="681"/>
      <c r="DO19" s="681"/>
      <c r="DP19" s="682"/>
      <c r="DQ19" s="686" t="s">
        <v>244</v>
      </c>
      <c r="DR19" s="681"/>
      <c r="DS19" s="681"/>
      <c r="DT19" s="681"/>
      <c r="DU19" s="681"/>
      <c r="DV19" s="681"/>
      <c r="DW19" s="681"/>
      <c r="DX19" s="681"/>
      <c r="DY19" s="681"/>
      <c r="DZ19" s="681"/>
      <c r="EA19" s="681"/>
      <c r="EB19" s="681"/>
      <c r="EC19" s="726"/>
    </row>
    <row r="20" spans="2:133" ht="11.25" customHeight="1" x14ac:dyDescent="0.15">
      <c r="B20" s="677" t="s">
        <v>279</v>
      </c>
      <c r="C20" s="678"/>
      <c r="D20" s="678"/>
      <c r="E20" s="678"/>
      <c r="F20" s="678"/>
      <c r="G20" s="678"/>
      <c r="H20" s="678"/>
      <c r="I20" s="678"/>
      <c r="J20" s="678"/>
      <c r="K20" s="678"/>
      <c r="L20" s="678"/>
      <c r="M20" s="678"/>
      <c r="N20" s="678"/>
      <c r="O20" s="678"/>
      <c r="P20" s="678"/>
      <c r="Q20" s="679"/>
      <c r="R20" s="680">
        <v>26342</v>
      </c>
      <c r="S20" s="681"/>
      <c r="T20" s="681"/>
      <c r="U20" s="681"/>
      <c r="V20" s="681"/>
      <c r="W20" s="681"/>
      <c r="X20" s="681"/>
      <c r="Y20" s="682"/>
      <c r="Z20" s="713">
        <v>0</v>
      </c>
      <c r="AA20" s="713"/>
      <c r="AB20" s="713"/>
      <c r="AC20" s="713"/>
      <c r="AD20" s="714">
        <v>26342</v>
      </c>
      <c r="AE20" s="714"/>
      <c r="AF20" s="714"/>
      <c r="AG20" s="714"/>
      <c r="AH20" s="714"/>
      <c r="AI20" s="714"/>
      <c r="AJ20" s="714"/>
      <c r="AK20" s="714"/>
      <c r="AL20" s="683">
        <v>0</v>
      </c>
      <c r="AM20" s="684"/>
      <c r="AN20" s="684"/>
      <c r="AO20" s="715"/>
      <c r="AP20" s="677" t="s">
        <v>280</v>
      </c>
      <c r="AQ20" s="678"/>
      <c r="AR20" s="678"/>
      <c r="AS20" s="678"/>
      <c r="AT20" s="678"/>
      <c r="AU20" s="678"/>
      <c r="AV20" s="678"/>
      <c r="AW20" s="678"/>
      <c r="AX20" s="678"/>
      <c r="AY20" s="678"/>
      <c r="AZ20" s="678"/>
      <c r="BA20" s="678"/>
      <c r="BB20" s="678"/>
      <c r="BC20" s="678"/>
      <c r="BD20" s="678"/>
      <c r="BE20" s="678"/>
      <c r="BF20" s="679"/>
      <c r="BG20" s="680">
        <v>5114188</v>
      </c>
      <c r="BH20" s="681"/>
      <c r="BI20" s="681"/>
      <c r="BJ20" s="681"/>
      <c r="BK20" s="681"/>
      <c r="BL20" s="681"/>
      <c r="BM20" s="681"/>
      <c r="BN20" s="682"/>
      <c r="BO20" s="713">
        <v>11.7</v>
      </c>
      <c r="BP20" s="713"/>
      <c r="BQ20" s="713"/>
      <c r="BR20" s="713"/>
      <c r="BS20" s="686" t="s">
        <v>238</v>
      </c>
      <c r="BT20" s="681"/>
      <c r="BU20" s="681"/>
      <c r="BV20" s="681"/>
      <c r="BW20" s="681"/>
      <c r="BX20" s="681"/>
      <c r="BY20" s="681"/>
      <c r="BZ20" s="681"/>
      <c r="CA20" s="681"/>
      <c r="CB20" s="726"/>
      <c r="CD20" s="727" t="s">
        <v>281</v>
      </c>
      <c r="CE20" s="724"/>
      <c r="CF20" s="724"/>
      <c r="CG20" s="724"/>
      <c r="CH20" s="724"/>
      <c r="CI20" s="724"/>
      <c r="CJ20" s="724"/>
      <c r="CK20" s="724"/>
      <c r="CL20" s="724"/>
      <c r="CM20" s="724"/>
      <c r="CN20" s="724"/>
      <c r="CO20" s="724"/>
      <c r="CP20" s="724"/>
      <c r="CQ20" s="725"/>
      <c r="CR20" s="680">
        <v>145288790</v>
      </c>
      <c r="CS20" s="681"/>
      <c r="CT20" s="681"/>
      <c r="CU20" s="681"/>
      <c r="CV20" s="681"/>
      <c r="CW20" s="681"/>
      <c r="CX20" s="681"/>
      <c r="CY20" s="682"/>
      <c r="CZ20" s="713">
        <v>100</v>
      </c>
      <c r="DA20" s="713"/>
      <c r="DB20" s="713"/>
      <c r="DC20" s="713"/>
      <c r="DD20" s="686">
        <v>10538033</v>
      </c>
      <c r="DE20" s="681"/>
      <c r="DF20" s="681"/>
      <c r="DG20" s="681"/>
      <c r="DH20" s="681"/>
      <c r="DI20" s="681"/>
      <c r="DJ20" s="681"/>
      <c r="DK20" s="681"/>
      <c r="DL20" s="681"/>
      <c r="DM20" s="681"/>
      <c r="DN20" s="681"/>
      <c r="DO20" s="681"/>
      <c r="DP20" s="682"/>
      <c r="DQ20" s="686">
        <v>71299372</v>
      </c>
      <c r="DR20" s="681"/>
      <c r="DS20" s="681"/>
      <c r="DT20" s="681"/>
      <c r="DU20" s="681"/>
      <c r="DV20" s="681"/>
      <c r="DW20" s="681"/>
      <c r="DX20" s="681"/>
      <c r="DY20" s="681"/>
      <c r="DZ20" s="681"/>
      <c r="EA20" s="681"/>
      <c r="EB20" s="681"/>
      <c r="EC20" s="726"/>
    </row>
    <row r="21" spans="2:133" ht="11.25" customHeight="1" x14ac:dyDescent="0.15">
      <c r="B21" s="677" t="s">
        <v>282</v>
      </c>
      <c r="C21" s="678"/>
      <c r="D21" s="678"/>
      <c r="E21" s="678"/>
      <c r="F21" s="678"/>
      <c r="G21" s="678"/>
      <c r="H21" s="678"/>
      <c r="I21" s="678"/>
      <c r="J21" s="678"/>
      <c r="K21" s="678"/>
      <c r="L21" s="678"/>
      <c r="M21" s="678"/>
      <c r="N21" s="678"/>
      <c r="O21" s="678"/>
      <c r="P21" s="678"/>
      <c r="Q21" s="679"/>
      <c r="R21" s="680">
        <v>14691</v>
      </c>
      <c r="S21" s="681"/>
      <c r="T21" s="681"/>
      <c r="U21" s="681"/>
      <c r="V21" s="681"/>
      <c r="W21" s="681"/>
      <c r="X21" s="681"/>
      <c r="Y21" s="682"/>
      <c r="Z21" s="713">
        <v>0</v>
      </c>
      <c r="AA21" s="713"/>
      <c r="AB21" s="713"/>
      <c r="AC21" s="713"/>
      <c r="AD21" s="714">
        <v>14691</v>
      </c>
      <c r="AE21" s="714"/>
      <c r="AF21" s="714"/>
      <c r="AG21" s="714"/>
      <c r="AH21" s="714"/>
      <c r="AI21" s="714"/>
      <c r="AJ21" s="714"/>
      <c r="AK21" s="714"/>
      <c r="AL21" s="683">
        <v>0</v>
      </c>
      <c r="AM21" s="684"/>
      <c r="AN21" s="684"/>
      <c r="AO21" s="715"/>
      <c r="AP21" s="775" t="s">
        <v>283</v>
      </c>
      <c r="AQ21" s="782"/>
      <c r="AR21" s="782"/>
      <c r="AS21" s="782"/>
      <c r="AT21" s="782"/>
      <c r="AU21" s="782"/>
      <c r="AV21" s="782"/>
      <c r="AW21" s="782"/>
      <c r="AX21" s="782"/>
      <c r="AY21" s="782"/>
      <c r="AZ21" s="782"/>
      <c r="BA21" s="782"/>
      <c r="BB21" s="782"/>
      <c r="BC21" s="782"/>
      <c r="BD21" s="782"/>
      <c r="BE21" s="782"/>
      <c r="BF21" s="777"/>
      <c r="BG21" s="680">
        <v>479</v>
      </c>
      <c r="BH21" s="681"/>
      <c r="BI21" s="681"/>
      <c r="BJ21" s="681"/>
      <c r="BK21" s="681"/>
      <c r="BL21" s="681"/>
      <c r="BM21" s="681"/>
      <c r="BN21" s="682"/>
      <c r="BO21" s="713">
        <v>0</v>
      </c>
      <c r="BP21" s="713"/>
      <c r="BQ21" s="713"/>
      <c r="BR21" s="713"/>
      <c r="BS21" s="686" t="s">
        <v>244</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284</v>
      </c>
      <c r="C22" s="678"/>
      <c r="D22" s="678"/>
      <c r="E22" s="678"/>
      <c r="F22" s="678"/>
      <c r="G22" s="678"/>
      <c r="H22" s="678"/>
      <c r="I22" s="678"/>
      <c r="J22" s="678"/>
      <c r="K22" s="678"/>
      <c r="L22" s="678"/>
      <c r="M22" s="678"/>
      <c r="N22" s="678"/>
      <c r="O22" s="678"/>
      <c r="P22" s="678"/>
      <c r="Q22" s="679"/>
      <c r="R22" s="680">
        <v>10807412</v>
      </c>
      <c r="S22" s="681"/>
      <c r="T22" s="681"/>
      <c r="U22" s="681"/>
      <c r="V22" s="681"/>
      <c r="W22" s="681"/>
      <c r="X22" s="681"/>
      <c r="Y22" s="682"/>
      <c r="Z22" s="713">
        <v>7.3</v>
      </c>
      <c r="AA22" s="713"/>
      <c r="AB22" s="713"/>
      <c r="AC22" s="713"/>
      <c r="AD22" s="714">
        <v>10489659</v>
      </c>
      <c r="AE22" s="714"/>
      <c r="AF22" s="714"/>
      <c r="AG22" s="714"/>
      <c r="AH22" s="714"/>
      <c r="AI22" s="714"/>
      <c r="AJ22" s="714"/>
      <c r="AK22" s="714"/>
      <c r="AL22" s="683">
        <v>17.8</v>
      </c>
      <c r="AM22" s="684"/>
      <c r="AN22" s="684"/>
      <c r="AO22" s="715"/>
      <c r="AP22" s="775" t="s">
        <v>285</v>
      </c>
      <c r="AQ22" s="782"/>
      <c r="AR22" s="782"/>
      <c r="AS22" s="782"/>
      <c r="AT22" s="782"/>
      <c r="AU22" s="782"/>
      <c r="AV22" s="782"/>
      <c r="AW22" s="782"/>
      <c r="AX22" s="782"/>
      <c r="AY22" s="782"/>
      <c r="AZ22" s="782"/>
      <c r="BA22" s="782"/>
      <c r="BB22" s="782"/>
      <c r="BC22" s="782"/>
      <c r="BD22" s="782"/>
      <c r="BE22" s="782"/>
      <c r="BF22" s="777"/>
      <c r="BG22" s="680">
        <v>1652638</v>
      </c>
      <c r="BH22" s="681"/>
      <c r="BI22" s="681"/>
      <c r="BJ22" s="681"/>
      <c r="BK22" s="681"/>
      <c r="BL22" s="681"/>
      <c r="BM22" s="681"/>
      <c r="BN22" s="682"/>
      <c r="BO22" s="713">
        <v>3.8</v>
      </c>
      <c r="BP22" s="713"/>
      <c r="BQ22" s="713"/>
      <c r="BR22" s="713"/>
      <c r="BS22" s="686" t="s">
        <v>244</v>
      </c>
      <c r="BT22" s="681"/>
      <c r="BU22" s="681"/>
      <c r="BV22" s="681"/>
      <c r="BW22" s="681"/>
      <c r="BX22" s="681"/>
      <c r="BY22" s="681"/>
      <c r="BZ22" s="681"/>
      <c r="CA22" s="681"/>
      <c r="CB22" s="726"/>
      <c r="CD22" s="784" t="s">
        <v>286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287</v>
      </c>
      <c r="C23" s="678"/>
      <c r="D23" s="678"/>
      <c r="E23" s="678"/>
      <c r="F23" s="678"/>
      <c r="G23" s="678"/>
      <c r="H23" s="678"/>
      <c r="I23" s="678"/>
      <c r="J23" s="678"/>
      <c r="K23" s="678"/>
      <c r="L23" s="678"/>
      <c r="M23" s="678"/>
      <c r="N23" s="678"/>
      <c r="O23" s="678"/>
      <c r="P23" s="678"/>
      <c r="Q23" s="679"/>
      <c r="R23" s="680">
        <v>10489659</v>
      </c>
      <c r="S23" s="681"/>
      <c r="T23" s="681"/>
      <c r="U23" s="681"/>
      <c r="V23" s="681"/>
      <c r="W23" s="681"/>
      <c r="X23" s="681"/>
      <c r="Y23" s="682"/>
      <c r="Z23" s="713">
        <v>7.1</v>
      </c>
      <c r="AA23" s="713"/>
      <c r="AB23" s="713"/>
      <c r="AC23" s="713"/>
      <c r="AD23" s="714">
        <v>10489659</v>
      </c>
      <c r="AE23" s="714"/>
      <c r="AF23" s="714"/>
      <c r="AG23" s="714"/>
      <c r="AH23" s="714"/>
      <c r="AI23" s="714"/>
      <c r="AJ23" s="714"/>
      <c r="AK23" s="714"/>
      <c r="AL23" s="683">
        <v>17.8</v>
      </c>
      <c r="AM23" s="684"/>
      <c r="AN23" s="684"/>
      <c r="AO23" s="715"/>
      <c r="AP23" s="775" t="s">
        <v>288</v>
      </c>
      <c r="AQ23" s="782"/>
      <c r="AR23" s="782"/>
      <c r="AS23" s="782"/>
      <c r="AT23" s="782"/>
      <c r="AU23" s="782"/>
      <c r="AV23" s="782"/>
      <c r="AW23" s="782"/>
      <c r="AX23" s="782"/>
      <c r="AY23" s="782"/>
      <c r="AZ23" s="782"/>
      <c r="BA23" s="782"/>
      <c r="BB23" s="782"/>
      <c r="BC23" s="782"/>
      <c r="BD23" s="782"/>
      <c r="BE23" s="782"/>
      <c r="BF23" s="777"/>
      <c r="BG23" s="680">
        <v>3461071</v>
      </c>
      <c r="BH23" s="681"/>
      <c r="BI23" s="681"/>
      <c r="BJ23" s="681"/>
      <c r="BK23" s="681"/>
      <c r="BL23" s="681"/>
      <c r="BM23" s="681"/>
      <c r="BN23" s="682"/>
      <c r="BO23" s="713">
        <v>7.9</v>
      </c>
      <c r="BP23" s="713"/>
      <c r="BQ23" s="713"/>
      <c r="BR23" s="713"/>
      <c r="BS23" s="686" t="s">
        <v>138</v>
      </c>
      <c r="BT23" s="681"/>
      <c r="BU23" s="681"/>
      <c r="BV23" s="681"/>
      <c r="BW23" s="681"/>
      <c r="BX23" s="681"/>
      <c r="BY23" s="681"/>
      <c r="BZ23" s="681"/>
      <c r="CA23" s="681"/>
      <c r="CB23" s="726"/>
      <c r="CD23" s="784" t="s">
        <v>226</v>
      </c>
      <c r="CE23" s="785"/>
      <c r="CF23" s="785"/>
      <c r="CG23" s="785"/>
      <c r="CH23" s="785"/>
      <c r="CI23" s="785"/>
      <c r="CJ23" s="785"/>
      <c r="CK23" s="785"/>
      <c r="CL23" s="785"/>
      <c r="CM23" s="785"/>
      <c r="CN23" s="785"/>
      <c r="CO23" s="785"/>
      <c r="CP23" s="785"/>
      <c r="CQ23" s="786"/>
      <c r="CR23" s="784" t="s">
        <v>289</v>
      </c>
      <c r="CS23" s="785"/>
      <c r="CT23" s="785"/>
      <c r="CU23" s="785"/>
      <c r="CV23" s="785"/>
      <c r="CW23" s="785"/>
      <c r="CX23" s="785"/>
      <c r="CY23" s="786"/>
      <c r="CZ23" s="784" t="s">
        <v>290</v>
      </c>
      <c r="DA23" s="785"/>
      <c r="DB23" s="785"/>
      <c r="DC23" s="786"/>
      <c r="DD23" s="784" t="s">
        <v>291</v>
      </c>
      <c r="DE23" s="785"/>
      <c r="DF23" s="785"/>
      <c r="DG23" s="785"/>
      <c r="DH23" s="785"/>
      <c r="DI23" s="785"/>
      <c r="DJ23" s="785"/>
      <c r="DK23" s="786"/>
      <c r="DL23" s="793" t="s">
        <v>292</v>
      </c>
      <c r="DM23" s="794"/>
      <c r="DN23" s="794"/>
      <c r="DO23" s="794"/>
      <c r="DP23" s="794"/>
      <c r="DQ23" s="794"/>
      <c r="DR23" s="794"/>
      <c r="DS23" s="794"/>
      <c r="DT23" s="794"/>
      <c r="DU23" s="794"/>
      <c r="DV23" s="795"/>
      <c r="DW23" s="784" t="s">
        <v>293</v>
      </c>
      <c r="DX23" s="785"/>
      <c r="DY23" s="785"/>
      <c r="DZ23" s="785"/>
      <c r="EA23" s="785"/>
      <c r="EB23" s="785"/>
      <c r="EC23" s="786"/>
    </row>
    <row r="24" spans="2:133" ht="11.25" customHeight="1" x14ac:dyDescent="0.15">
      <c r="B24" s="677" t="s">
        <v>294</v>
      </c>
      <c r="C24" s="678"/>
      <c r="D24" s="678"/>
      <c r="E24" s="678"/>
      <c r="F24" s="678"/>
      <c r="G24" s="678"/>
      <c r="H24" s="678"/>
      <c r="I24" s="678"/>
      <c r="J24" s="678"/>
      <c r="K24" s="678"/>
      <c r="L24" s="678"/>
      <c r="M24" s="678"/>
      <c r="N24" s="678"/>
      <c r="O24" s="678"/>
      <c r="P24" s="678"/>
      <c r="Q24" s="679"/>
      <c r="R24" s="680">
        <v>317753</v>
      </c>
      <c r="S24" s="681"/>
      <c r="T24" s="681"/>
      <c r="U24" s="681"/>
      <c r="V24" s="681"/>
      <c r="W24" s="681"/>
      <c r="X24" s="681"/>
      <c r="Y24" s="682"/>
      <c r="Z24" s="713">
        <v>0.2</v>
      </c>
      <c r="AA24" s="713"/>
      <c r="AB24" s="713"/>
      <c r="AC24" s="713"/>
      <c r="AD24" s="714" t="s">
        <v>244</v>
      </c>
      <c r="AE24" s="714"/>
      <c r="AF24" s="714"/>
      <c r="AG24" s="714"/>
      <c r="AH24" s="714"/>
      <c r="AI24" s="714"/>
      <c r="AJ24" s="714"/>
      <c r="AK24" s="714"/>
      <c r="AL24" s="683" t="s">
        <v>244</v>
      </c>
      <c r="AM24" s="684"/>
      <c r="AN24" s="684"/>
      <c r="AO24" s="715"/>
      <c r="AP24" s="775" t="s">
        <v>295</v>
      </c>
      <c r="AQ24" s="782"/>
      <c r="AR24" s="782"/>
      <c r="AS24" s="782"/>
      <c r="AT24" s="782"/>
      <c r="AU24" s="782"/>
      <c r="AV24" s="782"/>
      <c r="AW24" s="782"/>
      <c r="AX24" s="782"/>
      <c r="AY24" s="782"/>
      <c r="AZ24" s="782"/>
      <c r="BA24" s="782"/>
      <c r="BB24" s="782"/>
      <c r="BC24" s="782"/>
      <c r="BD24" s="782"/>
      <c r="BE24" s="782"/>
      <c r="BF24" s="777"/>
      <c r="BG24" s="680" t="s">
        <v>244</v>
      </c>
      <c r="BH24" s="681"/>
      <c r="BI24" s="681"/>
      <c r="BJ24" s="681"/>
      <c r="BK24" s="681"/>
      <c r="BL24" s="681"/>
      <c r="BM24" s="681"/>
      <c r="BN24" s="682"/>
      <c r="BO24" s="713" t="s">
        <v>244</v>
      </c>
      <c r="BP24" s="713"/>
      <c r="BQ24" s="713"/>
      <c r="BR24" s="713"/>
      <c r="BS24" s="686" t="s">
        <v>244</v>
      </c>
      <c r="BT24" s="681"/>
      <c r="BU24" s="681"/>
      <c r="BV24" s="681"/>
      <c r="BW24" s="681"/>
      <c r="BX24" s="681"/>
      <c r="BY24" s="681"/>
      <c r="BZ24" s="681"/>
      <c r="CA24" s="681"/>
      <c r="CB24" s="726"/>
      <c r="CD24" s="738" t="s">
        <v>296</v>
      </c>
      <c r="CE24" s="739"/>
      <c r="CF24" s="739"/>
      <c r="CG24" s="739"/>
      <c r="CH24" s="739"/>
      <c r="CI24" s="739"/>
      <c r="CJ24" s="739"/>
      <c r="CK24" s="739"/>
      <c r="CL24" s="739"/>
      <c r="CM24" s="739"/>
      <c r="CN24" s="739"/>
      <c r="CO24" s="739"/>
      <c r="CP24" s="739"/>
      <c r="CQ24" s="740"/>
      <c r="CR24" s="735">
        <v>68291804</v>
      </c>
      <c r="CS24" s="736"/>
      <c r="CT24" s="736"/>
      <c r="CU24" s="736"/>
      <c r="CV24" s="736"/>
      <c r="CW24" s="736"/>
      <c r="CX24" s="736"/>
      <c r="CY24" s="779"/>
      <c r="CZ24" s="780">
        <v>47</v>
      </c>
      <c r="DA24" s="751"/>
      <c r="DB24" s="751"/>
      <c r="DC24" s="783"/>
      <c r="DD24" s="778">
        <v>41378483</v>
      </c>
      <c r="DE24" s="736"/>
      <c r="DF24" s="736"/>
      <c r="DG24" s="736"/>
      <c r="DH24" s="736"/>
      <c r="DI24" s="736"/>
      <c r="DJ24" s="736"/>
      <c r="DK24" s="779"/>
      <c r="DL24" s="778">
        <v>39902772</v>
      </c>
      <c r="DM24" s="736"/>
      <c r="DN24" s="736"/>
      <c r="DO24" s="736"/>
      <c r="DP24" s="736"/>
      <c r="DQ24" s="736"/>
      <c r="DR24" s="736"/>
      <c r="DS24" s="736"/>
      <c r="DT24" s="736"/>
      <c r="DU24" s="736"/>
      <c r="DV24" s="779"/>
      <c r="DW24" s="780">
        <v>62</v>
      </c>
      <c r="DX24" s="751"/>
      <c r="DY24" s="751"/>
      <c r="DZ24" s="751"/>
      <c r="EA24" s="751"/>
      <c r="EB24" s="751"/>
      <c r="EC24" s="781"/>
    </row>
    <row r="25" spans="2:133" ht="11.25" customHeight="1" x14ac:dyDescent="0.15">
      <c r="B25" s="677" t="s">
        <v>297</v>
      </c>
      <c r="C25" s="678"/>
      <c r="D25" s="678"/>
      <c r="E25" s="678"/>
      <c r="F25" s="678"/>
      <c r="G25" s="678"/>
      <c r="H25" s="678"/>
      <c r="I25" s="678"/>
      <c r="J25" s="678"/>
      <c r="K25" s="678"/>
      <c r="L25" s="678"/>
      <c r="M25" s="678"/>
      <c r="N25" s="678"/>
      <c r="O25" s="678"/>
      <c r="P25" s="678"/>
      <c r="Q25" s="679"/>
      <c r="R25" s="680" t="s">
        <v>138</v>
      </c>
      <c r="S25" s="681"/>
      <c r="T25" s="681"/>
      <c r="U25" s="681"/>
      <c r="V25" s="681"/>
      <c r="W25" s="681"/>
      <c r="X25" s="681"/>
      <c r="Y25" s="682"/>
      <c r="Z25" s="713" t="s">
        <v>238</v>
      </c>
      <c r="AA25" s="713"/>
      <c r="AB25" s="713"/>
      <c r="AC25" s="713"/>
      <c r="AD25" s="714" t="s">
        <v>238</v>
      </c>
      <c r="AE25" s="714"/>
      <c r="AF25" s="714"/>
      <c r="AG25" s="714"/>
      <c r="AH25" s="714"/>
      <c r="AI25" s="714"/>
      <c r="AJ25" s="714"/>
      <c r="AK25" s="714"/>
      <c r="AL25" s="683" t="s">
        <v>238</v>
      </c>
      <c r="AM25" s="684"/>
      <c r="AN25" s="684"/>
      <c r="AO25" s="715"/>
      <c r="AP25" s="775" t="s">
        <v>298</v>
      </c>
      <c r="AQ25" s="782"/>
      <c r="AR25" s="782"/>
      <c r="AS25" s="782"/>
      <c r="AT25" s="782"/>
      <c r="AU25" s="782"/>
      <c r="AV25" s="782"/>
      <c r="AW25" s="782"/>
      <c r="AX25" s="782"/>
      <c r="AY25" s="782"/>
      <c r="AZ25" s="782"/>
      <c r="BA25" s="782"/>
      <c r="BB25" s="782"/>
      <c r="BC25" s="782"/>
      <c r="BD25" s="782"/>
      <c r="BE25" s="782"/>
      <c r="BF25" s="777"/>
      <c r="BG25" s="680" t="s">
        <v>238</v>
      </c>
      <c r="BH25" s="681"/>
      <c r="BI25" s="681"/>
      <c r="BJ25" s="681"/>
      <c r="BK25" s="681"/>
      <c r="BL25" s="681"/>
      <c r="BM25" s="681"/>
      <c r="BN25" s="682"/>
      <c r="BO25" s="713" t="s">
        <v>138</v>
      </c>
      <c r="BP25" s="713"/>
      <c r="BQ25" s="713"/>
      <c r="BR25" s="713"/>
      <c r="BS25" s="686" t="s">
        <v>244</v>
      </c>
      <c r="BT25" s="681"/>
      <c r="BU25" s="681"/>
      <c r="BV25" s="681"/>
      <c r="BW25" s="681"/>
      <c r="BX25" s="681"/>
      <c r="BY25" s="681"/>
      <c r="BZ25" s="681"/>
      <c r="CA25" s="681"/>
      <c r="CB25" s="726"/>
      <c r="CD25" s="727" t="s">
        <v>299</v>
      </c>
      <c r="CE25" s="724"/>
      <c r="CF25" s="724"/>
      <c r="CG25" s="724"/>
      <c r="CH25" s="724"/>
      <c r="CI25" s="724"/>
      <c r="CJ25" s="724"/>
      <c r="CK25" s="724"/>
      <c r="CL25" s="724"/>
      <c r="CM25" s="724"/>
      <c r="CN25" s="724"/>
      <c r="CO25" s="724"/>
      <c r="CP25" s="724"/>
      <c r="CQ25" s="725"/>
      <c r="CR25" s="680">
        <v>20321141</v>
      </c>
      <c r="CS25" s="699"/>
      <c r="CT25" s="699"/>
      <c r="CU25" s="699"/>
      <c r="CV25" s="699"/>
      <c r="CW25" s="699"/>
      <c r="CX25" s="699"/>
      <c r="CY25" s="700"/>
      <c r="CZ25" s="683">
        <v>14</v>
      </c>
      <c r="DA25" s="701"/>
      <c r="DB25" s="701"/>
      <c r="DC25" s="702"/>
      <c r="DD25" s="686">
        <v>19109878</v>
      </c>
      <c r="DE25" s="699"/>
      <c r="DF25" s="699"/>
      <c r="DG25" s="699"/>
      <c r="DH25" s="699"/>
      <c r="DI25" s="699"/>
      <c r="DJ25" s="699"/>
      <c r="DK25" s="700"/>
      <c r="DL25" s="686">
        <v>18266784</v>
      </c>
      <c r="DM25" s="699"/>
      <c r="DN25" s="699"/>
      <c r="DO25" s="699"/>
      <c r="DP25" s="699"/>
      <c r="DQ25" s="699"/>
      <c r="DR25" s="699"/>
      <c r="DS25" s="699"/>
      <c r="DT25" s="699"/>
      <c r="DU25" s="699"/>
      <c r="DV25" s="700"/>
      <c r="DW25" s="683">
        <v>28.4</v>
      </c>
      <c r="DX25" s="701"/>
      <c r="DY25" s="701"/>
      <c r="DZ25" s="701"/>
      <c r="EA25" s="701"/>
      <c r="EB25" s="701"/>
      <c r="EC25" s="719"/>
    </row>
    <row r="26" spans="2:133" ht="11.25" customHeight="1" x14ac:dyDescent="0.15">
      <c r="B26" s="677" t="s">
        <v>300</v>
      </c>
      <c r="C26" s="678"/>
      <c r="D26" s="678"/>
      <c r="E26" s="678"/>
      <c r="F26" s="678"/>
      <c r="G26" s="678"/>
      <c r="H26" s="678"/>
      <c r="I26" s="678"/>
      <c r="J26" s="678"/>
      <c r="K26" s="678"/>
      <c r="L26" s="678"/>
      <c r="M26" s="678"/>
      <c r="N26" s="678"/>
      <c r="O26" s="678"/>
      <c r="P26" s="678"/>
      <c r="Q26" s="679"/>
      <c r="R26" s="680">
        <v>62085176</v>
      </c>
      <c r="S26" s="681"/>
      <c r="T26" s="681"/>
      <c r="U26" s="681"/>
      <c r="V26" s="681"/>
      <c r="W26" s="681"/>
      <c r="X26" s="681"/>
      <c r="Y26" s="682"/>
      <c r="Z26" s="713">
        <v>42.1</v>
      </c>
      <c r="AA26" s="713"/>
      <c r="AB26" s="713"/>
      <c r="AC26" s="713"/>
      <c r="AD26" s="714">
        <v>58306352</v>
      </c>
      <c r="AE26" s="714"/>
      <c r="AF26" s="714"/>
      <c r="AG26" s="714"/>
      <c r="AH26" s="714"/>
      <c r="AI26" s="714"/>
      <c r="AJ26" s="714"/>
      <c r="AK26" s="714"/>
      <c r="AL26" s="683">
        <v>98.9</v>
      </c>
      <c r="AM26" s="684"/>
      <c r="AN26" s="684"/>
      <c r="AO26" s="715"/>
      <c r="AP26" s="775" t="s">
        <v>301</v>
      </c>
      <c r="AQ26" s="776"/>
      <c r="AR26" s="776"/>
      <c r="AS26" s="776"/>
      <c r="AT26" s="776"/>
      <c r="AU26" s="776"/>
      <c r="AV26" s="776"/>
      <c r="AW26" s="776"/>
      <c r="AX26" s="776"/>
      <c r="AY26" s="776"/>
      <c r="AZ26" s="776"/>
      <c r="BA26" s="776"/>
      <c r="BB26" s="776"/>
      <c r="BC26" s="776"/>
      <c r="BD26" s="776"/>
      <c r="BE26" s="776"/>
      <c r="BF26" s="777"/>
      <c r="BG26" s="680" t="s">
        <v>238</v>
      </c>
      <c r="BH26" s="681"/>
      <c r="BI26" s="681"/>
      <c r="BJ26" s="681"/>
      <c r="BK26" s="681"/>
      <c r="BL26" s="681"/>
      <c r="BM26" s="681"/>
      <c r="BN26" s="682"/>
      <c r="BO26" s="713" t="s">
        <v>244</v>
      </c>
      <c r="BP26" s="713"/>
      <c r="BQ26" s="713"/>
      <c r="BR26" s="713"/>
      <c r="BS26" s="686" t="s">
        <v>138</v>
      </c>
      <c r="BT26" s="681"/>
      <c r="BU26" s="681"/>
      <c r="BV26" s="681"/>
      <c r="BW26" s="681"/>
      <c r="BX26" s="681"/>
      <c r="BY26" s="681"/>
      <c r="BZ26" s="681"/>
      <c r="CA26" s="681"/>
      <c r="CB26" s="726"/>
      <c r="CD26" s="727" t="s">
        <v>302</v>
      </c>
      <c r="CE26" s="724"/>
      <c r="CF26" s="724"/>
      <c r="CG26" s="724"/>
      <c r="CH26" s="724"/>
      <c r="CI26" s="724"/>
      <c r="CJ26" s="724"/>
      <c r="CK26" s="724"/>
      <c r="CL26" s="724"/>
      <c r="CM26" s="724"/>
      <c r="CN26" s="724"/>
      <c r="CO26" s="724"/>
      <c r="CP26" s="724"/>
      <c r="CQ26" s="725"/>
      <c r="CR26" s="680">
        <v>14264202</v>
      </c>
      <c r="CS26" s="681"/>
      <c r="CT26" s="681"/>
      <c r="CU26" s="681"/>
      <c r="CV26" s="681"/>
      <c r="CW26" s="681"/>
      <c r="CX26" s="681"/>
      <c r="CY26" s="682"/>
      <c r="CZ26" s="683">
        <v>9.8000000000000007</v>
      </c>
      <c r="DA26" s="701"/>
      <c r="DB26" s="701"/>
      <c r="DC26" s="702"/>
      <c r="DD26" s="686">
        <v>13312963</v>
      </c>
      <c r="DE26" s="681"/>
      <c r="DF26" s="681"/>
      <c r="DG26" s="681"/>
      <c r="DH26" s="681"/>
      <c r="DI26" s="681"/>
      <c r="DJ26" s="681"/>
      <c r="DK26" s="682"/>
      <c r="DL26" s="686" t="s">
        <v>138</v>
      </c>
      <c r="DM26" s="681"/>
      <c r="DN26" s="681"/>
      <c r="DO26" s="681"/>
      <c r="DP26" s="681"/>
      <c r="DQ26" s="681"/>
      <c r="DR26" s="681"/>
      <c r="DS26" s="681"/>
      <c r="DT26" s="681"/>
      <c r="DU26" s="681"/>
      <c r="DV26" s="682"/>
      <c r="DW26" s="683" t="s">
        <v>244</v>
      </c>
      <c r="DX26" s="701"/>
      <c r="DY26" s="701"/>
      <c r="DZ26" s="701"/>
      <c r="EA26" s="701"/>
      <c r="EB26" s="701"/>
      <c r="EC26" s="719"/>
    </row>
    <row r="27" spans="2:133" ht="11.25" customHeight="1" x14ac:dyDescent="0.15">
      <c r="B27" s="677" t="s">
        <v>303</v>
      </c>
      <c r="C27" s="678"/>
      <c r="D27" s="678"/>
      <c r="E27" s="678"/>
      <c r="F27" s="678"/>
      <c r="G27" s="678"/>
      <c r="H27" s="678"/>
      <c r="I27" s="678"/>
      <c r="J27" s="678"/>
      <c r="K27" s="678"/>
      <c r="L27" s="678"/>
      <c r="M27" s="678"/>
      <c r="N27" s="678"/>
      <c r="O27" s="678"/>
      <c r="P27" s="678"/>
      <c r="Q27" s="679"/>
      <c r="R27" s="680">
        <v>43728</v>
      </c>
      <c r="S27" s="681"/>
      <c r="T27" s="681"/>
      <c r="U27" s="681"/>
      <c r="V27" s="681"/>
      <c r="W27" s="681"/>
      <c r="X27" s="681"/>
      <c r="Y27" s="682"/>
      <c r="Z27" s="713">
        <v>0</v>
      </c>
      <c r="AA27" s="713"/>
      <c r="AB27" s="713"/>
      <c r="AC27" s="713"/>
      <c r="AD27" s="714">
        <v>43728</v>
      </c>
      <c r="AE27" s="714"/>
      <c r="AF27" s="714"/>
      <c r="AG27" s="714"/>
      <c r="AH27" s="714"/>
      <c r="AI27" s="714"/>
      <c r="AJ27" s="714"/>
      <c r="AK27" s="714"/>
      <c r="AL27" s="683">
        <v>0.1</v>
      </c>
      <c r="AM27" s="684"/>
      <c r="AN27" s="684"/>
      <c r="AO27" s="715"/>
      <c r="AP27" s="677" t="s">
        <v>304</v>
      </c>
      <c r="AQ27" s="678"/>
      <c r="AR27" s="678"/>
      <c r="AS27" s="678"/>
      <c r="AT27" s="678"/>
      <c r="AU27" s="678"/>
      <c r="AV27" s="678"/>
      <c r="AW27" s="678"/>
      <c r="AX27" s="678"/>
      <c r="AY27" s="678"/>
      <c r="AZ27" s="678"/>
      <c r="BA27" s="678"/>
      <c r="BB27" s="678"/>
      <c r="BC27" s="678"/>
      <c r="BD27" s="678"/>
      <c r="BE27" s="678"/>
      <c r="BF27" s="679"/>
      <c r="BG27" s="680">
        <v>43590526</v>
      </c>
      <c r="BH27" s="681"/>
      <c r="BI27" s="681"/>
      <c r="BJ27" s="681"/>
      <c r="BK27" s="681"/>
      <c r="BL27" s="681"/>
      <c r="BM27" s="681"/>
      <c r="BN27" s="682"/>
      <c r="BO27" s="713">
        <v>100</v>
      </c>
      <c r="BP27" s="713"/>
      <c r="BQ27" s="713"/>
      <c r="BR27" s="713"/>
      <c r="BS27" s="686">
        <v>542870</v>
      </c>
      <c r="BT27" s="681"/>
      <c r="BU27" s="681"/>
      <c r="BV27" s="681"/>
      <c r="BW27" s="681"/>
      <c r="BX27" s="681"/>
      <c r="BY27" s="681"/>
      <c r="BZ27" s="681"/>
      <c r="CA27" s="681"/>
      <c r="CB27" s="726"/>
      <c r="CD27" s="727" t="s">
        <v>305</v>
      </c>
      <c r="CE27" s="724"/>
      <c r="CF27" s="724"/>
      <c r="CG27" s="724"/>
      <c r="CH27" s="724"/>
      <c r="CI27" s="724"/>
      <c r="CJ27" s="724"/>
      <c r="CK27" s="724"/>
      <c r="CL27" s="724"/>
      <c r="CM27" s="724"/>
      <c r="CN27" s="724"/>
      <c r="CO27" s="724"/>
      <c r="CP27" s="724"/>
      <c r="CQ27" s="725"/>
      <c r="CR27" s="680">
        <v>36793521</v>
      </c>
      <c r="CS27" s="699"/>
      <c r="CT27" s="699"/>
      <c r="CU27" s="699"/>
      <c r="CV27" s="699"/>
      <c r="CW27" s="699"/>
      <c r="CX27" s="699"/>
      <c r="CY27" s="700"/>
      <c r="CZ27" s="683">
        <v>25.3</v>
      </c>
      <c r="DA27" s="701"/>
      <c r="DB27" s="701"/>
      <c r="DC27" s="702"/>
      <c r="DD27" s="686">
        <v>11476888</v>
      </c>
      <c r="DE27" s="699"/>
      <c r="DF27" s="699"/>
      <c r="DG27" s="699"/>
      <c r="DH27" s="699"/>
      <c r="DI27" s="699"/>
      <c r="DJ27" s="699"/>
      <c r="DK27" s="700"/>
      <c r="DL27" s="686">
        <v>10844271</v>
      </c>
      <c r="DM27" s="699"/>
      <c r="DN27" s="699"/>
      <c r="DO27" s="699"/>
      <c r="DP27" s="699"/>
      <c r="DQ27" s="699"/>
      <c r="DR27" s="699"/>
      <c r="DS27" s="699"/>
      <c r="DT27" s="699"/>
      <c r="DU27" s="699"/>
      <c r="DV27" s="700"/>
      <c r="DW27" s="683">
        <v>16.899999999999999</v>
      </c>
      <c r="DX27" s="701"/>
      <c r="DY27" s="701"/>
      <c r="DZ27" s="701"/>
      <c r="EA27" s="701"/>
      <c r="EB27" s="701"/>
      <c r="EC27" s="719"/>
    </row>
    <row r="28" spans="2:133" ht="11.25" customHeight="1" x14ac:dyDescent="0.15">
      <c r="B28" s="677" t="s">
        <v>306</v>
      </c>
      <c r="C28" s="678"/>
      <c r="D28" s="678"/>
      <c r="E28" s="678"/>
      <c r="F28" s="678"/>
      <c r="G28" s="678"/>
      <c r="H28" s="678"/>
      <c r="I28" s="678"/>
      <c r="J28" s="678"/>
      <c r="K28" s="678"/>
      <c r="L28" s="678"/>
      <c r="M28" s="678"/>
      <c r="N28" s="678"/>
      <c r="O28" s="678"/>
      <c r="P28" s="678"/>
      <c r="Q28" s="679"/>
      <c r="R28" s="680">
        <v>345739</v>
      </c>
      <c r="S28" s="681"/>
      <c r="T28" s="681"/>
      <c r="U28" s="681"/>
      <c r="V28" s="681"/>
      <c r="W28" s="681"/>
      <c r="X28" s="681"/>
      <c r="Y28" s="682"/>
      <c r="Z28" s="713">
        <v>0.2</v>
      </c>
      <c r="AA28" s="713"/>
      <c r="AB28" s="713"/>
      <c r="AC28" s="713"/>
      <c r="AD28" s="714" t="s">
        <v>238</v>
      </c>
      <c r="AE28" s="714"/>
      <c r="AF28" s="714"/>
      <c r="AG28" s="714"/>
      <c r="AH28" s="714"/>
      <c r="AI28" s="714"/>
      <c r="AJ28" s="714"/>
      <c r="AK28" s="714"/>
      <c r="AL28" s="683" t="s">
        <v>244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307</v>
      </c>
      <c r="CE28" s="724"/>
      <c r="CF28" s="724"/>
      <c r="CG28" s="724"/>
      <c r="CH28" s="724"/>
      <c r="CI28" s="724"/>
      <c r="CJ28" s="724"/>
      <c r="CK28" s="724"/>
      <c r="CL28" s="724"/>
      <c r="CM28" s="724"/>
      <c r="CN28" s="724"/>
      <c r="CO28" s="724"/>
      <c r="CP28" s="724"/>
      <c r="CQ28" s="725"/>
      <c r="CR28" s="680">
        <v>11177142</v>
      </c>
      <c r="CS28" s="681"/>
      <c r="CT28" s="681"/>
      <c r="CU28" s="681"/>
      <c r="CV28" s="681"/>
      <c r="CW28" s="681"/>
      <c r="CX28" s="681"/>
      <c r="CY28" s="682"/>
      <c r="CZ28" s="683">
        <v>7.7</v>
      </c>
      <c r="DA28" s="701"/>
      <c r="DB28" s="701"/>
      <c r="DC28" s="702"/>
      <c r="DD28" s="686">
        <v>10791717</v>
      </c>
      <c r="DE28" s="681"/>
      <c r="DF28" s="681"/>
      <c r="DG28" s="681"/>
      <c r="DH28" s="681"/>
      <c r="DI28" s="681"/>
      <c r="DJ28" s="681"/>
      <c r="DK28" s="682"/>
      <c r="DL28" s="686">
        <v>10791717</v>
      </c>
      <c r="DM28" s="681"/>
      <c r="DN28" s="681"/>
      <c r="DO28" s="681"/>
      <c r="DP28" s="681"/>
      <c r="DQ28" s="681"/>
      <c r="DR28" s="681"/>
      <c r="DS28" s="681"/>
      <c r="DT28" s="681"/>
      <c r="DU28" s="681"/>
      <c r="DV28" s="682"/>
      <c r="DW28" s="683">
        <v>16.8</v>
      </c>
      <c r="DX28" s="701"/>
      <c r="DY28" s="701"/>
      <c r="DZ28" s="701"/>
      <c r="EA28" s="701"/>
      <c r="EB28" s="701"/>
      <c r="EC28" s="719"/>
    </row>
    <row r="29" spans="2:133" ht="11.25" customHeight="1" x14ac:dyDescent="0.15">
      <c r="B29" s="677" t="s">
        <v>308</v>
      </c>
      <c r="C29" s="678"/>
      <c r="D29" s="678"/>
      <c r="E29" s="678"/>
      <c r="F29" s="678"/>
      <c r="G29" s="678"/>
      <c r="H29" s="678"/>
      <c r="I29" s="678"/>
      <c r="J29" s="678"/>
      <c r="K29" s="678"/>
      <c r="L29" s="678"/>
      <c r="M29" s="678"/>
      <c r="N29" s="678"/>
      <c r="O29" s="678"/>
      <c r="P29" s="678"/>
      <c r="Q29" s="679"/>
      <c r="R29" s="680">
        <v>1690500</v>
      </c>
      <c r="S29" s="681"/>
      <c r="T29" s="681"/>
      <c r="U29" s="681"/>
      <c r="V29" s="681"/>
      <c r="W29" s="681"/>
      <c r="X29" s="681"/>
      <c r="Y29" s="682"/>
      <c r="Z29" s="713">
        <v>1.1000000000000001</v>
      </c>
      <c r="AA29" s="713"/>
      <c r="AB29" s="713"/>
      <c r="AC29" s="713"/>
      <c r="AD29" s="714">
        <v>477373</v>
      </c>
      <c r="AE29" s="714"/>
      <c r="AF29" s="714"/>
      <c r="AG29" s="714"/>
      <c r="AH29" s="714"/>
      <c r="AI29" s="714"/>
      <c r="AJ29" s="714"/>
      <c r="AK29" s="714"/>
      <c r="AL29" s="683">
        <v>0.8</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309</v>
      </c>
      <c r="CE29" s="770"/>
      <c r="CF29" s="727" t="s">
        <v>70</v>
      </c>
      <c r="CG29" s="724"/>
      <c r="CH29" s="724"/>
      <c r="CI29" s="724"/>
      <c r="CJ29" s="724"/>
      <c r="CK29" s="724"/>
      <c r="CL29" s="724"/>
      <c r="CM29" s="724"/>
      <c r="CN29" s="724"/>
      <c r="CO29" s="724"/>
      <c r="CP29" s="724"/>
      <c r="CQ29" s="725"/>
      <c r="CR29" s="680">
        <v>11176885</v>
      </c>
      <c r="CS29" s="699"/>
      <c r="CT29" s="699"/>
      <c r="CU29" s="699"/>
      <c r="CV29" s="699"/>
      <c r="CW29" s="699"/>
      <c r="CX29" s="699"/>
      <c r="CY29" s="700"/>
      <c r="CZ29" s="683">
        <v>7.7</v>
      </c>
      <c r="DA29" s="701"/>
      <c r="DB29" s="701"/>
      <c r="DC29" s="702"/>
      <c r="DD29" s="686">
        <v>10791460</v>
      </c>
      <c r="DE29" s="699"/>
      <c r="DF29" s="699"/>
      <c r="DG29" s="699"/>
      <c r="DH29" s="699"/>
      <c r="DI29" s="699"/>
      <c r="DJ29" s="699"/>
      <c r="DK29" s="700"/>
      <c r="DL29" s="686">
        <v>10791460</v>
      </c>
      <c r="DM29" s="699"/>
      <c r="DN29" s="699"/>
      <c r="DO29" s="699"/>
      <c r="DP29" s="699"/>
      <c r="DQ29" s="699"/>
      <c r="DR29" s="699"/>
      <c r="DS29" s="699"/>
      <c r="DT29" s="699"/>
      <c r="DU29" s="699"/>
      <c r="DV29" s="700"/>
      <c r="DW29" s="683">
        <v>16.8</v>
      </c>
      <c r="DX29" s="701"/>
      <c r="DY29" s="701"/>
      <c r="DZ29" s="701"/>
      <c r="EA29" s="701"/>
      <c r="EB29" s="701"/>
      <c r="EC29" s="719"/>
    </row>
    <row r="30" spans="2:133" ht="11.25" customHeight="1" x14ac:dyDescent="0.15">
      <c r="B30" s="677" t="s">
        <v>310</v>
      </c>
      <c r="C30" s="678"/>
      <c r="D30" s="678"/>
      <c r="E30" s="678"/>
      <c r="F30" s="678"/>
      <c r="G30" s="678"/>
      <c r="H30" s="678"/>
      <c r="I30" s="678"/>
      <c r="J30" s="678"/>
      <c r="K30" s="678"/>
      <c r="L30" s="678"/>
      <c r="M30" s="678"/>
      <c r="N30" s="678"/>
      <c r="O30" s="678"/>
      <c r="P30" s="678"/>
      <c r="Q30" s="679"/>
      <c r="R30" s="680">
        <v>449921</v>
      </c>
      <c r="S30" s="681"/>
      <c r="T30" s="681"/>
      <c r="U30" s="681"/>
      <c r="V30" s="681"/>
      <c r="W30" s="681"/>
      <c r="X30" s="681"/>
      <c r="Y30" s="682"/>
      <c r="Z30" s="713">
        <v>0.3</v>
      </c>
      <c r="AA30" s="713"/>
      <c r="AB30" s="713"/>
      <c r="AC30" s="713"/>
      <c r="AD30" s="714" t="s">
        <v>244</v>
      </c>
      <c r="AE30" s="714"/>
      <c r="AF30" s="714"/>
      <c r="AG30" s="714"/>
      <c r="AH30" s="714"/>
      <c r="AI30" s="714"/>
      <c r="AJ30" s="714"/>
      <c r="AK30" s="714"/>
      <c r="AL30" s="683" t="s">
        <v>238</v>
      </c>
      <c r="AM30" s="684"/>
      <c r="AN30" s="684"/>
      <c r="AO30" s="715"/>
      <c r="AP30" s="741" t="s">
        <v>226</v>
      </c>
      <c r="AQ30" s="742"/>
      <c r="AR30" s="742"/>
      <c r="AS30" s="742"/>
      <c r="AT30" s="742"/>
      <c r="AU30" s="742"/>
      <c r="AV30" s="742"/>
      <c r="AW30" s="742"/>
      <c r="AX30" s="742"/>
      <c r="AY30" s="742"/>
      <c r="AZ30" s="742"/>
      <c r="BA30" s="742"/>
      <c r="BB30" s="742"/>
      <c r="BC30" s="742"/>
      <c r="BD30" s="742"/>
      <c r="BE30" s="742"/>
      <c r="BF30" s="743"/>
      <c r="BG30" s="741" t="s">
        <v>311</v>
      </c>
      <c r="BH30" s="766"/>
      <c r="BI30" s="766"/>
      <c r="BJ30" s="766"/>
      <c r="BK30" s="766"/>
      <c r="BL30" s="766"/>
      <c r="BM30" s="766"/>
      <c r="BN30" s="766"/>
      <c r="BO30" s="766"/>
      <c r="BP30" s="766"/>
      <c r="BQ30" s="767"/>
      <c r="BR30" s="741" t="s">
        <v>312</v>
      </c>
      <c r="BS30" s="766"/>
      <c r="BT30" s="766"/>
      <c r="BU30" s="766"/>
      <c r="BV30" s="766"/>
      <c r="BW30" s="766"/>
      <c r="BX30" s="766"/>
      <c r="BY30" s="766"/>
      <c r="BZ30" s="766"/>
      <c r="CA30" s="766"/>
      <c r="CB30" s="767"/>
      <c r="CD30" s="771"/>
      <c r="CE30" s="772"/>
      <c r="CF30" s="727" t="s">
        <v>313</v>
      </c>
      <c r="CG30" s="724"/>
      <c r="CH30" s="724"/>
      <c r="CI30" s="724"/>
      <c r="CJ30" s="724"/>
      <c r="CK30" s="724"/>
      <c r="CL30" s="724"/>
      <c r="CM30" s="724"/>
      <c r="CN30" s="724"/>
      <c r="CO30" s="724"/>
      <c r="CP30" s="724"/>
      <c r="CQ30" s="725"/>
      <c r="CR30" s="680">
        <v>10490278</v>
      </c>
      <c r="CS30" s="681"/>
      <c r="CT30" s="681"/>
      <c r="CU30" s="681"/>
      <c r="CV30" s="681"/>
      <c r="CW30" s="681"/>
      <c r="CX30" s="681"/>
      <c r="CY30" s="682"/>
      <c r="CZ30" s="683">
        <v>7.2</v>
      </c>
      <c r="DA30" s="701"/>
      <c r="DB30" s="701"/>
      <c r="DC30" s="702"/>
      <c r="DD30" s="686">
        <v>10128538</v>
      </c>
      <c r="DE30" s="681"/>
      <c r="DF30" s="681"/>
      <c r="DG30" s="681"/>
      <c r="DH30" s="681"/>
      <c r="DI30" s="681"/>
      <c r="DJ30" s="681"/>
      <c r="DK30" s="682"/>
      <c r="DL30" s="686">
        <v>10128538</v>
      </c>
      <c r="DM30" s="681"/>
      <c r="DN30" s="681"/>
      <c r="DO30" s="681"/>
      <c r="DP30" s="681"/>
      <c r="DQ30" s="681"/>
      <c r="DR30" s="681"/>
      <c r="DS30" s="681"/>
      <c r="DT30" s="681"/>
      <c r="DU30" s="681"/>
      <c r="DV30" s="682"/>
      <c r="DW30" s="683">
        <v>15.7</v>
      </c>
      <c r="DX30" s="701"/>
      <c r="DY30" s="701"/>
      <c r="DZ30" s="701"/>
      <c r="EA30" s="701"/>
      <c r="EB30" s="701"/>
      <c r="EC30" s="719"/>
    </row>
    <row r="31" spans="2:133" ht="11.25" customHeight="1" x14ac:dyDescent="0.15">
      <c r="B31" s="677" t="s">
        <v>314</v>
      </c>
      <c r="C31" s="678"/>
      <c r="D31" s="678"/>
      <c r="E31" s="678"/>
      <c r="F31" s="678"/>
      <c r="G31" s="678"/>
      <c r="H31" s="678"/>
      <c r="I31" s="678"/>
      <c r="J31" s="678"/>
      <c r="K31" s="678"/>
      <c r="L31" s="678"/>
      <c r="M31" s="678"/>
      <c r="N31" s="678"/>
      <c r="O31" s="678"/>
      <c r="P31" s="678"/>
      <c r="Q31" s="679"/>
      <c r="R31" s="680">
        <v>59334485</v>
      </c>
      <c r="S31" s="681"/>
      <c r="T31" s="681"/>
      <c r="U31" s="681"/>
      <c r="V31" s="681"/>
      <c r="W31" s="681"/>
      <c r="X31" s="681"/>
      <c r="Y31" s="682"/>
      <c r="Z31" s="713">
        <v>40.200000000000003</v>
      </c>
      <c r="AA31" s="713"/>
      <c r="AB31" s="713"/>
      <c r="AC31" s="713"/>
      <c r="AD31" s="714" t="s">
        <v>244</v>
      </c>
      <c r="AE31" s="714"/>
      <c r="AF31" s="714"/>
      <c r="AG31" s="714"/>
      <c r="AH31" s="714"/>
      <c r="AI31" s="714"/>
      <c r="AJ31" s="714"/>
      <c r="AK31" s="714"/>
      <c r="AL31" s="683" t="s">
        <v>138</v>
      </c>
      <c r="AM31" s="684"/>
      <c r="AN31" s="684"/>
      <c r="AO31" s="715"/>
      <c r="AP31" s="754" t="s">
        <v>315</v>
      </c>
      <c r="AQ31" s="755"/>
      <c r="AR31" s="755"/>
      <c r="AS31" s="755"/>
      <c r="AT31" s="760" t="s">
        <v>316</v>
      </c>
      <c r="AU31" s="231"/>
      <c r="AV31" s="231"/>
      <c r="AW31" s="231"/>
      <c r="AX31" s="746" t="s">
        <v>189</v>
      </c>
      <c r="AY31" s="747"/>
      <c r="AZ31" s="747"/>
      <c r="BA31" s="747"/>
      <c r="BB31" s="747"/>
      <c r="BC31" s="747"/>
      <c r="BD31" s="747"/>
      <c r="BE31" s="747"/>
      <c r="BF31" s="748"/>
      <c r="BG31" s="749">
        <v>98.4</v>
      </c>
      <c r="BH31" s="750"/>
      <c r="BI31" s="750"/>
      <c r="BJ31" s="750"/>
      <c r="BK31" s="750"/>
      <c r="BL31" s="750"/>
      <c r="BM31" s="751">
        <v>96.1</v>
      </c>
      <c r="BN31" s="750"/>
      <c r="BO31" s="750"/>
      <c r="BP31" s="750"/>
      <c r="BQ31" s="752"/>
      <c r="BR31" s="749">
        <v>99.3</v>
      </c>
      <c r="BS31" s="750"/>
      <c r="BT31" s="750"/>
      <c r="BU31" s="750"/>
      <c r="BV31" s="750"/>
      <c r="BW31" s="750"/>
      <c r="BX31" s="751">
        <v>96.8</v>
      </c>
      <c r="BY31" s="750"/>
      <c r="BZ31" s="750"/>
      <c r="CA31" s="750"/>
      <c r="CB31" s="752"/>
      <c r="CD31" s="771"/>
      <c r="CE31" s="772"/>
      <c r="CF31" s="727" t="s">
        <v>317</v>
      </c>
      <c r="CG31" s="724"/>
      <c r="CH31" s="724"/>
      <c r="CI31" s="724"/>
      <c r="CJ31" s="724"/>
      <c r="CK31" s="724"/>
      <c r="CL31" s="724"/>
      <c r="CM31" s="724"/>
      <c r="CN31" s="724"/>
      <c r="CO31" s="724"/>
      <c r="CP31" s="724"/>
      <c r="CQ31" s="725"/>
      <c r="CR31" s="680">
        <v>686607</v>
      </c>
      <c r="CS31" s="699"/>
      <c r="CT31" s="699"/>
      <c r="CU31" s="699"/>
      <c r="CV31" s="699"/>
      <c r="CW31" s="699"/>
      <c r="CX31" s="699"/>
      <c r="CY31" s="700"/>
      <c r="CZ31" s="683">
        <v>0.5</v>
      </c>
      <c r="DA31" s="701"/>
      <c r="DB31" s="701"/>
      <c r="DC31" s="702"/>
      <c r="DD31" s="686">
        <v>662922</v>
      </c>
      <c r="DE31" s="699"/>
      <c r="DF31" s="699"/>
      <c r="DG31" s="699"/>
      <c r="DH31" s="699"/>
      <c r="DI31" s="699"/>
      <c r="DJ31" s="699"/>
      <c r="DK31" s="700"/>
      <c r="DL31" s="686">
        <v>662922</v>
      </c>
      <c r="DM31" s="699"/>
      <c r="DN31" s="699"/>
      <c r="DO31" s="699"/>
      <c r="DP31" s="699"/>
      <c r="DQ31" s="699"/>
      <c r="DR31" s="699"/>
      <c r="DS31" s="699"/>
      <c r="DT31" s="699"/>
      <c r="DU31" s="699"/>
      <c r="DV31" s="700"/>
      <c r="DW31" s="683">
        <v>1</v>
      </c>
      <c r="DX31" s="701"/>
      <c r="DY31" s="701"/>
      <c r="DZ31" s="701"/>
      <c r="EA31" s="701"/>
      <c r="EB31" s="701"/>
      <c r="EC31" s="719"/>
    </row>
    <row r="32" spans="2:133" ht="11.25" customHeight="1" x14ac:dyDescent="0.15">
      <c r="B32" s="763" t="s">
        <v>318</v>
      </c>
      <c r="C32" s="764"/>
      <c r="D32" s="764"/>
      <c r="E32" s="764"/>
      <c r="F32" s="764"/>
      <c r="G32" s="764"/>
      <c r="H32" s="764"/>
      <c r="I32" s="764"/>
      <c r="J32" s="764"/>
      <c r="K32" s="764"/>
      <c r="L32" s="764"/>
      <c r="M32" s="764"/>
      <c r="N32" s="764"/>
      <c r="O32" s="764"/>
      <c r="P32" s="764"/>
      <c r="Q32" s="765"/>
      <c r="R32" s="680" t="s">
        <v>138</v>
      </c>
      <c r="S32" s="681"/>
      <c r="T32" s="681"/>
      <c r="U32" s="681"/>
      <c r="V32" s="681"/>
      <c r="W32" s="681"/>
      <c r="X32" s="681"/>
      <c r="Y32" s="682"/>
      <c r="Z32" s="713" t="s">
        <v>238</v>
      </c>
      <c r="AA32" s="713"/>
      <c r="AB32" s="713"/>
      <c r="AC32" s="713"/>
      <c r="AD32" s="714" t="s">
        <v>138</v>
      </c>
      <c r="AE32" s="714"/>
      <c r="AF32" s="714"/>
      <c r="AG32" s="714"/>
      <c r="AH32" s="714"/>
      <c r="AI32" s="714"/>
      <c r="AJ32" s="714"/>
      <c r="AK32" s="714"/>
      <c r="AL32" s="683" t="s">
        <v>244</v>
      </c>
      <c r="AM32" s="684"/>
      <c r="AN32" s="684"/>
      <c r="AO32" s="715"/>
      <c r="AP32" s="756"/>
      <c r="AQ32" s="757"/>
      <c r="AR32" s="757"/>
      <c r="AS32" s="757"/>
      <c r="AT32" s="761"/>
      <c r="AU32" s="230" t="s">
        <v>319</v>
      </c>
      <c r="AV32" s="230"/>
      <c r="AW32" s="230"/>
      <c r="AX32" s="677" t="s">
        <v>320</v>
      </c>
      <c r="AY32" s="678"/>
      <c r="AZ32" s="678"/>
      <c r="BA32" s="678"/>
      <c r="BB32" s="678"/>
      <c r="BC32" s="678"/>
      <c r="BD32" s="678"/>
      <c r="BE32" s="678"/>
      <c r="BF32" s="679"/>
      <c r="BG32" s="753">
        <v>98.9</v>
      </c>
      <c r="BH32" s="699"/>
      <c r="BI32" s="699"/>
      <c r="BJ32" s="699"/>
      <c r="BK32" s="699"/>
      <c r="BL32" s="699"/>
      <c r="BM32" s="684">
        <v>96.6</v>
      </c>
      <c r="BN32" s="745"/>
      <c r="BO32" s="745"/>
      <c r="BP32" s="745"/>
      <c r="BQ32" s="723"/>
      <c r="BR32" s="753">
        <v>99.2</v>
      </c>
      <c r="BS32" s="699"/>
      <c r="BT32" s="699"/>
      <c r="BU32" s="699"/>
      <c r="BV32" s="699"/>
      <c r="BW32" s="699"/>
      <c r="BX32" s="684">
        <v>97</v>
      </c>
      <c r="BY32" s="745"/>
      <c r="BZ32" s="745"/>
      <c r="CA32" s="745"/>
      <c r="CB32" s="723"/>
      <c r="CD32" s="773"/>
      <c r="CE32" s="774"/>
      <c r="CF32" s="727" t="s">
        <v>321</v>
      </c>
      <c r="CG32" s="724"/>
      <c r="CH32" s="724"/>
      <c r="CI32" s="724"/>
      <c r="CJ32" s="724"/>
      <c r="CK32" s="724"/>
      <c r="CL32" s="724"/>
      <c r="CM32" s="724"/>
      <c r="CN32" s="724"/>
      <c r="CO32" s="724"/>
      <c r="CP32" s="724"/>
      <c r="CQ32" s="725"/>
      <c r="CR32" s="680">
        <v>257</v>
      </c>
      <c r="CS32" s="681"/>
      <c r="CT32" s="681"/>
      <c r="CU32" s="681"/>
      <c r="CV32" s="681"/>
      <c r="CW32" s="681"/>
      <c r="CX32" s="681"/>
      <c r="CY32" s="682"/>
      <c r="CZ32" s="683">
        <v>0</v>
      </c>
      <c r="DA32" s="701"/>
      <c r="DB32" s="701"/>
      <c r="DC32" s="702"/>
      <c r="DD32" s="686">
        <v>257</v>
      </c>
      <c r="DE32" s="681"/>
      <c r="DF32" s="681"/>
      <c r="DG32" s="681"/>
      <c r="DH32" s="681"/>
      <c r="DI32" s="681"/>
      <c r="DJ32" s="681"/>
      <c r="DK32" s="682"/>
      <c r="DL32" s="686">
        <v>257</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322</v>
      </c>
      <c r="C33" s="678"/>
      <c r="D33" s="678"/>
      <c r="E33" s="678"/>
      <c r="F33" s="678"/>
      <c r="G33" s="678"/>
      <c r="H33" s="678"/>
      <c r="I33" s="678"/>
      <c r="J33" s="678"/>
      <c r="K33" s="678"/>
      <c r="L33" s="678"/>
      <c r="M33" s="678"/>
      <c r="N33" s="678"/>
      <c r="O33" s="678"/>
      <c r="P33" s="678"/>
      <c r="Q33" s="679"/>
      <c r="R33" s="680">
        <v>7931353</v>
      </c>
      <c r="S33" s="681"/>
      <c r="T33" s="681"/>
      <c r="U33" s="681"/>
      <c r="V33" s="681"/>
      <c r="W33" s="681"/>
      <c r="X33" s="681"/>
      <c r="Y33" s="682"/>
      <c r="Z33" s="713">
        <v>5.4</v>
      </c>
      <c r="AA33" s="713"/>
      <c r="AB33" s="713"/>
      <c r="AC33" s="713"/>
      <c r="AD33" s="714" t="s">
        <v>244</v>
      </c>
      <c r="AE33" s="714"/>
      <c r="AF33" s="714"/>
      <c r="AG33" s="714"/>
      <c r="AH33" s="714"/>
      <c r="AI33" s="714"/>
      <c r="AJ33" s="714"/>
      <c r="AK33" s="714"/>
      <c r="AL33" s="683" t="s">
        <v>244</v>
      </c>
      <c r="AM33" s="684"/>
      <c r="AN33" s="684"/>
      <c r="AO33" s="715"/>
      <c r="AP33" s="758"/>
      <c r="AQ33" s="759"/>
      <c r="AR33" s="759"/>
      <c r="AS33" s="759"/>
      <c r="AT33" s="762"/>
      <c r="AU33" s="232"/>
      <c r="AV33" s="232"/>
      <c r="AW33" s="232"/>
      <c r="AX33" s="661" t="s">
        <v>323</v>
      </c>
      <c r="AY33" s="662"/>
      <c r="AZ33" s="662"/>
      <c r="BA33" s="662"/>
      <c r="BB33" s="662"/>
      <c r="BC33" s="662"/>
      <c r="BD33" s="662"/>
      <c r="BE33" s="662"/>
      <c r="BF33" s="663"/>
      <c r="BG33" s="744">
        <v>97.6</v>
      </c>
      <c r="BH33" s="665"/>
      <c r="BI33" s="665"/>
      <c r="BJ33" s="665"/>
      <c r="BK33" s="665"/>
      <c r="BL33" s="665"/>
      <c r="BM33" s="707">
        <v>95.1</v>
      </c>
      <c r="BN33" s="665"/>
      <c r="BO33" s="665"/>
      <c r="BP33" s="665"/>
      <c r="BQ33" s="709"/>
      <c r="BR33" s="744">
        <v>99.3</v>
      </c>
      <c r="BS33" s="665"/>
      <c r="BT33" s="665"/>
      <c r="BU33" s="665"/>
      <c r="BV33" s="665"/>
      <c r="BW33" s="665"/>
      <c r="BX33" s="707">
        <v>96.4</v>
      </c>
      <c r="BY33" s="665"/>
      <c r="BZ33" s="665"/>
      <c r="CA33" s="665"/>
      <c r="CB33" s="709"/>
      <c r="CD33" s="727" t="s">
        <v>324</v>
      </c>
      <c r="CE33" s="724"/>
      <c r="CF33" s="724"/>
      <c r="CG33" s="724"/>
      <c r="CH33" s="724"/>
      <c r="CI33" s="724"/>
      <c r="CJ33" s="724"/>
      <c r="CK33" s="724"/>
      <c r="CL33" s="724"/>
      <c r="CM33" s="724"/>
      <c r="CN33" s="724"/>
      <c r="CO33" s="724"/>
      <c r="CP33" s="724"/>
      <c r="CQ33" s="725"/>
      <c r="CR33" s="680">
        <v>66457663</v>
      </c>
      <c r="CS33" s="699"/>
      <c r="CT33" s="699"/>
      <c r="CU33" s="699"/>
      <c r="CV33" s="699"/>
      <c r="CW33" s="699"/>
      <c r="CX33" s="699"/>
      <c r="CY33" s="700"/>
      <c r="CZ33" s="683">
        <v>45.7</v>
      </c>
      <c r="DA33" s="701"/>
      <c r="DB33" s="701"/>
      <c r="DC33" s="702"/>
      <c r="DD33" s="686">
        <v>29118908</v>
      </c>
      <c r="DE33" s="699"/>
      <c r="DF33" s="699"/>
      <c r="DG33" s="699"/>
      <c r="DH33" s="699"/>
      <c r="DI33" s="699"/>
      <c r="DJ33" s="699"/>
      <c r="DK33" s="700"/>
      <c r="DL33" s="686">
        <v>20674786</v>
      </c>
      <c r="DM33" s="699"/>
      <c r="DN33" s="699"/>
      <c r="DO33" s="699"/>
      <c r="DP33" s="699"/>
      <c r="DQ33" s="699"/>
      <c r="DR33" s="699"/>
      <c r="DS33" s="699"/>
      <c r="DT33" s="699"/>
      <c r="DU33" s="699"/>
      <c r="DV33" s="700"/>
      <c r="DW33" s="683">
        <v>32.1</v>
      </c>
      <c r="DX33" s="701"/>
      <c r="DY33" s="701"/>
      <c r="DZ33" s="701"/>
      <c r="EA33" s="701"/>
      <c r="EB33" s="701"/>
      <c r="EC33" s="719"/>
    </row>
    <row r="34" spans="2:133" ht="11.25" customHeight="1" x14ac:dyDescent="0.15">
      <c r="B34" s="677" t="s">
        <v>325</v>
      </c>
      <c r="C34" s="678"/>
      <c r="D34" s="678"/>
      <c r="E34" s="678"/>
      <c r="F34" s="678"/>
      <c r="G34" s="678"/>
      <c r="H34" s="678"/>
      <c r="I34" s="678"/>
      <c r="J34" s="678"/>
      <c r="K34" s="678"/>
      <c r="L34" s="678"/>
      <c r="M34" s="678"/>
      <c r="N34" s="678"/>
      <c r="O34" s="678"/>
      <c r="P34" s="678"/>
      <c r="Q34" s="679"/>
      <c r="R34" s="680">
        <v>1325837</v>
      </c>
      <c r="S34" s="681"/>
      <c r="T34" s="681"/>
      <c r="U34" s="681"/>
      <c r="V34" s="681"/>
      <c r="W34" s="681"/>
      <c r="X34" s="681"/>
      <c r="Y34" s="682"/>
      <c r="Z34" s="713">
        <v>0.9</v>
      </c>
      <c r="AA34" s="713"/>
      <c r="AB34" s="713"/>
      <c r="AC34" s="713"/>
      <c r="AD34" s="714">
        <v>11827</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326</v>
      </c>
      <c r="CE34" s="724"/>
      <c r="CF34" s="724"/>
      <c r="CG34" s="724"/>
      <c r="CH34" s="724"/>
      <c r="CI34" s="724"/>
      <c r="CJ34" s="724"/>
      <c r="CK34" s="724"/>
      <c r="CL34" s="724"/>
      <c r="CM34" s="724"/>
      <c r="CN34" s="724"/>
      <c r="CO34" s="724"/>
      <c r="CP34" s="724"/>
      <c r="CQ34" s="725"/>
      <c r="CR34" s="680">
        <v>13506821</v>
      </c>
      <c r="CS34" s="681"/>
      <c r="CT34" s="681"/>
      <c r="CU34" s="681"/>
      <c r="CV34" s="681"/>
      <c r="CW34" s="681"/>
      <c r="CX34" s="681"/>
      <c r="CY34" s="682"/>
      <c r="CZ34" s="683">
        <v>9.3000000000000007</v>
      </c>
      <c r="DA34" s="701"/>
      <c r="DB34" s="701"/>
      <c r="DC34" s="702"/>
      <c r="DD34" s="686">
        <v>9849935</v>
      </c>
      <c r="DE34" s="681"/>
      <c r="DF34" s="681"/>
      <c r="DG34" s="681"/>
      <c r="DH34" s="681"/>
      <c r="DI34" s="681"/>
      <c r="DJ34" s="681"/>
      <c r="DK34" s="682"/>
      <c r="DL34" s="686">
        <v>7152298</v>
      </c>
      <c r="DM34" s="681"/>
      <c r="DN34" s="681"/>
      <c r="DO34" s="681"/>
      <c r="DP34" s="681"/>
      <c r="DQ34" s="681"/>
      <c r="DR34" s="681"/>
      <c r="DS34" s="681"/>
      <c r="DT34" s="681"/>
      <c r="DU34" s="681"/>
      <c r="DV34" s="682"/>
      <c r="DW34" s="683">
        <v>11.1</v>
      </c>
      <c r="DX34" s="701"/>
      <c r="DY34" s="701"/>
      <c r="DZ34" s="701"/>
      <c r="EA34" s="701"/>
      <c r="EB34" s="701"/>
      <c r="EC34" s="719"/>
    </row>
    <row r="35" spans="2:133" ht="11.25" customHeight="1" x14ac:dyDescent="0.15">
      <c r="B35" s="677" t="s">
        <v>327</v>
      </c>
      <c r="C35" s="678"/>
      <c r="D35" s="678"/>
      <c r="E35" s="678"/>
      <c r="F35" s="678"/>
      <c r="G35" s="678"/>
      <c r="H35" s="678"/>
      <c r="I35" s="678"/>
      <c r="J35" s="678"/>
      <c r="K35" s="678"/>
      <c r="L35" s="678"/>
      <c r="M35" s="678"/>
      <c r="N35" s="678"/>
      <c r="O35" s="678"/>
      <c r="P35" s="678"/>
      <c r="Q35" s="679"/>
      <c r="R35" s="680">
        <v>549122</v>
      </c>
      <c r="S35" s="681"/>
      <c r="T35" s="681"/>
      <c r="U35" s="681"/>
      <c r="V35" s="681"/>
      <c r="W35" s="681"/>
      <c r="X35" s="681"/>
      <c r="Y35" s="682"/>
      <c r="Z35" s="713">
        <v>0.4</v>
      </c>
      <c r="AA35" s="713"/>
      <c r="AB35" s="713"/>
      <c r="AC35" s="713"/>
      <c r="AD35" s="714" t="s">
        <v>244</v>
      </c>
      <c r="AE35" s="714"/>
      <c r="AF35" s="714"/>
      <c r="AG35" s="714"/>
      <c r="AH35" s="714"/>
      <c r="AI35" s="714"/>
      <c r="AJ35" s="714"/>
      <c r="AK35" s="714"/>
      <c r="AL35" s="683" t="s">
        <v>138</v>
      </c>
      <c r="AM35" s="684"/>
      <c r="AN35" s="684"/>
      <c r="AO35" s="715"/>
      <c r="AP35" s="235"/>
      <c r="AQ35" s="741" t="s">
        <v>328</v>
      </c>
      <c r="AR35" s="742"/>
      <c r="AS35" s="742"/>
      <c r="AT35" s="742"/>
      <c r="AU35" s="742"/>
      <c r="AV35" s="742"/>
      <c r="AW35" s="742"/>
      <c r="AX35" s="742"/>
      <c r="AY35" s="742"/>
      <c r="AZ35" s="742"/>
      <c r="BA35" s="742"/>
      <c r="BB35" s="742"/>
      <c r="BC35" s="742"/>
      <c r="BD35" s="742"/>
      <c r="BE35" s="742"/>
      <c r="BF35" s="743"/>
      <c r="BG35" s="741" t="s">
        <v>329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330</v>
      </c>
      <c r="CE35" s="724"/>
      <c r="CF35" s="724"/>
      <c r="CG35" s="724"/>
      <c r="CH35" s="724"/>
      <c r="CI35" s="724"/>
      <c r="CJ35" s="724"/>
      <c r="CK35" s="724"/>
      <c r="CL35" s="724"/>
      <c r="CM35" s="724"/>
      <c r="CN35" s="724"/>
      <c r="CO35" s="724"/>
      <c r="CP35" s="724"/>
      <c r="CQ35" s="725"/>
      <c r="CR35" s="680">
        <v>2131673</v>
      </c>
      <c r="CS35" s="699"/>
      <c r="CT35" s="699"/>
      <c r="CU35" s="699"/>
      <c r="CV35" s="699"/>
      <c r="CW35" s="699"/>
      <c r="CX35" s="699"/>
      <c r="CY35" s="700"/>
      <c r="CZ35" s="683">
        <v>1.5</v>
      </c>
      <c r="DA35" s="701"/>
      <c r="DB35" s="701"/>
      <c r="DC35" s="702"/>
      <c r="DD35" s="686">
        <v>1964937</v>
      </c>
      <c r="DE35" s="699"/>
      <c r="DF35" s="699"/>
      <c r="DG35" s="699"/>
      <c r="DH35" s="699"/>
      <c r="DI35" s="699"/>
      <c r="DJ35" s="699"/>
      <c r="DK35" s="700"/>
      <c r="DL35" s="686">
        <v>1964937</v>
      </c>
      <c r="DM35" s="699"/>
      <c r="DN35" s="699"/>
      <c r="DO35" s="699"/>
      <c r="DP35" s="699"/>
      <c r="DQ35" s="699"/>
      <c r="DR35" s="699"/>
      <c r="DS35" s="699"/>
      <c r="DT35" s="699"/>
      <c r="DU35" s="699"/>
      <c r="DV35" s="700"/>
      <c r="DW35" s="683">
        <v>3.1</v>
      </c>
      <c r="DX35" s="701"/>
      <c r="DY35" s="701"/>
      <c r="DZ35" s="701"/>
      <c r="EA35" s="701"/>
      <c r="EB35" s="701"/>
      <c r="EC35" s="719"/>
    </row>
    <row r="36" spans="2:133" ht="11.25" customHeight="1" x14ac:dyDescent="0.15">
      <c r="B36" s="677" t="s">
        <v>331</v>
      </c>
      <c r="C36" s="678"/>
      <c r="D36" s="678"/>
      <c r="E36" s="678"/>
      <c r="F36" s="678"/>
      <c r="G36" s="678"/>
      <c r="H36" s="678"/>
      <c r="I36" s="678"/>
      <c r="J36" s="678"/>
      <c r="K36" s="678"/>
      <c r="L36" s="678"/>
      <c r="M36" s="678"/>
      <c r="N36" s="678"/>
      <c r="O36" s="678"/>
      <c r="P36" s="678"/>
      <c r="Q36" s="679"/>
      <c r="R36" s="680">
        <v>41179</v>
      </c>
      <c r="S36" s="681"/>
      <c r="T36" s="681"/>
      <c r="U36" s="681"/>
      <c r="V36" s="681"/>
      <c r="W36" s="681"/>
      <c r="X36" s="681"/>
      <c r="Y36" s="682"/>
      <c r="Z36" s="713">
        <v>0</v>
      </c>
      <c r="AA36" s="713"/>
      <c r="AB36" s="713"/>
      <c r="AC36" s="713"/>
      <c r="AD36" s="714" t="s">
        <v>138</v>
      </c>
      <c r="AE36" s="714"/>
      <c r="AF36" s="714"/>
      <c r="AG36" s="714"/>
      <c r="AH36" s="714"/>
      <c r="AI36" s="714"/>
      <c r="AJ36" s="714"/>
      <c r="AK36" s="714"/>
      <c r="AL36" s="683" t="s">
        <v>138</v>
      </c>
      <c r="AM36" s="684"/>
      <c r="AN36" s="684"/>
      <c r="AO36" s="715"/>
      <c r="AP36" s="235"/>
      <c r="AQ36" s="732" t="s">
        <v>332</v>
      </c>
      <c r="AR36" s="733"/>
      <c r="AS36" s="733"/>
      <c r="AT36" s="733"/>
      <c r="AU36" s="733"/>
      <c r="AV36" s="733"/>
      <c r="AW36" s="733"/>
      <c r="AX36" s="733"/>
      <c r="AY36" s="734"/>
      <c r="AZ36" s="735">
        <v>13134680</v>
      </c>
      <c r="BA36" s="736"/>
      <c r="BB36" s="736"/>
      <c r="BC36" s="736"/>
      <c r="BD36" s="736"/>
      <c r="BE36" s="736"/>
      <c r="BF36" s="737"/>
      <c r="BG36" s="738" t="s">
        <v>333</v>
      </c>
      <c r="BH36" s="739"/>
      <c r="BI36" s="739"/>
      <c r="BJ36" s="739"/>
      <c r="BK36" s="739"/>
      <c r="BL36" s="739"/>
      <c r="BM36" s="739"/>
      <c r="BN36" s="739"/>
      <c r="BO36" s="739"/>
      <c r="BP36" s="739"/>
      <c r="BQ36" s="739"/>
      <c r="BR36" s="739"/>
      <c r="BS36" s="739"/>
      <c r="BT36" s="739"/>
      <c r="BU36" s="740"/>
      <c r="BV36" s="735">
        <v>24516</v>
      </c>
      <c r="BW36" s="736"/>
      <c r="BX36" s="736"/>
      <c r="BY36" s="736"/>
      <c r="BZ36" s="736"/>
      <c r="CA36" s="736"/>
      <c r="CB36" s="737"/>
      <c r="CD36" s="727" t="s">
        <v>334</v>
      </c>
      <c r="CE36" s="724"/>
      <c r="CF36" s="724"/>
      <c r="CG36" s="724"/>
      <c r="CH36" s="724"/>
      <c r="CI36" s="724"/>
      <c r="CJ36" s="724"/>
      <c r="CK36" s="724"/>
      <c r="CL36" s="724"/>
      <c r="CM36" s="724"/>
      <c r="CN36" s="724"/>
      <c r="CO36" s="724"/>
      <c r="CP36" s="724"/>
      <c r="CQ36" s="725"/>
      <c r="CR36" s="680">
        <v>39563875</v>
      </c>
      <c r="CS36" s="681"/>
      <c r="CT36" s="681"/>
      <c r="CU36" s="681"/>
      <c r="CV36" s="681"/>
      <c r="CW36" s="681"/>
      <c r="CX36" s="681"/>
      <c r="CY36" s="682"/>
      <c r="CZ36" s="683">
        <v>27.2</v>
      </c>
      <c r="DA36" s="701"/>
      <c r="DB36" s="701"/>
      <c r="DC36" s="702"/>
      <c r="DD36" s="686">
        <v>8361719</v>
      </c>
      <c r="DE36" s="681"/>
      <c r="DF36" s="681"/>
      <c r="DG36" s="681"/>
      <c r="DH36" s="681"/>
      <c r="DI36" s="681"/>
      <c r="DJ36" s="681"/>
      <c r="DK36" s="682"/>
      <c r="DL36" s="686">
        <v>3735284</v>
      </c>
      <c r="DM36" s="681"/>
      <c r="DN36" s="681"/>
      <c r="DO36" s="681"/>
      <c r="DP36" s="681"/>
      <c r="DQ36" s="681"/>
      <c r="DR36" s="681"/>
      <c r="DS36" s="681"/>
      <c r="DT36" s="681"/>
      <c r="DU36" s="681"/>
      <c r="DV36" s="682"/>
      <c r="DW36" s="683">
        <v>5.8</v>
      </c>
      <c r="DX36" s="701"/>
      <c r="DY36" s="701"/>
      <c r="DZ36" s="701"/>
      <c r="EA36" s="701"/>
      <c r="EB36" s="701"/>
      <c r="EC36" s="719"/>
    </row>
    <row r="37" spans="2:133" ht="11.25" customHeight="1" x14ac:dyDescent="0.15">
      <c r="B37" s="677" t="s">
        <v>335</v>
      </c>
      <c r="C37" s="678"/>
      <c r="D37" s="678"/>
      <c r="E37" s="678"/>
      <c r="F37" s="678"/>
      <c r="G37" s="678"/>
      <c r="H37" s="678"/>
      <c r="I37" s="678"/>
      <c r="J37" s="678"/>
      <c r="K37" s="678"/>
      <c r="L37" s="678"/>
      <c r="M37" s="678"/>
      <c r="N37" s="678"/>
      <c r="O37" s="678"/>
      <c r="P37" s="678"/>
      <c r="Q37" s="679"/>
      <c r="R37" s="680">
        <v>766942</v>
      </c>
      <c r="S37" s="681"/>
      <c r="T37" s="681"/>
      <c r="U37" s="681"/>
      <c r="V37" s="681"/>
      <c r="W37" s="681"/>
      <c r="X37" s="681"/>
      <c r="Y37" s="682"/>
      <c r="Z37" s="713">
        <v>0.5</v>
      </c>
      <c r="AA37" s="713"/>
      <c r="AB37" s="713"/>
      <c r="AC37" s="713"/>
      <c r="AD37" s="714" t="s">
        <v>244</v>
      </c>
      <c r="AE37" s="714"/>
      <c r="AF37" s="714"/>
      <c r="AG37" s="714"/>
      <c r="AH37" s="714"/>
      <c r="AI37" s="714"/>
      <c r="AJ37" s="714"/>
      <c r="AK37" s="714"/>
      <c r="AL37" s="683" t="s">
        <v>244</v>
      </c>
      <c r="AM37" s="684"/>
      <c r="AN37" s="684"/>
      <c r="AO37" s="715"/>
      <c r="AQ37" s="720" t="s">
        <v>336</v>
      </c>
      <c r="AR37" s="721"/>
      <c r="AS37" s="721"/>
      <c r="AT37" s="721"/>
      <c r="AU37" s="721"/>
      <c r="AV37" s="721"/>
      <c r="AW37" s="721"/>
      <c r="AX37" s="721"/>
      <c r="AY37" s="722"/>
      <c r="AZ37" s="680">
        <v>2498441</v>
      </c>
      <c r="BA37" s="681"/>
      <c r="BB37" s="681"/>
      <c r="BC37" s="681"/>
      <c r="BD37" s="699"/>
      <c r="BE37" s="699"/>
      <c r="BF37" s="723"/>
      <c r="BG37" s="727" t="s">
        <v>337</v>
      </c>
      <c r="BH37" s="724"/>
      <c r="BI37" s="724"/>
      <c r="BJ37" s="724"/>
      <c r="BK37" s="724"/>
      <c r="BL37" s="724"/>
      <c r="BM37" s="724"/>
      <c r="BN37" s="724"/>
      <c r="BO37" s="724"/>
      <c r="BP37" s="724"/>
      <c r="BQ37" s="724"/>
      <c r="BR37" s="724"/>
      <c r="BS37" s="724"/>
      <c r="BT37" s="724"/>
      <c r="BU37" s="725"/>
      <c r="BV37" s="680">
        <v>-475014</v>
      </c>
      <c r="BW37" s="681"/>
      <c r="BX37" s="681"/>
      <c r="BY37" s="681"/>
      <c r="BZ37" s="681"/>
      <c r="CA37" s="681"/>
      <c r="CB37" s="726"/>
      <c r="CD37" s="727" t="s">
        <v>338</v>
      </c>
      <c r="CE37" s="724"/>
      <c r="CF37" s="724"/>
      <c r="CG37" s="724"/>
      <c r="CH37" s="724"/>
      <c r="CI37" s="724"/>
      <c r="CJ37" s="724"/>
      <c r="CK37" s="724"/>
      <c r="CL37" s="724"/>
      <c r="CM37" s="724"/>
      <c r="CN37" s="724"/>
      <c r="CO37" s="724"/>
      <c r="CP37" s="724"/>
      <c r="CQ37" s="725"/>
      <c r="CR37" s="680">
        <v>12639</v>
      </c>
      <c r="CS37" s="699"/>
      <c r="CT37" s="699"/>
      <c r="CU37" s="699"/>
      <c r="CV37" s="699"/>
      <c r="CW37" s="699"/>
      <c r="CX37" s="699"/>
      <c r="CY37" s="700"/>
      <c r="CZ37" s="683">
        <v>0</v>
      </c>
      <c r="DA37" s="701"/>
      <c r="DB37" s="701"/>
      <c r="DC37" s="702"/>
      <c r="DD37" s="686">
        <v>12639</v>
      </c>
      <c r="DE37" s="699"/>
      <c r="DF37" s="699"/>
      <c r="DG37" s="699"/>
      <c r="DH37" s="699"/>
      <c r="DI37" s="699"/>
      <c r="DJ37" s="699"/>
      <c r="DK37" s="700"/>
      <c r="DL37" s="686" t="s">
        <v>238</v>
      </c>
      <c r="DM37" s="699"/>
      <c r="DN37" s="699"/>
      <c r="DO37" s="699"/>
      <c r="DP37" s="699"/>
      <c r="DQ37" s="699"/>
      <c r="DR37" s="699"/>
      <c r="DS37" s="699"/>
      <c r="DT37" s="699"/>
      <c r="DU37" s="699"/>
      <c r="DV37" s="700"/>
      <c r="DW37" s="683" t="s">
        <v>244</v>
      </c>
      <c r="DX37" s="701"/>
      <c r="DY37" s="701"/>
      <c r="DZ37" s="701"/>
      <c r="EA37" s="701"/>
      <c r="EB37" s="701"/>
      <c r="EC37" s="719"/>
    </row>
    <row r="38" spans="2:133" ht="11.25" customHeight="1" x14ac:dyDescent="0.15">
      <c r="B38" s="677" t="s">
        <v>339</v>
      </c>
      <c r="C38" s="678"/>
      <c r="D38" s="678"/>
      <c r="E38" s="678"/>
      <c r="F38" s="678"/>
      <c r="G38" s="678"/>
      <c r="H38" s="678"/>
      <c r="I38" s="678"/>
      <c r="J38" s="678"/>
      <c r="K38" s="678"/>
      <c r="L38" s="678"/>
      <c r="M38" s="678"/>
      <c r="N38" s="678"/>
      <c r="O38" s="678"/>
      <c r="P38" s="678"/>
      <c r="Q38" s="679"/>
      <c r="R38" s="680">
        <v>1550440</v>
      </c>
      <c r="S38" s="681"/>
      <c r="T38" s="681"/>
      <c r="U38" s="681"/>
      <c r="V38" s="681"/>
      <c r="W38" s="681"/>
      <c r="X38" s="681"/>
      <c r="Y38" s="682"/>
      <c r="Z38" s="713">
        <v>1.1000000000000001</v>
      </c>
      <c r="AA38" s="713"/>
      <c r="AB38" s="713"/>
      <c r="AC38" s="713"/>
      <c r="AD38" s="714">
        <v>136306</v>
      </c>
      <c r="AE38" s="714"/>
      <c r="AF38" s="714"/>
      <c r="AG38" s="714"/>
      <c r="AH38" s="714"/>
      <c r="AI38" s="714"/>
      <c r="AJ38" s="714"/>
      <c r="AK38" s="714"/>
      <c r="AL38" s="683">
        <v>0.2</v>
      </c>
      <c r="AM38" s="684"/>
      <c r="AN38" s="684"/>
      <c r="AO38" s="715"/>
      <c r="AQ38" s="720" t="s">
        <v>340</v>
      </c>
      <c r="AR38" s="721"/>
      <c r="AS38" s="721"/>
      <c r="AT38" s="721"/>
      <c r="AU38" s="721"/>
      <c r="AV38" s="721"/>
      <c r="AW38" s="721"/>
      <c r="AX38" s="721"/>
      <c r="AY38" s="722"/>
      <c r="AZ38" s="680">
        <v>107772</v>
      </c>
      <c r="BA38" s="681"/>
      <c r="BB38" s="681"/>
      <c r="BC38" s="681"/>
      <c r="BD38" s="699"/>
      <c r="BE38" s="699"/>
      <c r="BF38" s="723"/>
      <c r="BG38" s="727" t="s">
        <v>341</v>
      </c>
      <c r="BH38" s="724"/>
      <c r="BI38" s="724"/>
      <c r="BJ38" s="724"/>
      <c r="BK38" s="724"/>
      <c r="BL38" s="724"/>
      <c r="BM38" s="724"/>
      <c r="BN38" s="724"/>
      <c r="BO38" s="724"/>
      <c r="BP38" s="724"/>
      <c r="BQ38" s="724"/>
      <c r="BR38" s="724"/>
      <c r="BS38" s="724"/>
      <c r="BT38" s="724"/>
      <c r="BU38" s="725"/>
      <c r="BV38" s="680">
        <v>37287</v>
      </c>
      <c r="BW38" s="681"/>
      <c r="BX38" s="681"/>
      <c r="BY38" s="681"/>
      <c r="BZ38" s="681"/>
      <c r="CA38" s="681"/>
      <c r="CB38" s="726"/>
      <c r="CD38" s="727" t="s">
        <v>342</v>
      </c>
      <c r="CE38" s="724"/>
      <c r="CF38" s="724"/>
      <c r="CG38" s="724"/>
      <c r="CH38" s="724"/>
      <c r="CI38" s="724"/>
      <c r="CJ38" s="724"/>
      <c r="CK38" s="724"/>
      <c r="CL38" s="724"/>
      <c r="CM38" s="724"/>
      <c r="CN38" s="724"/>
      <c r="CO38" s="724"/>
      <c r="CP38" s="724"/>
      <c r="CQ38" s="725"/>
      <c r="CR38" s="680">
        <v>10528467</v>
      </c>
      <c r="CS38" s="681"/>
      <c r="CT38" s="681"/>
      <c r="CU38" s="681"/>
      <c r="CV38" s="681"/>
      <c r="CW38" s="681"/>
      <c r="CX38" s="681"/>
      <c r="CY38" s="682"/>
      <c r="CZ38" s="683">
        <v>7.2</v>
      </c>
      <c r="DA38" s="701"/>
      <c r="DB38" s="701"/>
      <c r="DC38" s="702"/>
      <c r="DD38" s="686">
        <v>8471339</v>
      </c>
      <c r="DE38" s="681"/>
      <c r="DF38" s="681"/>
      <c r="DG38" s="681"/>
      <c r="DH38" s="681"/>
      <c r="DI38" s="681"/>
      <c r="DJ38" s="681"/>
      <c r="DK38" s="682"/>
      <c r="DL38" s="686">
        <v>7822151</v>
      </c>
      <c r="DM38" s="681"/>
      <c r="DN38" s="681"/>
      <c r="DO38" s="681"/>
      <c r="DP38" s="681"/>
      <c r="DQ38" s="681"/>
      <c r="DR38" s="681"/>
      <c r="DS38" s="681"/>
      <c r="DT38" s="681"/>
      <c r="DU38" s="681"/>
      <c r="DV38" s="682"/>
      <c r="DW38" s="683">
        <v>12.2</v>
      </c>
      <c r="DX38" s="701"/>
      <c r="DY38" s="701"/>
      <c r="DZ38" s="701"/>
      <c r="EA38" s="701"/>
      <c r="EB38" s="701"/>
      <c r="EC38" s="719"/>
    </row>
    <row r="39" spans="2:133" ht="11.25" customHeight="1" x14ac:dyDescent="0.15">
      <c r="B39" s="677" t="s">
        <v>343</v>
      </c>
      <c r="C39" s="678"/>
      <c r="D39" s="678"/>
      <c r="E39" s="678"/>
      <c r="F39" s="678"/>
      <c r="G39" s="678"/>
      <c r="H39" s="678"/>
      <c r="I39" s="678"/>
      <c r="J39" s="678"/>
      <c r="K39" s="678"/>
      <c r="L39" s="678"/>
      <c r="M39" s="678"/>
      <c r="N39" s="678"/>
      <c r="O39" s="678"/>
      <c r="P39" s="678"/>
      <c r="Q39" s="679"/>
      <c r="R39" s="680">
        <v>11438734</v>
      </c>
      <c r="S39" s="681"/>
      <c r="T39" s="681"/>
      <c r="U39" s="681"/>
      <c r="V39" s="681"/>
      <c r="W39" s="681"/>
      <c r="X39" s="681"/>
      <c r="Y39" s="682"/>
      <c r="Z39" s="713">
        <v>7.8</v>
      </c>
      <c r="AA39" s="713"/>
      <c r="AB39" s="713"/>
      <c r="AC39" s="713"/>
      <c r="AD39" s="714" t="s">
        <v>238</v>
      </c>
      <c r="AE39" s="714"/>
      <c r="AF39" s="714"/>
      <c r="AG39" s="714"/>
      <c r="AH39" s="714"/>
      <c r="AI39" s="714"/>
      <c r="AJ39" s="714"/>
      <c r="AK39" s="714"/>
      <c r="AL39" s="683" t="s">
        <v>138</v>
      </c>
      <c r="AM39" s="684"/>
      <c r="AN39" s="684"/>
      <c r="AO39" s="715"/>
      <c r="AQ39" s="720" t="s">
        <v>344</v>
      </c>
      <c r="AR39" s="721"/>
      <c r="AS39" s="721"/>
      <c r="AT39" s="721"/>
      <c r="AU39" s="721"/>
      <c r="AV39" s="721"/>
      <c r="AW39" s="721"/>
      <c r="AX39" s="721"/>
      <c r="AY39" s="722"/>
      <c r="AZ39" s="680">
        <v>38178</v>
      </c>
      <c r="BA39" s="681"/>
      <c r="BB39" s="681"/>
      <c r="BC39" s="681"/>
      <c r="BD39" s="699"/>
      <c r="BE39" s="699"/>
      <c r="BF39" s="723"/>
      <c r="BG39" s="727" t="s">
        <v>345</v>
      </c>
      <c r="BH39" s="724"/>
      <c r="BI39" s="724"/>
      <c r="BJ39" s="724"/>
      <c r="BK39" s="724"/>
      <c r="BL39" s="724"/>
      <c r="BM39" s="724"/>
      <c r="BN39" s="724"/>
      <c r="BO39" s="724"/>
      <c r="BP39" s="724"/>
      <c r="BQ39" s="724"/>
      <c r="BR39" s="724"/>
      <c r="BS39" s="724"/>
      <c r="BT39" s="724"/>
      <c r="BU39" s="725"/>
      <c r="BV39" s="680">
        <v>57014</v>
      </c>
      <c r="BW39" s="681"/>
      <c r="BX39" s="681"/>
      <c r="BY39" s="681"/>
      <c r="BZ39" s="681"/>
      <c r="CA39" s="681"/>
      <c r="CB39" s="726"/>
      <c r="CD39" s="727" t="s">
        <v>346</v>
      </c>
      <c r="CE39" s="724"/>
      <c r="CF39" s="724"/>
      <c r="CG39" s="724"/>
      <c r="CH39" s="724"/>
      <c r="CI39" s="724"/>
      <c r="CJ39" s="724"/>
      <c r="CK39" s="724"/>
      <c r="CL39" s="724"/>
      <c r="CM39" s="724"/>
      <c r="CN39" s="724"/>
      <c r="CO39" s="724"/>
      <c r="CP39" s="724"/>
      <c r="CQ39" s="725"/>
      <c r="CR39" s="680">
        <v>285790</v>
      </c>
      <c r="CS39" s="699"/>
      <c r="CT39" s="699"/>
      <c r="CU39" s="699"/>
      <c r="CV39" s="699"/>
      <c r="CW39" s="699"/>
      <c r="CX39" s="699"/>
      <c r="CY39" s="700"/>
      <c r="CZ39" s="683">
        <v>0.2</v>
      </c>
      <c r="DA39" s="701"/>
      <c r="DB39" s="701"/>
      <c r="DC39" s="702"/>
      <c r="DD39" s="686">
        <v>241845</v>
      </c>
      <c r="DE39" s="699"/>
      <c r="DF39" s="699"/>
      <c r="DG39" s="699"/>
      <c r="DH39" s="699"/>
      <c r="DI39" s="699"/>
      <c r="DJ39" s="699"/>
      <c r="DK39" s="700"/>
      <c r="DL39" s="686" t="s">
        <v>244</v>
      </c>
      <c r="DM39" s="699"/>
      <c r="DN39" s="699"/>
      <c r="DO39" s="699"/>
      <c r="DP39" s="699"/>
      <c r="DQ39" s="699"/>
      <c r="DR39" s="699"/>
      <c r="DS39" s="699"/>
      <c r="DT39" s="699"/>
      <c r="DU39" s="699"/>
      <c r="DV39" s="700"/>
      <c r="DW39" s="683" t="s">
        <v>238</v>
      </c>
      <c r="DX39" s="701"/>
      <c r="DY39" s="701"/>
      <c r="DZ39" s="701"/>
      <c r="EA39" s="701"/>
      <c r="EB39" s="701"/>
      <c r="EC39" s="719"/>
    </row>
    <row r="40" spans="2:133" ht="11.25" customHeight="1" x14ac:dyDescent="0.15">
      <c r="B40" s="677" t="s">
        <v>347</v>
      </c>
      <c r="C40" s="678"/>
      <c r="D40" s="678"/>
      <c r="E40" s="678"/>
      <c r="F40" s="678"/>
      <c r="G40" s="678"/>
      <c r="H40" s="678"/>
      <c r="I40" s="678"/>
      <c r="J40" s="678"/>
      <c r="K40" s="678"/>
      <c r="L40" s="678"/>
      <c r="M40" s="678"/>
      <c r="N40" s="678"/>
      <c r="O40" s="678"/>
      <c r="P40" s="678"/>
      <c r="Q40" s="679"/>
      <c r="R40" s="680">
        <v>391938</v>
      </c>
      <c r="S40" s="681"/>
      <c r="T40" s="681"/>
      <c r="U40" s="681"/>
      <c r="V40" s="681"/>
      <c r="W40" s="681"/>
      <c r="X40" s="681"/>
      <c r="Y40" s="682"/>
      <c r="Z40" s="713">
        <v>0.3</v>
      </c>
      <c r="AA40" s="713"/>
      <c r="AB40" s="713"/>
      <c r="AC40" s="713"/>
      <c r="AD40" s="714" t="s">
        <v>244</v>
      </c>
      <c r="AE40" s="714"/>
      <c r="AF40" s="714"/>
      <c r="AG40" s="714"/>
      <c r="AH40" s="714"/>
      <c r="AI40" s="714"/>
      <c r="AJ40" s="714"/>
      <c r="AK40" s="714"/>
      <c r="AL40" s="683" t="s">
        <v>244</v>
      </c>
      <c r="AM40" s="684"/>
      <c r="AN40" s="684"/>
      <c r="AO40" s="715"/>
      <c r="AQ40" s="720" t="s">
        <v>348</v>
      </c>
      <c r="AR40" s="721"/>
      <c r="AS40" s="721"/>
      <c r="AT40" s="721"/>
      <c r="AU40" s="721"/>
      <c r="AV40" s="721"/>
      <c r="AW40" s="721"/>
      <c r="AX40" s="721"/>
      <c r="AY40" s="722"/>
      <c r="AZ40" s="680" t="s">
        <v>238</v>
      </c>
      <c r="BA40" s="681"/>
      <c r="BB40" s="681"/>
      <c r="BC40" s="681"/>
      <c r="BD40" s="699"/>
      <c r="BE40" s="699"/>
      <c r="BF40" s="723"/>
      <c r="BG40" s="728" t="s">
        <v>349</v>
      </c>
      <c r="BH40" s="729"/>
      <c r="BI40" s="729"/>
      <c r="BJ40" s="729"/>
      <c r="BK40" s="729"/>
      <c r="BL40" s="236"/>
      <c r="BM40" s="724" t="s">
        <v>350</v>
      </c>
      <c r="BN40" s="724"/>
      <c r="BO40" s="724"/>
      <c r="BP40" s="724"/>
      <c r="BQ40" s="724"/>
      <c r="BR40" s="724"/>
      <c r="BS40" s="724"/>
      <c r="BT40" s="724"/>
      <c r="BU40" s="725"/>
      <c r="BV40" s="680">
        <v>90</v>
      </c>
      <c r="BW40" s="681"/>
      <c r="BX40" s="681"/>
      <c r="BY40" s="681"/>
      <c r="BZ40" s="681"/>
      <c r="CA40" s="681"/>
      <c r="CB40" s="726"/>
      <c r="CD40" s="727" t="s">
        <v>351</v>
      </c>
      <c r="CE40" s="724"/>
      <c r="CF40" s="724"/>
      <c r="CG40" s="724"/>
      <c r="CH40" s="724"/>
      <c r="CI40" s="724"/>
      <c r="CJ40" s="724"/>
      <c r="CK40" s="724"/>
      <c r="CL40" s="724"/>
      <c r="CM40" s="724"/>
      <c r="CN40" s="724"/>
      <c r="CO40" s="724"/>
      <c r="CP40" s="724"/>
      <c r="CQ40" s="725"/>
      <c r="CR40" s="680">
        <v>441037</v>
      </c>
      <c r="CS40" s="681"/>
      <c r="CT40" s="681"/>
      <c r="CU40" s="681"/>
      <c r="CV40" s="681"/>
      <c r="CW40" s="681"/>
      <c r="CX40" s="681"/>
      <c r="CY40" s="682"/>
      <c r="CZ40" s="683">
        <v>0.3</v>
      </c>
      <c r="DA40" s="701"/>
      <c r="DB40" s="701"/>
      <c r="DC40" s="702"/>
      <c r="DD40" s="686">
        <v>229133</v>
      </c>
      <c r="DE40" s="681"/>
      <c r="DF40" s="681"/>
      <c r="DG40" s="681"/>
      <c r="DH40" s="681"/>
      <c r="DI40" s="681"/>
      <c r="DJ40" s="681"/>
      <c r="DK40" s="682"/>
      <c r="DL40" s="686">
        <v>116</v>
      </c>
      <c r="DM40" s="681"/>
      <c r="DN40" s="681"/>
      <c r="DO40" s="681"/>
      <c r="DP40" s="681"/>
      <c r="DQ40" s="681"/>
      <c r="DR40" s="681"/>
      <c r="DS40" s="681"/>
      <c r="DT40" s="681"/>
      <c r="DU40" s="681"/>
      <c r="DV40" s="682"/>
      <c r="DW40" s="683">
        <v>0</v>
      </c>
      <c r="DX40" s="701"/>
      <c r="DY40" s="701"/>
      <c r="DZ40" s="701"/>
      <c r="EA40" s="701"/>
      <c r="EB40" s="701"/>
      <c r="EC40" s="719"/>
    </row>
    <row r="41" spans="2:133" ht="11.25" customHeight="1" x14ac:dyDescent="0.15">
      <c r="B41" s="677" t="s">
        <v>352</v>
      </c>
      <c r="C41" s="678"/>
      <c r="D41" s="678"/>
      <c r="E41" s="678"/>
      <c r="F41" s="678"/>
      <c r="G41" s="678"/>
      <c r="H41" s="678"/>
      <c r="I41" s="678"/>
      <c r="J41" s="678"/>
      <c r="K41" s="678"/>
      <c r="L41" s="678"/>
      <c r="M41" s="678"/>
      <c r="N41" s="678"/>
      <c r="O41" s="678"/>
      <c r="P41" s="678"/>
      <c r="Q41" s="679"/>
      <c r="R41" s="680">
        <v>520000</v>
      </c>
      <c r="S41" s="681"/>
      <c r="T41" s="681"/>
      <c r="U41" s="681"/>
      <c r="V41" s="681"/>
      <c r="W41" s="681"/>
      <c r="X41" s="681"/>
      <c r="Y41" s="682"/>
      <c r="Z41" s="713">
        <v>0.4</v>
      </c>
      <c r="AA41" s="713"/>
      <c r="AB41" s="713"/>
      <c r="AC41" s="713"/>
      <c r="AD41" s="714" t="s">
        <v>138</v>
      </c>
      <c r="AE41" s="714"/>
      <c r="AF41" s="714"/>
      <c r="AG41" s="714"/>
      <c r="AH41" s="714"/>
      <c r="AI41" s="714"/>
      <c r="AJ41" s="714"/>
      <c r="AK41" s="714"/>
      <c r="AL41" s="683" t="s">
        <v>238</v>
      </c>
      <c r="AM41" s="684"/>
      <c r="AN41" s="684"/>
      <c r="AO41" s="715"/>
      <c r="AQ41" s="720" t="s">
        <v>353</v>
      </c>
      <c r="AR41" s="721"/>
      <c r="AS41" s="721"/>
      <c r="AT41" s="721"/>
      <c r="AU41" s="721"/>
      <c r="AV41" s="721"/>
      <c r="AW41" s="721"/>
      <c r="AX41" s="721"/>
      <c r="AY41" s="722"/>
      <c r="AZ41" s="680">
        <v>2651842</v>
      </c>
      <c r="BA41" s="681"/>
      <c r="BB41" s="681"/>
      <c r="BC41" s="681"/>
      <c r="BD41" s="699"/>
      <c r="BE41" s="699"/>
      <c r="BF41" s="723"/>
      <c r="BG41" s="728"/>
      <c r="BH41" s="729"/>
      <c r="BI41" s="729"/>
      <c r="BJ41" s="729"/>
      <c r="BK41" s="729"/>
      <c r="BL41" s="236"/>
      <c r="BM41" s="724" t="s">
        <v>354</v>
      </c>
      <c r="BN41" s="724"/>
      <c r="BO41" s="724"/>
      <c r="BP41" s="724"/>
      <c r="BQ41" s="724"/>
      <c r="BR41" s="724"/>
      <c r="BS41" s="724"/>
      <c r="BT41" s="724"/>
      <c r="BU41" s="725"/>
      <c r="BV41" s="680" t="s">
        <v>244</v>
      </c>
      <c r="BW41" s="681"/>
      <c r="BX41" s="681"/>
      <c r="BY41" s="681"/>
      <c r="BZ41" s="681"/>
      <c r="CA41" s="681"/>
      <c r="CB41" s="726"/>
      <c r="CD41" s="727" t="s">
        <v>355</v>
      </c>
      <c r="CE41" s="724"/>
      <c r="CF41" s="724"/>
      <c r="CG41" s="724"/>
      <c r="CH41" s="724"/>
      <c r="CI41" s="724"/>
      <c r="CJ41" s="724"/>
      <c r="CK41" s="724"/>
      <c r="CL41" s="724"/>
      <c r="CM41" s="724"/>
      <c r="CN41" s="724"/>
      <c r="CO41" s="724"/>
      <c r="CP41" s="724"/>
      <c r="CQ41" s="725"/>
      <c r="CR41" s="680" t="s">
        <v>244</v>
      </c>
      <c r="CS41" s="699"/>
      <c r="CT41" s="699"/>
      <c r="CU41" s="699"/>
      <c r="CV41" s="699"/>
      <c r="CW41" s="699"/>
      <c r="CX41" s="699"/>
      <c r="CY41" s="700"/>
      <c r="CZ41" s="683" t="s">
        <v>244</v>
      </c>
      <c r="DA41" s="701"/>
      <c r="DB41" s="701"/>
      <c r="DC41" s="702"/>
      <c r="DD41" s="686" t="s">
        <v>244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356</v>
      </c>
      <c r="C42" s="678"/>
      <c r="D42" s="678"/>
      <c r="E42" s="678"/>
      <c r="F42" s="678"/>
      <c r="G42" s="678"/>
      <c r="H42" s="678"/>
      <c r="I42" s="678"/>
      <c r="J42" s="678"/>
      <c r="K42" s="678"/>
      <c r="L42" s="678"/>
      <c r="M42" s="678"/>
      <c r="N42" s="678"/>
      <c r="O42" s="678"/>
      <c r="P42" s="678"/>
      <c r="Q42" s="679"/>
      <c r="R42" s="680">
        <v>4422196</v>
      </c>
      <c r="S42" s="681"/>
      <c r="T42" s="681"/>
      <c r="U42" s="681"/>
      <c r="V42" s="681"/>
      <c r="W42" s="681"/>
      <c r="X42" s="681"/>
      <c r="Y42" s="682"/>
      <c r="Z42" s="713">
        <v>3</v>
      </c>
      <c r="AA42" s="713"/>
      <c r="AB42" s="713"/>
      <c r="AC42" s="713"/>
      <c r="AD42" s="714" t="s">
        <v>244</v>
      </c>
      <c r="AE42" s="714"/>
      <c r="AF42" s="714"/>
      <c r="AG42" s="714"/>
      <c r="AH42" s="714"/>
      <c r="AI42" s="714"/>
      <c r="AJ42" s="714"/>
      <c r="AK42" s="714"/>
      <c r="AL42" s="683" t="s">
        <v>244</v>
      </c>
      <c r="AM42" s="684"/>
      <c r="AN42" s="684"/>
      <c r="AO42" s="715"/>
      <c r="AQ42" s="716" t="s">
        <v>357</v>
      </c>
      <c r="AR42" s="717"/>
      <c r="AS42" s="717"/>
      <c r="AT42" s="717"/>
      <c r="AU42" s="717"/>
      <c r="AV42" s="717"/>
      <c r="AW42" s="717"/>
      <c r="AX42" s="717"/>
      <c r="AY42" s="718"/>
      <c r="AZ42" s="664">
        <v>7838447</v>
      </c>
      <c r="BA42" s="703"/>
      <c r="BB42" s="703"/>
      <c r="BC42" s="703"/>
      <c r="BD42" s="665"/>
      <c r="BE42" s="665"/>
      <c r="BF42" s="709"/>
      <c r="BG42" s="730"/>
      <c r="BH42" s="731"/>
      <c r="BI42" s="731"/>
      <c r="BJ42" s="731"/>
      <c r="BK42" s="731"/>
      <c r="BL42" s="237"/>
      <c r="BM42" s="710" t="s">
        <v>358</v>
      </c>
      <c r="BN42" s="710"/>
      <c r="BO42" s="710"/>
      <c r="BP42" s="710"/>
      <c r="BQ42" s="710"/>
      <c r="BR42" s="710"/>
      <c r="BS42" s="710"/>
      <c r="BT42" s="710"/>
      <c r="BU42" s="711"/>
      <c r="BV42" s="664">
        <v>337</v>
      </c>
      <c r="BW42" s="703"/>
      <c r="BX42" s="703"/>
      <c r="BY42" s="703"/>
      <c r="BZ42" s="703"/>
      <c r="CA42" s="703"/>
      <c r="CB42" s="712"/>
      <c r="CD42" s="677" t="s">
        <v>359</v>
      </c>
      <c r="CE42" s="678"/>
      <c r="CF42" s="678"/>
      <c r="CG42" s="678"/>
      <c r="CH42" s="678"/>
      <c r="CI42" s="678"/>
      <c r="CJ42" s="678"/>
      <c r="CK42" s="678"/>
      <c r="CL42" s="678"/>
      <c r="CM42" s="678"/>
      <c r="CN42" s="678"/>
      <c r="CO42" s="678"/>
      <c r="CP42" s="678"/>
      <c r="CQ42" s="679"/>
      <c r="CR42" s="680">
        <v>10539323</v>
      </c>
      <c r="CS42" s="681"/>
      <c r="CT42" s="681"/>
      <c r="CU42" s="681"/>
      <c r="CV42" s="681"/>
      <c r="CW42" s="681"/>
      <c r="CX42" s="681"/>
      <c r="CY42" s="682"/>
      <c r="CZ42" s="683">
        <v>7.3</v>
      </c>
      <c r="DA42" s="684"/>
      <c r="DB42" s="684"/>
      <c r="DC42" s="685"/>
      <c r="DD42" s="686">
        <v>801981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360</v>
      </c>
      <c r="C43" s="662"/>
      <c r="D43" s="662"/>
      <c r="E43" s="662"/>
      <c r="F43" s="662"/>
      <c r="G43" s="662"/>
      <c r="H43" s="662"/>
      <c r="I43" s="662"/>
      <c r="J43" s="662"/>
      <c r="K43" s="662"/>
      <c r="L43" s="662"/>
      <c r="M43" s="662"/>
      <c r="N43" s="662"/>
      <c r="O43" s="662"/>
      <c r="P43" s="662"/>
      <c r="Q43" s="663"/>
      <c r="R43" s="664">
        <v>147553156</v>
      </c>
      <c r="S43" s="703"/>
      <c r="T43" s="703"/>
      <c r="U43" s="703"/>
      <c r="V43" s="703"/>
      <c r="W43" s="703"/>
      <c r="X43" s="703"/>
      <c r="Y43" s="704"/>
      <c r="Z43" s="705">
        <v>100</v>
      </c>
      <c r="AA43" s="705"/>
      <c r="AB43" s="705"/>
      <c r="AC43" s="705"/>
      <c r="AD43" s="706">
        <v>58975586</v>
      </c>
      <c r="AE43" s="706"/>
      <c r="AF43" s="706"/>
      <c r="AG43" s="706"/>
      <c r="AH43" s="706"/>
      <c r="AI43" s="706"/>
      <c r="AJ43" s="706"/>
      <c r="AK43" s="706"/>
      <c r="AL43" s="667">
        <v>100</v>
      </c>
      <c r="AM43" s="707"/>
      <c r="AN43" s="707"/>
      <c r="AO43" s="708"/>
      <c r="BV43" s="238"/>
      <c r="BW43" s="238"/>
      <c r="BX43" s="238"/>
      <c r="BY43" s="238"/>
      <c r="BZ43" s="238"/>
      <c r="CA43" s="238"/>
      <c r="CB43" s="238"/>
      <c r="CD43" s="677" t="s">
        <v>361</v>
      </c>
      <c r="CE43" s="678"/>
      <c r="CF43" s="678"/>
      <c r="CG43" s="678"/>
      <c r="CH43" s="678"/>
      <c r="CI43" s="678"/>
      <c r="CJ43" s="678"/>
      <c r="CK43" s="678"/>
      <c r="CL43" s="678"/>
      <c r="CM43" s="678"/>
      <c r="CN43" s="678"/>
      <c r="CO43" s="678"/>
      <c r="CP43" s="678"/>
      <c r="CQ43" s="679"/>
      <c r="CR43" s="680">
        <v>430309</v>
      </c>
      <c r="CS43" s="699"/>
      <c r="CT43" s="699"/>
      <c r="CU43" s="699"/>
      <c r="CV43" s="699"/>
      <c r="CW43" s="699"/>
      <c r="CX43" s="699"/>
      <c r="CY43" s="700"/>
      <c r="CZ43" s="683">
        <v>0.3</v>
      </c>
      <c r="DA43" s="701"/>
      <c r="DB43" s="701"/>
      <c r="DC43" s="702"/>
      <c r="DD43" s="686">
        <v>430309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309</v>
      </c>
      <c r="CE44" s="694"/>
      <c r="CF44" s="677" t="s">
        <v>362</v>
      </c>
      <c r="CG44" s="678"/>
      <c r="CH44" s="678"/>
      <c r="CI44" s="678"/>
      <c r="CJ44" s="678"/>
      <c r="CK44" s="678"/>
      <c r="CL44" s="678"/>
      <c r="CM44" s="678"/>
      <c r="CN44" s="678"/>
      <c r="CO44" s="678"/>
      <c r="CP44" s="678"/>
      <c r="CQ44" s="679"/>
      <c r="CR44" s="680">
        <v>10538033</v>
      </c>
      <c r="CS44" s="681"/>
      <c r="CT44" s="681"/>
      <c r="CU44" s="681"/>
      <c r="CV44" s="681"/>
      <c r="CW44" s="681"/>
      <c r="CX44" s="681"/>
      <c r="CY44" s="682"/>
      <c r="CZ44" s="683">
        <v>7.3</v>
      </c>
      <c r="DA44" s="684"/>
      <c r="DB44" s="684"/>
      <c r="DC44" s="685"/>
      <c r="DD44" s="686">
        <v>801891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364</v>
      </c>
      <c r="CG45" s="678"/>
      <c r="CH45" s="678"/>
      <c r="CI45" s="678"/>
      <c r="CJ45" s="678"/>
      <c r="CK45" s="678"/>
      <c r="CL45" s="678"/>
      <c r="CM45" s="678"/>
      <c r="CN45" s="678"/>
      <c r="CO45" s="678"/>
      <c r="CP45" s="678"/>
      <c r="CQ45" s="679"/>
      <c r="CR45" s="680">
        <v>5740898</v>
      </c>
      <c r="CS45" s="699"/>
      <c r="CT45" s="699"/>
      <c r="CU45" s="699"/>
      <c r="CV45" s="699"/>
      <c r="CW45" s="699"/>
      <c r="CX45" s="699"/>
      <c r="CY45" s="700"/>
      <c r="CZ45" s="683">
        <v>4</v>
      </c>
      <c r="DA45" s="701"/>
      <c r="DB45" s="701"/>
      <c r="DC45" s="702"/>
      <c r="DD45" s="686">
        <v>25954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366</v>
      </c>
      <c r="CG46" s="678"/>
      <c r="CH46" s="678"/>
      <c r="CI46" s="678"/>
      <c r="CJ46" s="678"/>
      <c r="CK46" s="678"/>
      <c r="CL46" s="678"/>
      <c r="CM46" s="678"/>
      <c r="CN46" s="678"/>
      <c r="CO46" s="678"/>
      <c r="CP46" s="678"/>
      <c r="CQ46" s="679"/>
      <c r="CR46" s="680">
        <v>4681066</v>
      </c>
      <c r="CS46" s="681"/>
      <c r="CT46" s="681"/>
      <c r="CU46" s="681"/>
      <c r="CV46" s="681"/>
      <c r="CW46" s="681"/>
      <c r="CX46" s="681"/>
      <c r="CY46" s="682"/>
      <c r="CZ46" s="683">
        <v>3.2</v>
      </c>
      <c r="DA46" s="684"/>
      <c r="DB46" s="684"/>
      <c r="DC46" s="685"/>
      <c r="DD46" s="686">
        <v>775668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368</v>
      </c>
      <c r="CG47" s="678"/>
      <c r="CH47" s="678"/>
      <c r="CI47" s="678"/>
      <c r="CJ47" s="678"/>
      <c r="CK47" s="678"/>
      <c r="CL47" s="678"/>
      <c r="CM47" s="678"/>
      <c r="CN47" s="678"/>
      <c r="CO47" s="678"/>
      <c r="CP47" s="678"/>
      <c r="CQ47" s="679"/>
      <c r="CR47" s="680">
        <v>1290</v>
      </c>
      <c r="CS47" s="699"/>
      <c r="CT47" s="699"/>
      <c r="CU47" s="699"/>
      <c r="CV47" s="699"/>
      <c r="CW47" s="699"/>
      <c r="CX47" s="699"/>
      <c r="CY47" s="700"/>
      <c r="CZ47" s="683">
        <v>0</v>
      </c>
      <c r="DA47" s="701"/>
      <c r="DB47" s="701"/>
      <c r="DC47" s="702"/>
      <c r="DD47" s="686">
        <v>90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369</v>
      </c>
      <c r="CG48" s="678"/>
      <c r="CH48" s="678"/>
      <c r="CI48" s="678"/>
      <c r="CJ48" s="678"/>
      <c r="CK48" s="678"/>
      <c r="CL48" s="678"/>
      <c r="CM48" s="678"/>
      <c r="CN48" s="678"/>
      <c r="CO48" s="678"/>
      <c r="CP48" s="678"/>
      <c r="CQ48" s="679"/>
      <c r="CR48" s="680" t="s">
        <v>244</v>
      </c>
      <c r="CS48" s="681"/>
      <c r="CT48" s="681"/>
      <c r="CU48" s="681"/>
      <c r="CV48" s="681"/>
      <c r="CW48" s="681"/>
      <c r="CX48" s="681"/>
      <c r="CY48" s="682"/>
      <c r="CZ48" s="683" t="s">
        <v>244</v>
      </c>
      <c r="DA48" s="684"/>
      <c r="DB48" s="684"/>
      <c r="DC48" s="685"/>
      <c r="DD48" s="686" t="s">
        <v>238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370</v>
      </c>
      <c r="CE49" s="662"/>
      <c r="CF49" s="662"/>
      <c r="CG49" s="662"/>
      <c r="CH49" s="662"/>
      <c r="CI49" s="662"/>
      <c r="CJ49" s="662"/>
      <c r="CK49" s="662"/>
      <c r="CL49" s="662"/>
      <c r="CM49" s="662"/>
      <c r="CN49" s="662"/>
      <c r="CO49" s="662"/>
      <c r="CP49" s="662"/>
      <c r="CQ49" s="663"/>
      <c r="CR49" s="664">
        <v>145288790</v>
      </c>
      <c r="CS49" s="665"/>
      <c r="CT49" s="665"/>
      <c r="CU49" s="665"/>
      <c r="CV49" s="665"/>
      <c r="CW49" s="665"/>
      <c r="CX49" s="665"/>
      <c r="CY49" s="666"/>
      <c r="CZ49" s="667">
        <v>100</v>
      </c>
      <c r="DA49" s="668"/>
      <c r="DB49" s="668"/>
      <c r="DC49" s="669"/>
      <c r="DD49" s="670">
        <v>71299372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aHKh09IioU5egPUswfF+wIFahGMJTyapOe/0pueEuRNOQecEMrLfKJEOAYgVMNEaoqKcnHd7nyKDf8xugRzviA==" saltValue="AC1HrVWNr3bPk7LyLrwGz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372</v>
      </c>
      <c r="DK2" s="1207"/>
      <c r="DL2" s="1207"/>
      <c r="DM2" s="1207"/>
      <c r="DN2" s="1207"/>
      <c r="DO2" s="1208"/>
      <c r="DP2" s="251"/>
      <c r="DQ2" s="1206" t="s">
        <v>373</v>
      </c>
      <c r="DR2" s="1207"/>
      <c r="DS2" s="1207"/>
      <c r="DT2" s="1207"/>
      <c r="DU2" s="1207"/>
      <c r="DV2" s="1207"/>
      <c r="DW2" s="1207"/>
      <c r="DX2" s="1207"/>
      <c r="DY2" s="1207"/>
      <c r="DZ2" s="120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376</v>
      </c>
      <c r="B5" s="1091"/>
      <c r="C5" s="1091"/>
      <c r="D5" s="1091"/>
      <c r="E5" s="1091"/>
      <c r="F5" s="1091"/>
      <c r="G5" s="1091"/>
      <c r="H5" s="1091"/>
      <c r="I5" s="1091"/>
      <c r="J5" s="1091"/>
      <c r="K5" s="1091"/>
      <c r="L5" s="1091"/>
      <c r="M5" s="1091"/>
      <c r="N5" s="1091"/>
      <c r="O5" s="1091"/>
      <c r="P5" s="1092"/>
      <c r="Q5" s="1096" t="s">
        <v>377</v>
      </c>
      <c r="R5" s="1097"/>
      <c r="S5" s="1097"/>
      <c r="T5" s="1097"/>
      <c r="U5" s="1098"/>
      <c r="V5" s="1096" t="s">
        <v>378</v>
      </c>
      <c r="W5" s="1097"/>
      <c r="X5" s="1097"/>
      <c r="Y5" s="1097"/>
      <c r="Z5" s="1098"/>
      <c r="AA5" s="1096" t="s">
        <v>379</v>
      </c>
      <c r="AB5" s="1097"/>
      <c r="AC5" s="1097"/>
      <c r="AD5" s="1097"/>
      <c r="AE5" s="1097"/>
      <c r="AF5" s="1209" t="s">
        <v>380</v>
      </c>
      <c r="AG5" s="1097"/>
      <c r="AH5" s="1097"/>
      <c r="AI5" s="1097"/>
      <c r="AJ5" s="1112"/>
      <c r="AK5" s="1097" t="s">
        <v>381</v>
      </c>
      <c r="AL5" s="1097"/>
      <c r="AM5" s="1097"/>
      <c r="AN5" s="1097"/>
      <c r="AO5" s="1098"/>
      <c r="AP5" s="1096" t="s">
        <v>382</v>
      </c>
      <c r="AQ5" s="1097"/>
      <c r="AR5" s="1097"/>
      <c r="AS5" s="1097"/>
      <c r="AT5" s="1098"/>
      <c r="AU5" s="1096" t="s">
        <v>383</v>
      </c>
      <c r="AV5" s="1097"/>
      <c r="AW5" s="1097"/>
      <c r="AX5" s="1097"/>
      <c r="AY5" s="1112"/>
      <c r="AZ5" s="258"/>
      <c r="BA5" s="258"/>
      <c r="BB5" s="258"/>
      <c r="BC5" s="258"/>
      <c r="BD5" s="258"/>
      <c r="BE5" s="259"/>
      <c r="BF5" s="259"/>
      <c r="BG5" s="259"/>
      <c r="BH5" s="259"/>
      <c r="BI5" s="259"/>
      <c r="BJ5" s="259"/>
      <c r="BK5" s="259"/>
      <c r="BL5" s="259"/>
      <c r="BM5" s="259"/>
      <c r="BN5" s="259"/>
      <c r="BO5" s="259"/>
      <c r="BP5" s="259"/>
      <c r="BQ5" s="1090" t="s">
        <v>384</v>
      </c>
      <c r="BR5" s="1091"/>
      <c r="BS5" s="1091"/>
      <c r="BT5" s="1091"/>
      <c r="BU5" s="1091"/>
      <c r="BV5" s="1091"/>
      <c r="BW5" s="1091"/>
      <c r="BX5" s="1091"/>
      <c r="BY5" s="1091"/>
      <c r="BZ5" s="1091"/>
      <c r="CA5" s="1091"/>
      <c r="CB5" s="1091"/>
      <c r="CC5" s="1091"/>
      <c r="CD5" s="1091"/>
      <c r="CE5" s="1091"/>
      <c r="CF5" s="1091"/>
      <c r="CG5" s="1092"/>
      <c r="CH5" s="1096" t="s">
        <v>385</v>
      </c>
      <c r="CI5" s="1097"/>
      <c r="CJ5" s="1097"/>
      <c r="CK5" s="1097"/>
      <c r="CL5" s="1098"/>
      <c r="CM5" s="1096" t="s">
        <v>386</v>
      </c>
      <c r="CN5" s="1097"/>
      <c r="CO5" s="1097"/>
      <c r="CP5" s="1097"/>
      <c r="CQ5" s="1098"/>
      <c r="CR5" s="1096" t="s">
        <v>387</v>
      </c>
      <c r="CS5" s="1097"/>
      <c r="CT5" s="1097"/>
      <c r="CU5" s="1097"/>
      <c r="CV5" s="1098"/>
      <c r="CW5" s="1096" t="s">
        <v>388</v>
      </c>
      <c r="CX5" s="1097"/>
      <c r="CY5" s="1097"/>
      <c r="CZ5" s="1097"/>
      <c r="DA5" s="1098"/>
      <c r="DB5" s="1096" t="s">
        <v>389</v>
      </c>
      <c r="DC5" s="1097"/>
      <c r="DD5" s="1097"/>
      <c r="DE5" s="1097"/>
      <c r="DF5" s="1098"/>
      <c r="DG5" s="1194" t="s">
        <v>390</v>
      </c>
      <c r="DH5" s="1195"/>
      <c r="DI5" s="1195"/>
      <c r="DJ5" s="1195"/>
      <c r="DK5" s="1196"/>
      <c r="DL5" s="1194" t="s">
        <v>391</v>
      </c>
      <c r="DM5" s="1195"/>
      <c r="DN5" s="1195"/>
      <c r="DO5" s="1195"/>
      <c r="DP5" s="1196"/>
      <c r="DQ5" s="1096" t="s">
        <v>392</v>
      </c>
      <c r="DR5" s="1097"/>
      <c r="DS5" s="1097"/>
      <c r="DT5" s="1097"/>
      <c r="DU5" s="1098"/>
      <c r="DV5" s="1096" t="s">
        <v>383</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0"/>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7"/>
      <c r="DH6" s="1198"/>
      <c r="DI6" s="1198"/>
      <c r="DJ6" s="1198"/>
      <c r="DK6" s="1199"/>
      <c r="DL6" s="1197"/>
      <c r="DM6" s="1198"/>
      <c r="DN6" s="1198"/>
      <c r="DO6" s="1198"/>
      <c r="DP6" s="1199"/>
      <c r="DQ6" s="1099"/>
      <c r="DR6" s="1100"/>
      <c r="DS6" s="1100"/>
      <c r="DT6" s="1100"/>
      <c r="DU6" s="1101"/>
      <c r="DV6" s="1099"/>
      <c r="DW6" s="1100"/>
      <c r="DX6" s="1100"/>
      <c r="DY6" s="1100"/>
      <c r="DZ6" s="1113"/>
      <c r="EA6" s="256"/>
    </row>
    <row r="7" spans="1:131" s="257" customFormat="1" ht="26.25" customHeight="1" thickTop="1" x14ac:dyDescent="0.15">
      <c r="A7" s="260">
        <v>1</v>
      </c>
      <c r="B7" s="1145" t="s">
        <v>393</v>
      </c>
      <c r="C7" s="1146"/>
      <c r="D7" s="1146"/>
      <c r="E7" s="1146"/>
      <c r="F7" s="1146"/>
      <c r="G7" s="1146"/>
      <c r="H7" s="1146"/>
      <c r="I7" s="1146"/>
      <c r="J7" s="1146"/>
      <c r="K7" s="1146"/>
      <c r="L7" s="1146"/>
      <c r="M7" s="1146"/>
      <c r="N7" s="1146"/>
      <c r="O7" s="1146"/>
      <c r="P7" s="1147"/>
      <c r="Q7" s="1200">
        <v>147137</v>
      </c>
      <c r="R7" s="1201"/>
      <c r="S7" s="1201"/>
      <c r="T7" s="1201"/>
      <c r="U7" s="1201"/>
      <c r="V7" s="1201">
        <v>145202</v>
      </c>
      <c r="W7" s="1201"/>
      <c r="X7" s="1201"/>
      <c r="Y7" s="1201"/>
      <c r="Z7" s="1201"/>
      <c r="AA7" s="1201">
        <v>1935</v>
      </c>
      <c r="AB7" s="1201"/>
      <c r="AC7" s="1201"/>
      <c r="AD7" s="1201"/>
      <c r="AE7" s="1202"/>
      <c r="AF7" s="1203">
        <v>1721</v>
      </c>
      <c r="AG7" s="1204"/>
      <c r="AH7" s="1204"/>
      <c r="AI7" s="1204"/>
      <c r="AJ7" s="1205"/>
      <c r="AK7" s="1187">
        <v>41</v>
      </c>
      <c r="AL7" s="1188"/>
      <c r="AM7" s="1188"/>
      <c r="AN7" s="1188"/>
      <c r="AO7" s="1188"/>
      <c r="AP7" s="1188">
        <v>119281</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c r="BS7" s="1191" t="s">
        <v>596</v>
      </c>
      <c r="BT7" s="1192"/>
      <c r="BU7" s="1192"/>
      <c r="BV7" s="1192"/>
      <c r="BW7" s="1192"/>
      <c r="BX7" s="1192"/>
      <c r="BY7" s="1192"/>
      <c r="BZ7" s="1192"/>
      <c r="CA7" s="1192"/>
      <c r="CB7" s="1192"/>
      <c r="CC7" s="1192"/>
      <c r="CD7" s="1192"/>
      <c r="CE7" s="1192"/>
      <c r="CF7" s="1192"/>
      <c r="CG7" s="1193"/>
      <c r="CH7" s="1184">
        <v>-17</v>
      </c>
      <c r="CI7" s="1185"/>
      <c r="CJ7" s="1185"/>
      <c r="CK7" s="1185"/>
      <c r="CL7" s="1186"/>
      <c r="CM7" s="1184">
        <v>284</v>
      </c>
      <c r="CN7" s="1185"/>
      <c r="CO7" s="1185"/>
      <c r="CP7" s="1185"/>
      <c r="CQ7" s="1186"/>
      <c r="CR7" s="1184">
        <v>100</v>
      </c>
      <c r="CS7" s="1185"/>
      <c r="CT7" s="1185"/>
      <c r="CU7" s="1185"/>
      <c r="CV7" s="1186"/>
      <c r="CW7" s="1184" t="s">
        <v>593</v>
      </c>
      <c r="CX7" s="1185"/>
      <c r="CY7" s="1185"/>
      <c r="CZ7" s="1185"/>
      <c r="DA7" s="1186"/>
      <c r="DB7" s="1184" t="s">
        <v>593</v>
      </c>
      <c r="DC7" s="1185"/>
      <c r="DD7" s="1185"/>
      <c r="DE7" s="1185"/>
      <c r="DF7" s="1186"/>
      <c r="DG7" s="1184" t="s">
        <v>593</v>
      </c>
      <c r="DH7" s="1185"/>
      <c r="DI7" s="1185"/>
      <c r="DJ7" s="1185"/>
      <c r="DK7" s="1186"/>
      <c r="DL7" s="1184" t="s">
        <v>593</v>
      </c>
      <c r="DM7" s="1185"/>
      <c r="DN7" s="1185"/>
      <c r="DO7" s="1185"/>
      <c r="DP7" s="1186"/>
      <c r="DQ7" s="1184" t="s">
        <v>593</v>
      </c>
      <c r="DR7" s="1185"/>
      <c r="DS7" s="1185"/>
      <c r="DT7" s="1185"/>
      <c r="DU7" s="1186"/>
      <c r="DV7" s="1211"/>
      <c r="DW7" s="1212"/>
      <c r="DX7" s="1212"/>
      <c r="DY7" s="1212"/>
      <c r="DZ7" s="1213"/>
      <c r="EA7" s="256"/>
    </row>
    <row r="8" spans="1:131" s="257" customFormat="1" ht="26.25" customHeight="1" x14ac:dyDescent="0.15">
      <c r="A8" s="263">
        <v>2</v>
      </c>
      <c r="B8" s="1132" t="s">
        <v>394</v>
      </c>
      <c r="C8" s="1133"/>
      <c r="D8" s="1133"/>
      <c r="E8" s="1133"/>
      <c r="F8" s="1133"/>
      <c r="G8" s="1133"/>
      <c r="H8" s="1133"/>
      <c r="I8" s="1133"/>
      <c r="J8" s="1133"/>
      <c r="K8" s="1133"/>
      <c r="L8" s="1133"/>
      <c r="M8" s="1133"/>
      <c r="N8" s="1133"/>
      <c r="O8" s="1133"/>
      <c r="P8" s="1134"/>
      <c r="Q8" s="1138">
        <v>471</v>
      </c>
      <c r="R8" s="1139"/>
      <c r="S8" s="1139"/>
      <c r="T8" s="1139"/>
      <c r="U8" s="1139"/>
      <c r="V8" s="1139">
        <v>471</v>
      </c>
      <c r="W8" s="1139"/>
      <c r="X8" s="1139"/>
      <c r="Y8" s="1139"/>
      <c r="Z8" s="1139"/>
      <c r="AA8" s="1139" t="s">
        <v>593</v>
      </c>
      <c r="AB8" s="1139"/>
      <c r="AC8" s="1139"/>
      <c r="AD8" s="1139"/>
      <c r="AE8" s="1140"/>
      <c r="AF8" s="1114" t="s">
        <v>244</v>
      </c>
      <c r="AG8" s="1115"/>
      <c r="AH8" s="1115"/>
      <c r="AI8" s="1115"/>
      <c r="AJ8" s="1116"/>
      <c r="AK8" s="1181">
        <v>338</v>
      </c>
      <c r="AL8" s="1182"/>
      <c r="AM8" s="1182"/>
      <c r="AN8" s="1182"/>
      <c r="AO8" s="1182"/>
      <c r="AP8" s="1182">
        <v>989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597</v>
      </c>
      <c r="BT8" s="1110"/>
      <c r="BU8" s="1110"/>
      <c r="BV8" s="1110"/>
      <c r="BW8" s="1110"/>
      <c r="BX8" s="1110"/>
      <c r="BY8" s="1110"/>
      <c r="BZ8" s="1110"/>
      <c r="CA8" s="1110"/>
      <c r="CB8" s="1110"/>
      <c r="CC8" s="1110"/>
      <c r="CD8" s="1110"/>
      <c r="CE8" s="1110"/>
      <c r="CF8" s="1110"/>
      <c r="CG8" s="1111"/>
      <c r="CH8" s="1084">
        <v>158</v>
      </c>
      <c r="CI8" s="1085"/>
      <c r="CJ8" s="1085"/>
      <c r="CK8" s="1085"/>
      <c r="CL8" s="1086"/>
      <c r="CM8" s="1084">
        <v>4861</v>
      </c>
      <c r="CN8" s="1085"/>
      <c r="CO8" s="1085"/>
      <c r="CP8" s="1085"/>
      <c r="CQ8" s="1086"/>
      <c r="CR8" s="1084">
        <v>4200</v>
      </c>
      <c r="CS8" s="1085"/>
      <c r="CT8" s="1085"/>
      <c r="CU8" s="1085"/>
      <c r="CV8" s="1086"/>
      <c r="CW8" s="1084" t="s">
        <v>593</v>
      </c>
      <c r="CX8" s="1085"/>
      <c r="CY8" s="1085"/>
      <c r="CZ8" s="1085"/>
      <c r="DA8" s="1086"/>
      <c r="DB8" s="1084">
        <v>613</v>
      </c>
      <c r="DC8" s="1085"/>
      <c r="DD8" s="1085"/>
      <c r="DE8" s="1085"/>
      <c r="DF8" s="1086"/>
      <c r="DG8" s="1084" t="s">
        <v>593</v>
      </c>
      <c r="DH8" s="1085"/>
      <c r="DI8" s="1085"/>
      <c r="DJ8" s="1085"/>
      <c r="DK8" s="1086"/>
      <c r="DL8" s="1084" t="s">
        <v>593</v>
      </c>
      <c r="DM8" s="1085"/>
      <c r="DN8" s="1085"/>
      <c r="DO8" s="1085"/>
      <c r="DP8" s="1086"/>
      <c r="DQ8" s="1084" t="s">
        <v>593</v>
      </c>
      <c r="DR8" s="1085"/>
      <c r="DS8" s="1085"/>
      <c r="DT8" s="1085"/>
      <c r="DU8" s="1086"/>
      <c r="DV8" s="1087"/>
      <c r="DW8" s="1088"/>
      <c r="DX8" s="1088"/>
      <c r="DY8" s="1088"/>
      <c r="DZ8" s="1089"/>
      <c r="EA8" s="256"/>
    </row>
    <row r="9" spans="1:131" s="257" customFormat="1" ht="26.25" customHeight="1" x14ac:dyDescent="0.15">
      <c r="A9" s="263">
        <v>3</v>
      </c>
      <c r="B9" s="1132" t="s">
        <v>395</v>
      </c>
      <c r="C9" s="1133"/>
      <c r="D9" s="1133"/>
      <c r="E9" s="1133"/>
      <c r="F9" s="1133"/>
      <c r="G9" s="1133"/>
      <c r="H9" s="1133"/>
      <c r="I9" s="1133"/>
      <c r="J9" s="1133"/>
      <c r="K9" s="1133"/>
      <c r="L9" s="1133"/>
      <c r="M9" s="1133"/>
      <c r="N9" s="1133"/>
      <c r="O9" s="1133"/>
      <c r="P9" s="1134"/>
      <c r="Q9" s="1138">
        <v>377</v>
      </c>
      <c r="R9" s="1139"/>
      <c r="S9" s="1139"/>
      <c r="T9" s="1139"/>
      <c r="U9" s="1139"/>
      <c r="V9" s="1139">
        <v>73</v>
      </c>
      <c r="W9" s="1139"/>
      <c r="X9" s="1139"/>
      <c r="Y9" s="1139"/>
      <c r="Z9" s="1139"/>
      <c r="AA9" s="1139">
        <v>304</v>
      </c>
      <c r="AB9" s="1139"/>
      <c r="AC9" s="1139"/>
      <c r="AD9" s="1139"/>
      <c r="AE9" s="1140"/>
      <c r="AF9" s="1114">
        <v>304</v>
      </c>
      <c r="AG9" s="1115"/>
      <c r="AH9" s="1115"/>
      <c r="AI9" s="1115"/>
      <c r="AJ9" s="1116"/>
      <c r="AK9" s="1181" t="s">
        <v>593</v>
      </c>
      <c r="AL9" s="1182"/>
      <c r="AM9" s="1182"/>
      <c r="AN9" s="1182"/>
      <c r="AO9" s="1182"/>
      <c r="AP9" s="1182" t="s">
        <v>593</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598</v>
      </c>
      <c r="BT9" s="1110"/>
      <c r="BU9" s="1110"/>
      <c r="BV9" s="1110"/>
      <c r="BW9" s="1110"/>
      <c r="BX9" s="1110"/>
      <c r="BY9" s="1110"/>
      <c r="BZ9" s="1110"/>
      <c r="CA9" s="1110"/>
      <c r="CB9" s="1110"/>
      <c r="CC9" s="1110"/>
      <c r="CD9" s="1110"/>
      <c r="CE9" s="1110"/>
      <c r="CF9" s="1110"/>
      <c r="CG9" s="1111"/>
      <c r="CH9" s="1084">
        <v>747</v>
      </c>
      <c r="CI9" s="1085"/>
      <c r="CJ9" s="1085"/>
      <c r="CK9" s="1085"/>
      <c r="CL9" s="1086"/>
      <c r="CM9" s="1084">
        <v>3966</v>
      </c>
      <c r="CN9" s="1085"/>
      <c r="CO9" s="1085"/>
      <c r="CP9" s="1085"/>
      <c r="CQ9" s="1086"/>
      <c r="CR9" s="1084">
        <v>1059</v>
      </c>
      <c r="CS9" s="1085"/>
      <c r="CT9" s="1085"/>
      <c r="CU9" s="1085"/>
      <c r="CV9" s="1086"/>
      <c r="CW9" s="1084">
        <v>1097</v>
      </c>
      <c r="CX9" s="1085"/>
      <c r="CY9" s="1085"/>
      <c r="CZ9" s="1085"/>
      <c r="DA9" s="1086"/>
      <c r="DB9" s="1084">
        <v>2112</v>
      </c>
      <c r="DC9" s="1085"/>
      <c r="DD9" s="1085"/>
      <c r="DE9" s="1085"/>
      <c r="DF9" s="1086"/>
      <c r="DG9" s="1183" t="s">
        <v>593</v>
      </c>
      <c r="DH9" s="1085"/>
      <c r="DI9" s="1085"/>
      <c r="DJ9" s="1085"/>
      <c r="DK9" s="1086"/>
      <c r="DL9" s="1084" t="s">
        <v>593</v>
      </c>
      <c r="DM9" s="1085"/>
      <c r="DN9" s="1085"/>
      <c r="DO9" s="1085"/>
      <c r="DP9" s="1086"/>
      <c r="DQ9" s="1084" t="s">
        <v>593</v>
      </c>
      <c r="DR9" s="1085"/>
      <c r="DS9" s="1085"/>
      <c r="DT9" s="1085"/>
      <c r="DU9" s="1086"/>
      <c r="DV9" s="1087"/>
      <c r="DW9" s="1088"/>
      <c r="DX9" s="1088"/>
      <c r="DY9" s="1088"/>
      <c r="DZ9" s="1089"/>
      <c r="EA9" s="256"/>
    </row>
    <row r="10" spans="1:131" s="257" customFormat="1" ht="26.25" customHeight="1" x14ac:dyDescent="0.15">
      <c r="A10" s="263">
        <v>4</v>
      </c>
      <c r="B10" s="1132" t="s">
        <v>396</v>
      </c>
      <c r="C10" s="1133"/>
      <c r="D10" s="1133"/>
      <c r="E10" s="1133"/>
      <c r="F10" s="1133"/>
      <c r="G10" s="1133"/>
      <c r="H10" s="1133"/>
      <c r="I10" s="1133"/>
      <c r="J10" s="1133"/>
      <c r="K10" s="1133"/>
      <c r="L10" s="1133"/>
      <c r="M10" s="1133"/>
      <c r="N10" s="1133"/>
      <c r="O10" s="1133"/>
      <c r="P10" s="1134"/>
      <c r="Q10" s="1138">
        <v>1197</v>
      </c>
      <c r="R10" s="1139"/>
      <c r="S10" s="1139"/>
      <c r="T10" s="1139"/>
      <c r="U10" s="1139"/>
      <c r="V10" s="1139">
        <v>1197</v>
      </c>
      <c r="W10" s="1139"/>
      <c r="X10" s="1139"/>
      <c r="Y10" s="1139"/>
      <c r="Z10" s="1139"/>
      <c r="AA10" s="1139" t="s">
        <v>593</v>
      </c>
      <c r="AB10" s="1139"/>
      <c r="AC10" s="1139"/>
      <c r="AD10" s="1139"/>
      <c r="AE10" s="1140"/>
      <c r="AF10" s="1114" t="s">
        <v>244</v>
      </c>
      <c r="AG10" s="1115"/>
      <c r="AH10" s="1115"/>
      <c r="AI10" s="1115"/>
      <c r="AJ10" s="1116"/>
      <c r="AK10" s="1181" t="s">
        <v>593</v>
      </c>
      <c r="AL10" s="1182"/>
      <c r="AM10" s="1182"/>
      <c r="AN10" s="1182"/>
      <c r="AO10" s="1182"/>
      <c r="AP10" s="1182">
        <v>2112</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599</v>
      </c>
      <c r="BT10" s="1110"/>
      <c r="BU10" s="1110"/>
      <c r="BV10" s="1110"/>
      <c r="BW10" s="1110"/>
      <c r="BX10" s="1110"/>
      <c r="BY10" s="1110"/>
      <c r="BZ10" s="1110"/>
      <c r="CA10" s="1110"/>
      <c r="CB10" s="1110"/>
      <c r="CC10" s="1110"/>
      <c r="CD10" s="1110"/>
      <c r="CE10" s="1110"/>
      <c r="CF10" s="1110"/>
      <c r="CG10" s="1111"/>
      <c r="CH10" s="1084">
        <v>0</v>
      </c>
      <c r="CI10" s="1085"/>
      <c r="CJ10" s="1085"/>
      <c r="CK10" s="1085"/>
      <c r="CL10" s="1086"/>
      <c r="CM10" s="1084">
        <v>10</v>
      </c>
      <c r="CN10" s="1085"/>
      <c r="CO10" s="1085"/>
      <c r="CP10" s="1085"/>
      <c r="CQ10" s="1086"/>
      <c r="CR10" s="1084">
        <v>10</v>
      </c>
      <c r="CS10" s="1085"/>
      <c r="CT10" s="1085"/>
      <c r="CU10" s="1085"/>
      <c r="CV10" s="1086"/>
      <c r="CW10" s="1084">
        <v>4</v>
      </c>
      <c r="CX10" s="1085"/>
      <c r="CY10" s="1085"/>
      <c r="CZ10" s="1085"/>
      <c r="DA10" s="1086"/>
      <c r="DB10" s="1084" t="s">
        <v>593</v>
      </c>
      <c r="DC10" s="1085"/>
      <c r="DD10" s="1085"/>
      <c r="DE10" s="1085"/>
      <c r="DF10" s="1086"/>
      <c r="DG10" s="1084" t="s">
        <v>593</v>
      </c>
      <c r="DH10" s="1085"/>
      <c r="DI10" s="1085"/>
      <c r="DJ10" s="1085"/>
      <c r="DK10" s="1086"/>
      <c r="DL10" s="1084" t="s">
        <v>593</v>
      </c>
      <c r="DM10" s="1085"/>
      <c r="DN10" s="1085"/>
      <c r="DO10" s="1085"/>
      <c r="DP10" s="1086"/>
      <c r="DQ10" s="1084" t="s">
        <v>593</v>
      </c>
      <c r="DR10" s="1085"/>
      <c r="DS10" s="1085"/>
      <c r="DT10" s="1085"/>
      <c r="DU10" s="1086"/>
      <c r="DV10" s="1087"/>
      <c r="DW10" s="1088"/>
      <c r="DX10" s="1088"/>
      <c r="DY10" s="1088"/>
      <c r="DZ10" s="1089"/>
      <c r="EA10" s="256"/>
    </row>
    <row r="11" spans="1:131" s="257" customFormat="1" ht="26.25" customHeight="1" x14ac:dyDescent="0.15">
      <c r="A11" s="263">
        <v>5</v>
      </c>
      <c r="B11" s="1132" t="s">
        <v>397</v>
      </c>
      <c r="C11" s="1133"/>
      <c r="D11" s="1133"/>
      <c r="E11" s="1133"/>
      <c r="F11" s="1133"/>
      <c r="G11" s="1133"/>
      <c r="H11" s="1133"/>
      <c r="I11" s="1133"/>
      <c r="J11" s="1133"/>
      <c r="K11" s="1133"/>
      <c r="L11" s="1133"/>
      <c r="M11" s="1133"/>
      <c r="N11" s="1133"/>
      <c r="O11" s="1133"/>
      <c r="P11" s="1134"/>
      <c r="Q11" s="1138">
        <v>28</v>
      </c>
      <c r="R11" s="1139"/>
      <c r="S11" s="1139"/>
      <c r="T11" s="1139"/>
      <c r="U11" s="1139"/>
      <c r="V11" s="1139">
        <v>3</v>
      </c>
      <c r="W11" s="1139"/>
      <c r="X11" s="1139"/>
      <c r="Y11" s="1139"/>
      <c r="Z11" s="1139"/>
      <c r="AA11" s="1139">
        <v>25</v>
      </c>
      <c r="AB11" s="1139"/>
      <c r="AC11" s="1139"/>
      <c r="AD11" s="1139"/>
      <c r="AE11" s="1140"/>
      <c r="AF11" s="1114" t="s">
        <v>244</v>
      </c>
      <c r="AG11" s="1115"/>
      <c r="AH11" s="1115"/>
      <c r="AI11" s="1115"/>
      <c r="AJ11" s="1116"/>
      <c r="AK11" s="1181">
        <v>0</v>
      </c>
      <c r="AL11" s="1182"/>
      <c r="AM11" s="1182"/>
      <c r="AN11" s="1182"/>
      <c r="AO11" s="1182"/>
      <c r="AP11" s="1182">
        <v>40</v>
      </c>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399</v>
      </c>
      <c r="B23" s="1039" t="s">
        <v>400</v>
      </c>
      <c r="C23" s="1040"/>
      <c r="D23" s="1040"/>
      <c r="E23" s="1040"/>
      <c r="F23" s="1040"/>
      <c r="G23" s="1040"/>
      <c r="H23" s="1040"/>
      <c r="I23" s="1040"/>
      <c r="J23" s="1040"/>
      <c r="K23" s="1040"/>
      <c r="L23" s="1040"/>
      <c r="M23" s="1040"/>
      <c r="N23" s="1040"/>
      <c r="O23" s="1040"/>
      <c r="P23" s="1041"/>
      <c r="Q23" s="1163">
        <v>148871</v>
      </c>
      <c r="R23" s="1164"/>
      <c r="S23" s="1164"/>
      <c r="T23" s="1164"/>
      <c r="U23" s="1164"/>
      <c r="V23" s="1164">
        <v>146607</v>
      </c>
      <c r="W23" s="1164"/>
      <c r="X23" s="1164"/>
      <c r="Y23" s="1164"/>
      <c r="Z23" s="1164"/>
      <c r="AA23" s="1164">
        <v>2264</v>
      </c>
      <c r="AB23" s="1164"/>
      <c r="AC23" s="1164"/>
      <c r="AD23" s="1164"/>
      <c r="AE23" s="1165"/>
      <c r="AF23" s="1166">
        <v>2026</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401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376</v>
      </c>
      <c r="B26" s="1091"/>
      <c r="C26" s="1091"/>
      <c r="D26" s="1091"/>
      <c r="E26" s="1091"/>
      <c r="F26" s="1091"/>
      <c r="G26" s="1091"/>
      <c r="H26" s="1091"/>
      <c r="I26" s="1091"/>
      <c r="J26" s="1091"/>
      <c r="K26" s="1091"/>
      <c r="L26" s="1091"/>
      <c r="M26" s="1091"/>
      <c r="N26" s="1091"/>
      <c r="O26" s="1091"/>
      <c r="P26" s="1092"/>
      <c r="Q26" s="1096" t="s">
        <v>404</v>
      </c>
      <c r="R26" s="1097"/>
      <c r="S26" s="1097"/>
      <c r="T26" s="1097"/>
      <c r="U26" s="1098"/>
      <c r="V26" s="1096" t="s">
        <v>405</v>
      </c>
      <c r="W26" s="1097"/>
      <c r="X26" s="1097"/>
      <c r="Y26" s="1097"/>
      <c r="Z26" s="1098"/>
      <c r="AA26" s="1096" t="s">
        <v>406</v>
      </c>
      <c r="AB26" s="1097"/>
      <c r="AC26" s="1097"/>
      <c r="AD26" s="1097"/>
      <c r="AE26" s="1097"/>
      <c r="AF26" s="1154" t="s">
        <v>407</v>
      </c>
      <c r="AG26" s="1103"/>
      <c r="AH26" s="1103"/>
      <c r="AI26" s="1103"/>
      <c r="AJ26" s="1155"/>
      <c r="AK26" s="1097" t="s">
        <v>408</v>
      </c>
      <c r="AL26" s="1097"/>
      <c r="AM26" s="1097"/>
      <c r="AN26" s="1097"/>
      <c r="AO26" s="1098"/>
      <c r="AP26" s="1096" t="s">
        <v>409</v>
      </c>
      <c r="AQ26" s="1097"/>
      <c r="AR26" s="1097"/>
      <c r="AS26" s="1097"/>
      <c r="AT26" s="1098"/>
      <c r="AU26" s="1096" t="s">
        <v>410</v>
      </c>
      <c r="AV26" s="1097"/>
      <c r="AW26" s="1097"/>
      <c r="AX26" s="1097"/>
      <c r="AY26" s="1098"/>
      <c r="AZ26" s="1096" t="s">
        <v>411</v>
      </c>
      <c r="BA26" s="1097"/>
      <c r="BB26" s="1097"/>
      <c r="BC26" s="1097"/>
      <c r="BD26" s="1098"/>
      <c r="BE26" s="1096" t="s">
        <v>383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412</v>
      </c>
      <c r="C28" s="1146"/>
      <c r="D28" s="1146"/>
      <c r="E28" s="1146"/>
      <c r="F28" s="1146"/>
      <c r="G28" s="1146"/>
      <c r="H28" s="1146"/>
      <c r="I28" s="1146"/>
      <c r="J28" s="1146"/>
      <c r="K28" s="1146"/>
      <c r="L28" s="1146"/>
      <c r="M28" s="1146"/>
      <c r="N28" s="1146"/>
      <c r="O28" s="1146"/>
      <c r="P28" s="1147"/>
      <c r="Q28" s="1148">
        <v>28183</v>
      </c>
      <c r="R28" s="1149"/>
      <c r="S28" s="1149"/>
      <c r="T28" s="1149"/>
      <c r="U28" s="1149"/>
      <c r="V28" s="1149">
        <v>28159</v>
      </c>
      <c r="W28" s="1149"/>
      <c r="X28" s="1149"/>
      <c r="Y28" s="1149"/>
      <c r="Z28" s="1149"/>
      <c r="AA28" s="1149">
        <v>25</v>
      </c>
      <c r="AB28" s="1149"/>
      <c r="AC28" s="1149"/>
      <c r="AD28" s="1149"/>
      <c r="AE28" s="1150"/>
      <c r="AF28" s="1151">
        <v>25</v>
      </c>
      <c r="AG28" s="1149"/>
      <c r="AH28" s="1149"/>
      <c r="AI28" s="1149"/>
      <c r="AJ28" s="1152"/>
      <c r="AK28" s="1153">
        <v>2752</v>
      </c>
      <c r="AL28" s="1141"/>
      <c r="AM28" s="1141"/>
      <c r="AN28" s="1141"/>
      <c r="AO28" s="1141"/>
      <c r="AP28" s="1141" t="s">
        <v>593</v>
      </c>
      <c r="AQ28" s="1141"/>
      <c r="AR28" s="1141"/>
      <c r="AS28" s="1141"/>
      <c r="AT28" s="1141"/>
      <c r="AU28" s="1141" t="s">
        <v>593</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413</v>
      </c>
      <c r="C29" s="1133"/>
      <c r="D29" s="1133"/>
      <c r="E29" s="1133"/>
      <c r="F29" s="1133"/>
      <c r="G29" s="1133"/>
      <c r="H29" s="1133"/>
      <c r="I29" s="1133"/>
      <c r="J29" s="1133"/>
      <c r="K29" s="1133"/>
      <c r="L29" s="1133"/>
      <c r="M29" s="1133"/>
      <c r="N29" s="1133"/>
      <c r="O29" s="1133"/>
      <c r="P29" s="1134"/>
      <c r="Q29" s="1138">
        <v>24423</v>
      </c>
      <c r="R29" s="1139"/>
      <c r="S29" s="1139"/>
      <c r="T29" s="1139"/>
      <c r="U29" s="1139"/>
      <c r="V29" s="1139">
        <v>23686</v>
      </c>
      <c r="W29" s="1139"/>
      <c r="X29" s="1139"/>
      <c r="Y29" s="1139"/>
      <c r="Z29" s="1139"/>
      <c r="AA29" s="1139">
        <v>737</v>
      </c>
      <c r="AB29" s="1139"/>
      <c r="AC29" s="1139"/>
      <c r="AD29" s="1139"/>
      <c r="AE29" s="1140"/>
      <c r="AF29" s="1114">
        <v>737</v>
      </c>
      <c r="AG29" s="1115"/>
      <c r="AH29" s="1115"/>
      <c r="AI29" s="1115"/>
      <c r="AJ29" s="1116"/>
      <c r="AK29" s="1075">
        <v>3691</v>
      </c>
      <c r="AL29" s="1066"/>
      <c r="AM29" s="1066"/>
      <c r="AN29" s="1066"/>
      <c r="AO29" s="1066"/>
      <c r="AP29" s="1066" t="s">
        <v>593</v>
      </c>
      <c r="AQ29" s="1066"/>
      <c r="AR29" s="1066"/>
      <c r="AS29" s="1066"/>
      <c r="AT29" s="1066"/>
      <c r="AU29" s="1066" t="s">
        <v>593</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414</v>
      </c>
      <c r="C30" s="1133"/>
      <c r="D30" s="1133"/>
      <c r="E30" s="1133"/>
      <c r="F30" s="1133"/>
      <c r="G30" s="1133"/>
      <c r="H30" s="1133"/>
      <c r="I30" s="1133"/>
      <c r="J30" s="1133"/>
      <c r="K30" s="1133"/>
      <c r="L30" s="1133"/>
      <c r="M30" s="1133"/>
      <c r="N30" s="1133"/>
      <c r="O30" s="1133"/>
      <c r="P30" s="1134"/>
      <c r="Q30" s="1138">
        <v>4274</v>
      </c>
      <c r="R30" s="1139"/>
      <c r="S30" s="1139"/>
      <c r="T30" s="1139"/>
      <c r="U30" s="1139"/>
      <c r="V30" s="1139">
        <v>4265</v>
      </c>
      <c r="W30" s="1139"/>
      <c r="X30" s="1139"/>
      <c r="Y30" s="1139"/>
      <c r="Z30" s="1139"/>
      <c r="AA30" s="1139">
        <v>9</v>
      </c>
      <c r="AB30" s="1139"/>
      <c r="AC30" s="1139"/>
      <c r="AD30" s="1139"/>
      <c r="AE30" s="1140"/>
      <c r="AF30" s="1114">
        <v>9</v>
      </c>
      <c r="AG30" s="1115"/>
      <c r="AH30" s="1115"/>
      <c r="AI30" s="1115"/>
      <c r="AJ30" s="1116"/>
      <c r="AK30" s="1075">
        <v>793</v>
      </c>
      <c r="AL30" s="1066"/>
      <c r="AM30" s="1066"/>
      <c r="AN30" s="1066"/>
      <c r="AO30" s="1066"/>
      <c r="AP30" s="1066" t="s">
        <v>593</v>
      </c>
      <c r="AQ30" s="1066"/>
      <c r="AR30" s="1066"/>
      <c r="AS30" s="1066"/>
      <c r="AT30" s="1066"/>
      <c r="AU30" s="1066" t="s">
        <v>593</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415</v>
      </c>
      <c r="C31" s="1133"/>
      <c r="D31" s="1133"/>
      <c r="E31" s="1133"/>
      <c r="F31" s="1133"/>
      <c r="G31" s="1133"/>
      <c r="H31" s="1133"/>
      <c r="I31" s="1133"/>
      <c r="J31" s="1133"/>
      <c r="K31" s="1133"/>
      <c r="L31" s="1133"/>
      <c r="M31" s="1133"/>
      <c r="N31" s="1133"/>
      <c r="O31" s="1133"/>
      <c r="P31" s="1134"/>
      <c r="Q31" s="1138">
        <v>5409</v>
      </c>
      <c r="R31" s="1139"/>
      <c r="S31" s="1139"/>
      <c r="T31" s="1139"/>
      <c r="U31" s="1139"/>
      <c r="V31" s="1139">
        <v>5101</v>
      </c>
      <c r="W31" s="1139"/>
      <c r="X31" s="1139"/>
      <c r="Y31" s="1139"/>
      <c r="Z31" s="1139"/>
      <c r="AA31" s="1139">
        <v>308</v>
      </c>
      <c r="AB31" s="1139"/>
      <c r="AC31" s="1139"/>
      <c r="AD31" s="1139"/>
      <c r="AE31" s="1140"/>
      <c r="AF31" s="1114">
        <v>4185</v>
      </c>
      <c r="AG31" s="1115"/>
      <c r="AH31" s="1115"/>
      <c r="AI31" s="1115"/>
      <c r="AJ31" s="1116"/>
      <c r="AK31" s="1075">
        <v>44</v>
      </c>
      <c r="AL31" s="1066"/>
      <c r="AM31" s="1066"/>
      <c r="AN31" s="1066"/>
      <c r="AO31" s="1066"/>
      <c r="AP31" s="1066">
        <v>7019</v>
      </c>
      <c r="AQ31" s="1066"/>
      <c r="AR31" s="1066"/>
      <c r="AS31" s="1066"/>
      <c r="AT31" s="1066"/>
      <c r="AU31" s="1066">
        <v>77</v>
      </c>
      <c r="AV31" s="1066"/>
      <c r="AW31" s="1066"/>
      <c r="AX31" s="1066"/>
      <c r="AY31" s="1066"/>
      <c r="AZ31" s="1137" t="s">
        <v>593</v>
      </c>
      <c r="BA31" s="1137"/>
      <c r="BB31" s="1137"/>
      <c r="BC31" s="1137"/>
      <c r="BD31" s="1137"/>
      <c r="BE31" s="1127" t="s">
        <v>416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417</v>
      </c>
      <c r="C32" s="1133"/>
      <c r="D32" s="1133"/>
      <c r="E32" s="1133"/>
      <c r="F32" s="1133"/>
      <c r="G32" s="1133"/>
      <c r="H32" s="1133"/>
      <c r="I32" s="1133"/>
      <c r="J32" s="1133"/>
      <c r="K32" s="1133"/>
      <c r="L32" s="1133"/>
      <c r="M32" s="1133"/>
      <c r="N32" s="1133"/>
      <c r="O32" s="1133"/>
      <c r="P32" s="1134"/>
      <c r="Q32" s="1138">
        <v>8619</v>
      </c>
      <c r="R32" s="1139"/>
      <c r="S32" s="1139"/>
      <c r="T32" s="1139"/>
      <c r="U32" s="1139"/>
      <c r="V32" s="1139">
        <v>7596</v>
      </c>
      <c r="W32" s="1139"/>
      <c r="X32" s="1139"/>
      <c r="Y32" s="1139"/>
      <c r="Z32" s="1139"/>
      <c r="AA32" s="1139">
        <v>1023</v>
      </c>
      <c r="AB32" s="1139"/>
      <c r="AC32" s="1139"/>
      <c r="AD32" s="1139"/>
      <c r="AE32" s="1140"/>
      <c r="AF32" s="1114">
        <v>3241</v>
      </c>
      <c r="AG32" s="1115"/>
      <c r="AH32" s="1115"/>
      <c r="AI32" s="1115"/>
      <c r="AJ32" s="1116"/>
      <c r="AK32" s="1075">
        <v>2498</v>
      </c>
      <c r="AL32" s="1066"/>
      <c r="AM32" s="1066"/>
      <c r="AN32" s="1066"/>
      <c r="AO32" s="1066"/>
      <c r="AP32" s="1066">
        <v>40351</v>
      </c>
      <c r="AQ32" s="1066"/>
      <c r="AR32" s="1066"/>
      <c r="AS32" s="1066"/>
      <c r="AT32" s="1066"/>
      <c r="AU32" s="1066">
        <v>16665</v>
      </c>
      <c r="AV32" s="1066"/>
      <c r="AW32" s="1066"/>
      <c r="AX32" s="1066"/>
      <c r="AY32" s="1066"/>
      <c r="AZ32" s="1137" t="s">
        <v>593</v>
      </c>
      <c r="BA32" s="1137"/>
      <c r="BB32" s="1137"/>
      <c r="BC32" s="1137"/>
      <c r="BD32" s="1137"/>
      <c r="BE32" s="1127" t="s">
        <v>418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419</v>
      </c>
      <c r="C33" s="1133"/>
      <c r="D33" s="1133"/>
      <c r="E33" s="1133"/>
      <c r="F33" s="1133"/>
      <c r="G33" s="1133"/>
      <c r="H33" s="1133"/>
      <c r="I33" s="1133"/>
      <c r="J33" s="1133"/>
      <c r="K33" s="1133"/>
      <c r="L33" s="1133"/>
      <c r="M33" s="1133"/>
      <c r="N33" s="1133"/>
      <c r="O33" s="1133"/>
      <c r="P33" s="1134"/>
      <c r="Q33" s="1138">
        <v>103</v>
      </c>
      <c r="R33" s="1139"/>
      <c r="S33" s="1139"/>
      <c r="T33" s="1139"/>
      <c r="U33" s="1139"/>
      <c r="V33" s="1139">
        <v>103</v>
      </c>
      <c r="W33" s="1139"/>
      <c r="X33" s="1139"/>
      <c r="Y33" s="1139"/>
      <c r="Z33" s="1139"/>
      <c r="AA33" s="1139" t="s">
        <v>593</v>
      </c>
      <c r="AB33" s="1139"/>
      <c r="AC33" s="1139"/>
      <c r="AD33" s="1139"/>
      <c r="AE33" s="1140"/>
      <c r="AF33" s="1114" t="s">
        <v>420</v>
      </c>
      <c r="AG33" s="1115"/>
      <c r="AH33" s="1115"/>
      <c r="AI33" s="1115"/>
      <c r="AJ33" s="1116"/>
      <c r="AK33" s="1075">
        <v>38</v>
      </c>
      <c r="AL33" s="1066"/>
      <c r="AM33" s="1066"/>
      <c r="AN33" s="1066"/>
      <c r="AO33" s="1066"/>
      <c r="AP33" s="1066">
        <v>381</v>
      </c>
      <c r="AQ33" s="1066"/>
      <c r="AR33" s="1066"/>
      <c r="AS33" s="1066"/>
      <c r="AT33" s="1066"/>
      <c r="AU33" s="1066">
        <v>177</v>
      </c>
      <c r="AV33" s="1066"/>
      <c r="AW33" s="1066"/>
      <c r="AX33" s="1066"/>
      <c r="AY33" s="1066"/>
      <c r="AZ33" s="1137" t="s">
        <v>593</v>
      </c>
      <c r="BA33" s="1137"/>
      <c r="BB33" s="1137"/>
      <c r="BC33" s="1137"/>
      <c r="BD33" s="1137"/>
      <c r="BE33" s="1127" t="s">
        <v>421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399</v>
      </c>
      <c r="B63" s="1039" t="s">
        <v>423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8196</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424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426</v>
      </c>
      <c r="B66" s="1091"/>
      <c r="C66" s="1091"/>
      <c r="D66" s="1091"/>
      <c r="E66" s="1091"/>
      <c r="F66" s="1091"/>
      <c r="G66" s="1091"/>
      <c r="H66" s="1091"/>
      <c r="I66" s="1091"/>
      <c r="J66" s="1091"/>
      <c r="K66" s="1091"/>
      <c r="L66" s="1091"/>
      <c r="M66" s="1091"/>
      <c r="N66" s="1091"/>
      <c r="O66" s="1091"/>
      <c r="P66" s="1092"/>
      <c r="Q66" s="1096" t="s">
        <v>427</v>
      </c>
      <c r="R66" s="1097"/>
      <c r="S66" s="1097"/>
      <c r="T66" s="1097"/>
      <c r="U66" s="1098"/>
      <c r="V66" s="1096" t="s">
        <v>428</v>
      </c>
      <c r="W66" s="1097"/>
      <c r="X66" s="1097"/>
      <c r="Y66" s="1097"/>
      <c r="Z66" s="1098"/>
      <c r="AA66" s="1096" t="s">
        <v>429</v>
      </c>
      <c r="AB66" s="1097"/>
      <c r="AC66" s="1097"/>
      <c r="AD66" s="1097"/>
      <c r="AE66" s="1098"/>
      <c r="AF66" s="1102" t="s">
        <v>430</v>
      </c>
      <c r="AG66" s="1103"/>
      <c r="AH66" s="1103"/>
      <c r="AI66" s="1103"/>
      <c r="AJ66" s="1104"/>
      <c r="AK66" s="1096" t="s">
        <v>431</v>
      </c>
      <c r="AL66" s="1091"/>
      <c r="AM66" s="1091"/>
      <c r="AN66" s="1091"/>
      <c r="AO66" s="1092"/>
      <c r="AP66" s="1096" t="s">
        <v>409</v>
      </c>
      <c r="AQ66" s="1097"/>
      <c r="AR66" s="1097"/>
      <c r="AS66" s="1097"/>
      <c r="AT66" s="1098"/>
      <c r="AU66" s="1096" t="s">
        <v>432</v>
      </c>
      <c r="AV66" s="1097"/>
      <c r="AW66" s="1097"/>
      <c r="AX66" s="1097"/>
      <c r="AY66" s="1098"/>
      <c r="AZ66" s="1096" t="s">
        <v>383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594</v>
      </c>
      <c r="C68" s="1081"/>
      <c r="D68" s="1081"/>
      <c r="E68" s="1081"/>
      <c r="F68" s="1081"/>
      <c r="G68" s="1081"/>
      <c r="H68" s="1081"/>
      <c r="I68" s="1081"/>
      <c r="J68" s="1081"/>
      <c r="K68" s="1081"/>
      <c r="L68" s="1081"/>
      <c r="M68" s="1081"/>
      <c r="N68" s="1081"/>
      <c r="O68" s="1081"/>
      <c r="P68" s="1082"/>
      <c r="Q68" s="1083">
        <v>545</v>
      </c>
      <c r="R68" s="1077"/>
      <c r="S68" s="1077"/>
      <c r="T68" s="1077"/>
      <c r="U68" s="1077"/>
      <c r="V68" s="1077">
        <v>171</v>
      </c>
      <c r="W68" s="1077"/>
      <c r="X68" s="1077"/>
      <c r="Y68" s="1077"/>
      <c r="Z68" s="1077"/>
      <c r="AA68" s="1077">
        <v>373</v>
      </c>
      <c r="AB68" s="1077"/>
      <c r="AC68" s="1077"/>
      <c r="AD68" s="1077"/>
      <c r="AE68" s="1077"/>
      <c r="AF68" s="1077">
        <v>373</v>
      </c>
      <c r="AG68" s="1077"/>
      <c r="AH68" s="1077"/>
      <c r="AI68" s="1077"/>
      <c r="AJ68" s="1077"/>
      <c r="AK68" s="1077" t="s">
        <v>593</v>
      </c>
      <c r="AL68" s="1077"/>
      <c r="AM68" s="1077"/>
      <c r="AN68" s="1077"/>
      <c r="AO68" s="1077"/>
      <c r="AP68" s="1077" t="s">
        <v>593</v>
      </c>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595</v>
      </c>
      <c r="C69" s="1070"/>
      <c r="D69" s="1070"/>
      <c r="E69" s="1070"/>
      <c r="F69" s="1070"/>
      <c r="G69" s="1070"/>
      <c r="H69" s="1070"/>
      <c r="I69" s="1070"/>
      <c r="J69" s="1070"/>
      <c r="K69" s="1070"/>
      <c r="L69" s="1070"/>
      <c r="M69" s="1070"/>
      <c r="N69" s="1070"/>
      <c r="O69" s="1070"/>
      <c r="P69" s="1071"/>
      <c r="Q69" s="1072">
        <v>800628</v>
      </c>
      <c r="R69" s="1066"/>
      <c r="S69" s="1066"/>
      <c r="T69" s="1066"/>
      <c r="U69" s="1066"/>
      <c r="V69" s="1066">
        <v>751836</v>
      </c>
      <c r="W69" s="1066"/>
      <c r="X69" s="1066"/>
      <c r="Y69" s="1066"/>
      <c r="Z69" s="1066"/>
      <c r="AA69" s="1066">
        <v>48793</v>
      </c>
      <c r="AB69" s="1066"/>
      <c r="AC69" s="1066"/>
      <c r="AD69" s="1066"/>
      <c r="AE69" s="1066"/>
      <c r="AF69" s="1066">
        <v>48793</v>
      </c>
      <c r="AG69" s="1066"/>
      <c r="AH69" s="1066"/>
      <c r="AI69" s="1066"/>
      <c r="AJ69" s="1066"/>
      <c r="AK69" s="1066">
        <v>5806</v>
      </c>
      <c r="AL69" s="1066"/>
      <c r="AM69" s="1066"/>
      <c r="AN69" s="1066"/>
      <c r="AO69" s="1066"/>
      <c r="AP69" s="1066" t="s">
        <v>593</v>
      </c>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399</v>
      </c>
      <c r="B88" s="1039" t="s">
        <v>433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49166</v>
      </c>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1039" t="s">
        <v>434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5369</v>
      </c>
      <c r="CS102" s="1046"/>
      <c r="CT102" s="1046"/>
      <c r="CU102" s="1046"/>
      <c r="CV102" s="1047"/>
      <c r="CW102" s="1045">
        <v>1101</v>
      </c>
      <c r="CX102" s="1046"/>
      <c r="CY102" s="1046"/>
      <c r="CZ102" s="1046"/>
      <c r="DA102" s="1047"/>
      <c r="DB102" s="1045">
        <v>2725</v>
      </c>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442</v>
      </c>
      <c r="AB109" s="989"/>
      <c r="AC109" s="989"/>
      <c r="AD109" s="989"/>
      <c r="AE109" s="990"/>
      <c r="AF109" s="991" t="s">
        <v>443</v>
      </c>
      <c r="AG109" s="989"/>
      <c r="AH109" s="989"/>
      <c r="AI109" s="989"/>
      <c r="AJ109" s="990"/>
      <c r="AK109" s="991" t="s">
        <v>311</v>
      </c>
      <c r="AL109" s="989"/>
      <c r="AM109" s="989"/>
      <c r="AN109" s="989"/>
      <c r="AO109" s="990"/>
      <c r="AP109" s="991" t="s">
        <v>444</v>
      </c>
      <c r="AQ109" s="989"/>
      <c r="AR109" s="989"/>
      <c r="AS109" s="989"/>
      <c r="AT109" s="1020"/>
      <c r="AU109" s="988" t="s">
        <v>441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442</v>
      </c>
      <c r="BR109" s="989"/>
      <c r="BS109" s="989"/>
      <c r="BT109" s="989"/>
      <c r="BU109" s="990"/>
      <c r="BV109" s="991" t="s">
        <v>443</v>
      </c>
      <c r="BW109" s="989"/>
      <c r="BX109" s="989"/>
      <c r="BY109" s="989"/>
      <c r="BZ109" s="990"/>
      <c r="CA109" s="991" t="s">
        <v>311</v>
      </c>
      <c r="CB109" s="989"/>
      <c r="CC109" s="989"/>
      <c r="CD109" s="989"/>
      <c r="CE109" s="990"/>
      <c r="CF109" s="1027" t="s">
        <v>444</v>
      </c>
      <c r="CG109" s="1027"/>
      <c r="CH109" s="1027"/>
      <c r="CI109" s="1027"/>
      <c r="CJ109" s="1027"/>
      <c r="CK109" s="991" t="s">
        <v>445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442</v>
      </c>
      <c r="DH109" s="989"/>
      <c r="DI109" s="989"/>
      <c r="DJ109" s="989"/>
      <c r="DK109" s="990"/>
      <c r="DL109" s="991" t="s">
        <v>443</v>
      </c>
      <c r="DM109" s="989"/>
      <c r="DN109" s="989"/>
      <c r="DO109" s="989"/>
      <c r="DP109" s="990"/>
      <c r="DQ109" s="991" t="s">
        <v>311</v>
      </c>
      <c r="DR109" s="989"/>
      <c r="DS109" s="989"/>
      <c r="DT109" s="989"/>
      <c r="DU109" s="990"/>
      <c r="DV109" s="991" t="s">
        <v>444</v>
      </c>
      <c r="DW109" s="989"/>
      <c r="DX109" s="989"/>
      <c r="DY109" s="989"/>
      <c r="DZ109" s="1020"/>
    </row>
    <row r="110" spans="1:131" s="248" customFormat="1" ht="26.25" customHeight="1" x14ac:dyDescent="0.15">
      <c r="A110" s="891" t="s">
        <v>446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11258379</v>
      </c>
      <c r="AB110" s="982"/>
      <c r="AC110" s="982"/>
      <c r="AD110" s="982"/>
      <c r="AE110" s="983"/>
      <c r="AF110" s="984">
        <v>11515337</v>
      </c>
      <c r="AG110" s="982"/>
      <c r="AH110" s="982"/>
      <c r="AI110" s="982"/>
      <c r="AJ110" s="983"/>
      <c r="AK110" s="984">
        <v>11508153</v>
      </c>
      <c r="AL110" s="982"/>
      <c r="AM110" s="982"/>
      <c r="AN110" s="982"/>
      <c r="AO110" s="983"/>
      <c r="AP110" s="985">
        <v>20.9</v>
      </c>
      <c r="AQ110" s="986"/>
      <c r="AR110" s="986"/>
      <c r="AS110" s="986"/>
      <c r="AT110" s="987"/>
      <c r="AU110" s="1021" t="s">
        <v>73</v>
      </c>
      <c r="AV110" s="1022"/>
      <c r="AW110" s="1022"/>
      <c r="AX110" s="1022"/>
      <c r="AY110" s="1022"/>
      <c r="AZ110" s="947" t="s">
        <v>447</v>
      </c>
      <c r="BA110" s="892"/>
      <c r="BB110" s="892"/>
      <c r="BC110" s="892"/>
      <c r="BD110" s="892"/>
      <c r="BE110" s="892"/>
      <c r="BF110" s="892"/>
      <c r="BG110" s="892"/>
      <c r="BH110" s="892"/>
      <c r="BI110" s="892"/>
      <c r="BJ110" s="892"/>
      <c r="BK110" s="892"/>
      <c r="BL110" s="892"/>
      <c r="BM110" s="892"/>
      <c r="BN110" s="892"/>
      <c r="BO110" s="892"/>
      <c r="BP110" s="893"/>
      <c r="BQ110" s="948">
        <v>122030748</v>
      </c>
      <c r="BR110" s="929"/>
      <c r="BS110" s="929"/>
      <c r="BT110" s="929"/>
      <c r="BU110" s="929"/>
      <c r="BV110" s="929">
        <v>120935510</v>
      </c>
      <c r="BW110" s="929"/>
      <c r="BX110" s="929"/>
      <c r="BY110" s="929"/>
      <c r="BZ110" s="929"/>
      <c r="CA110" s="929">
        <v>122422788</v>
      </c>
      <c r="CB110" s="929"/>
      <c r="CC110" s="929"/>
      <c r="CD110" s="929"/>
      <c r="CE110" s="929"/>
      <c r="CF110" s="953">
        <v>222.3</v>
      </c>
      <c r="CG110" s="954"/>
      <c r="CH110" s="954"/>
      <c r="CI110" s="954"/>
      <c r="CJ110" s="954"/>
      <c r="CK110" s="1017" t="s">
        <v>448</v>
      </c>
      <c r="CL110" s="903"/>
      <c r="CM110" s="978" t="s">
        <v>449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401</v>
      </c>
      <c r="DH110" s="929"/>
      <c r="DI110" s="929"/>
      <c r="DJ110" s="929"/>
      <c r="DK110" s="929"/>
      <c r="DL110" s="929" t="s">
        <v>401</v>
      </c>
      <c r="DM110" s="929"/>
      <c r="DN110" s="929"/>
      <c r="DO110" s="929"/>
      <c r="DP110" s="929"/>
      <c r="DQ110" s="929" t="s">
        <v>401</v>
      </c>
      <c r="DR110" s="929"/>
      <c r="DS110" s="929"/>
      <c r="DT110" s="929"/>
      <c r="DU110" s="929"/>
      <c r="DV110" s="930" t="s">
        <v>420</v>
      </c>
      <c r="DW110" s="930"/>
      <c r="DX110" s="930"/>
      <c r="DY110" s="930"/>
      <c r="DZ110" s="931"/>
    </row>
    <row r="111" spans="1:131" s="248" customFormat="1" ht="26.25" customHeight="1" x14ac:dyDescent="0.15">
      <c r="A111" s="858" t="s">
        <v>450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451</v>
      </c>
      <c r="AB111" s="1010"/>
      <c r="AC111" s="1010"/>
      <c r="AD111" s="1010"/>
      <c r="AE111" s="1011"/>
      <c r="AF111" s="1012" t="s">
        <v>452</v>
      </c>
      <c r="AG111" s="1010"/>
      <c r="AH111" s="1010"/>
      <c r="AI111" s="1010"/>
      <c r="AJ111" s="1011"/>
      <c r="AK111" s="1012" t="s">
        <v>453</v>
      </c>
      <c r="AL111" s="1010"/>
      <c r="AM111" s="1010"/>
      <c r="AN111" s="1010"/>
      <c r="AO111" s="1011"/>
      <c r="AP111" s="1013" t="s">
        <v>453</v>
      </c>
      <c r="AQ111" s="1014"/>
      <c r="AR111" s="1014"/>
      <c r="AS111" s="1014"/>
      <c r="AT111" s="1015"/>
      <c r="AU111" s="1023"/>
      <c r="AV111" s="1024"/>
      <c r="AW111" s="1024"/>
      <c r="AX111" s="1024"/>
      <c r="AY111" s="1024"/>
      <c r="AZ111" s="899" t="s">
        <v>454</v>
      </c>
      <c r="BA111" s="834"/>
      <c r="BB111" s="834"/>
      <c r="BC111" s="834"/>
      <c r="BD111" s="834"/>
      <c r="BE111" s="834"/>
      <c r="BF111" s="834"/>
      <c r="BG111" s="834"/>
      <c r="BH111" s="834"/>
      <c r="BI111" s="834"/>
      <c r="BJ111" s="834"/>
      <c r="BK111" s="834"/>
      <c r="BL111" s="834"/>
      <c r="BM111" s="834"/>
      <c r="BN111" s="834"/>
      <c r="BO111" s="834"/>
      <c r="BP111" s="835"/>
      <c r="BQ111" s="900" t="s">
        <v>455</v>
      </c>
      <c r="BR111" s="901"/>
      <c r="BS111" s="901"/>
      <c r="BT111" s="901"/>
      <c r="BU111" s="901"/>
      <c r="BV111" s="901" t="s">
        <v>455</v>
      </c>
      <c r="BW111" s="901"/>
      <c r="BX111" s="901"/>
      <c r="BY111" s="901"/>
      <c r="BZ111" s="901"/>
      <c r="CA111" s="901" t="s">
        <v>452</v>
      </c>
      <c r="CB111" s="901"/>
      <c r="CC111" s="901"/>
      <c r="CD111" s="901"/>
      <c r="CE111" s="901"/>
      <c r="CF111" s="962" t="s">
        <v>455</v>
      </c>
      <c r="CG111" s="963"/>
      <c r="CH111" s="963"/>
      <c r="CI111" s="963"/>
      <c r="CJ111" s="963"/>
      <c r="CK111" s="1018"/>
      <c r="CL111" s="905"/>
      <c r="CM111" s="908" t="s">
        <v>456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420</v>
      </c>
      <c r="DH111" s="901"/>
      <c r="DI111" s="901"/>
      <c r="DJ111" s="901"/>
      <c r="DK111" s="901"/>
      <c r="DL111" s="901" t="s">
        <v>452</v>
      </c>
      <c r="DM111" s="901"/>
      <c r="DN111" s="901"/>
      <c r="DO111" s="901"/>
      <c r="DP111" s="901"/>
      <c r="DQ111" s="901" t="s">
        <v>420</v>
      </c>
      <c r="DR111" s="901"/>
      <c r="DS111" s="901"/>
      <c r="DT111" s="901"/>
      <c r="DU111" s="901"/>
      <c r="DV111" s="878" t="s">
        <v>420</v>
      </c>
      <c r="DW111" s="878"/>
      <c r="DX111" s="878"/>
      <c r="DY111" s="878"/>
      <c r="DZ111" s="879"/>
    </row>
    <row r="112" spans="1:131" s="248" customFormat="1" ht="26.25" customHeight="1" x14ac:dyDescent="0.15">
      <c r="A112" s="1003" t="s">
        <v>457</v>
      </c>
      <c r="B112" s="1004"/>
      <c r="C112" s="834" t="s">
        <v>458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459</v>
      </c>
      <c r="AB112" s="864"/>
      <c r="AC112" s="864"/>
      <c r="AD112" s="864"/>
      <c r="AE112" s="865"/>
      <c r="AF112" s="866" t="s">
        <v>455</v>
      </c>
      <c r="AG112" s="864"/>
      <c r="AH112" s="864"/>
      <c r="AI112" s="864"/>
      <c r="AJ112" s="865"/>
      <c r="AK112" s="866" t="s">
        <v>401</v>
      </c>
      <c r="AL112" s="864"/>
      <c r="AM112" s="864"/>
      <c r="AN112" s="864"/>
      <c r="AO112" s="865"/>
      <c r="AP112" s="911" t="s">
        <v>401</v>
      </c>
      <c r="AQ112" s="912"/>
      <c r="AR112" s="912"/>
      <c r="AS112" s="912"/>
      <c r="AT112" s="913"/>
      <c r="AU112" s="1023"/>
      <c r="AV112" s="1024"/>
      <c r="AW112" s="1024"/>
      <c r="AX112" s="1024"/>
      <c r="AY112" s="1024"/>
      <c r="AZ112" s="899" t="s">
        <v>460</v>
      </c>
      <c r="BA112" s="834"/>
      <c r="BB112" s="834"/>
      <c r="BC112" s="834"/>
      <c r="BD112" s="834"/>
      <c r="BE112" s="834"/>
      <c r="BF112" s="834"/>
      <c r="BG112" s="834"/>
      <c r="BH112" s="834"/>
      <c r="BI112" s="834"/>
      <c r="BJ112" s="834"/>
      <c r="BK112" s="834"/>
      <c r="BL112" s="834"/>
      <c r="BM112" s="834"/>
      <c r="BN112" s="834"/>
      <c r="BO112" s="834"/>
      <c r="BP112" s="835"/>
      <c r="BQ112" s="900">
        <v>19845805</v>
      </c>
      <c r="BR112" s="901"/>
      <c r="BS112" s="901"/>
      <c r="BT112" s="901"/>
      <c r="BU112" s="901"/>
      <c r="BV112" s="901">
        <v>18550964</v>
      </c>
      <c r="BW112" s="901"/>
      <c r="BX112" s="901"/>
      <c r="BY112" s="901"/>
      <c r="BZ112" s="901"/>
      <c r="CA112" s="901">
        <v>16919724</v>
      </c>
      <c r="CB112" s="901"/>
      <c r="CC112" s="901"/>
      <c r="CD112" s="901"/>
      <c r="CE112" s="901"/>
      <c r="CF112" s="962">
        <v>30.7</v>
      </c>
      <c r="CG112" s="963"/>
      <c r="CH112" s="963"/>
      <c r="CI112" s="963"/>
      <c r="CJ112" s="963"/>
      <c r="CK112" s="1018"/>
      <c r="CL112" s="905"/>
      <c r="CM112" s="908" t="s">
        <v>461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462</v>
      </c>
      <c r="DH112" s="901"/>
      <c r="DI112" s="901"/>
      <c r="DJ112" s="901"/>
      <c r="DK112" s="901"/>
      <c r="DL112" s="901" t="s">
        <v>452</v>
      </c>
      <c r="DM112" s="901"/>
      <c r="DN112" s="901"/>
      <c r="DO112" s="901"/>
      <c r="DP112" s="901"/>
      <c r="DQ112" s="901" t="s">
        <v>401</v>
      </c>
      <c r="DR112" s="901"/>
      <c r="DS112" s="901"/>
      <c r="DT112" s="901"/>
      <c r="DU112" s="901"/>
      <c r="DV112" s="878" t="s">
        <v>455</v>
      </c>
      <c r="DW112" s="878"/>
      <c r="DX112" s="878"/>
      <c r="DY112" s="878"/>
      <c r="DZ112" s="879"/>
    </row>
    <row r="113" spans="1:130" s="248" customFormat="1" ht="26.25" customHeight="1" x14ac:dyDescent="0.15">
      <c r="A113" s="1005"/>
      <c r="B113" s="1006"/>
      <c r="C113" s="834" t="s">
        <v>463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2126942</v>
      </c>
      <c r="AB113" s="1010"/>
      <c r="AC113" s="1010"/>
      <c r="AD113" s="1010"/>
      <c r="AE113" s="1011"/>
      <c r="AF113" s="1012">
        <v>1972446</v>
      </c>
      <c r="AG113" s="1010"/>
      <c r="AH113" s="1010"/>
      <c r="AI113" s="1010"/>
      <c r="AJ113" s="1011"/>
      <c r="AK113" s="1012">
        <v>1892440</v>
      </c>
      <c r="AL113" s="1010"/>
      <c r="AM113" s="1010"/>
      <c r="AN113" s="1010"/>
      <c r="AO113" s="1011"/>
      <c r="AP113" s="1013">
        <v>3.4</v>
      </c>
      <c r="AQ113" s="1014"/>
      <c r="AR113" s="1014"/>
      <c r="AS113" s="1014"/>
      <c r="AT113" s="1015"/>
      <c r="AU113" s="1023"/>
      <c r="AV113" s="1024"/>
      <c r="AW113" s="1024"/>
      <c r="AX113" s="1024"/>
      <c r="AY113" s="1024"/>
      <c r="AZ113" s="899" t="s">
        <v>464</v>
      </c>
      <c r="BA113" s="834"/>
      <c r="BB113" s="834"/>
      <c r="BC113" s="834"/>
      <c r="BD113" s="834"/>
      <c r="BE113" s="834"/>
      <c r="BF113" s="834"/>
      <c r="BG113" s="834"/>
      <c r="BH113" s="834"/>
      <c r="BI113" s="834"/>
      <c r="BJ113" s="834"/>
      <c r="BK113" s="834"/>
      <c r="BL113" s="834"/>
      <c r="BM113" s="834"/>
      <c r="BN113" s="834"/>
      <c r="BO113" s="834"/>
      <c r="BP113" s="835"/>
      <c r="BQ113" s="900" t="s">
        <v>453</v>
      </c>
      <c r="BR113" s="901"/>
      <c r="BS113" s="901"/>
      <c r="BT113" s="901"/>
      <c r="BU113" s="901"/>
      <c r="BV113" s="901" t="s">
        <v>451</v>
      </c>
      <c r="BW113" s="901"/>
      <c r="BX113" s="901"/>
      <c r="BY113" s="901"/>
      <c r="BZ113" s="901"/>
      <c r="CA113" s="901" t="s">
        <v>459</v>
      </c>
      <c r="CB113" s="901"/>
      <c r="CC113" s="901"/>
      <c r="CD113" s="901"/>
      <c r="CE113" s="901"/>
      <c r="CF113" s="962" t="s">
        <v>453</v>
      </c>
      <c r="CG113" s="963"/>
      <c r="CH113" s="963"/>
      <c r="CI113" s="963"/>
      <c r="CJ113" s="963"/>
      <c r="CK113" s="1018"/>
      <c r="CL113" s="905"/>
      <c r="CM113" s="908" t="s">
        <v>465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452</v>
      </c>
      <c r="DH113" s="864"/>
      <c r="DI113" s="864"/>
      <c r="DJ113" s="864"/>
      <c r="DK113" s="865"/>
      <c r="DL113" s="866" t="s">
        <v>401</v>
      </c>
      <c r="DM113" s="864"/>
      <c r="DN113" s="864"/>
      <c r="DO113" s="864"/>
      <c r="DP113" s="865"/>
      <c r="DQ113" s="866" t="s">
        <v>451</v>
      </c>
      <c r="DR113" s="864"/>
      <c r="DS113" s="864"/>
      <c r="DT113" s="864"/>
      <c r="DU113" s="865"/>
      <c r="DV113" s="911" t="s">
        <v>401</v>
      </c>
      <c r="DW113" s="912"/>
      <c r="DX113" s="912"/>
      <c r="DY113" s="912"/>
      <c r="DZ113" s="913"/>
    </row>
    <row r="114" spans="1:130" s="248" customFormat="1" ht="26.25" customHeight="1" x14ac:dyDescent="0.15">
      <c r="A114" s="1005"/>
      <c r="B114" s="1006"/>
      <c r="C114" s="834" t="s">
        <v>466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455</v>
      </c>
      <c r="AB114" s="864"/>
      <c r="AC114" s="864"/>
      <c r="AD114" s="864"/>
      <c r="AE114" s="865"/>
      <c r="AF114" s="866" t="s">
        <v>459</v>
      </c>
      <c r="AG114" s="864"/>
      <c r="AH114" s="864"/>
      <c r="AI114" s="864"/>
      <c r="AJ114" s="865"/>
      <c r="AK114" s="866" t="s">
        <v>462</v>
      </c>
      <c r="AL114" s="864"/>
      <c r="AM114" s="864"/>
      <c r="AN114" s="864"/>
      <c r="AO114" s="865"/>
      <c r="AP114" s="911" t="s">
        <v>451</v>
      </c>
      <c r="AQ114" s="912"/>
      <c r="AR114" s="912"/>
      <c r="AS114" s="912"/>
      <c r="AT114" s="913"/>
      <c r="AU114" s="1023"/>
      <c r="AV114" s="1024"/>
      <c r="AW114" s="1024"/>
      <c r="AX114" s="1024"/>
      <c r="AY114" s="1024"/>
      <c r="AZ114" s="899" t="s">
        <v>467</v>
      </c>
      <c r="BA114" s="834"/>
      <c r="BB114" s="834"/>
      <c r="BC114" s="834"/>
      <c r="BD114" s="834"/>
      <c r="BE114" s="834"/>
      <c r="BF114" s="834"/>
      <c r="BG114" s="834"/>
      <c r="BH114" s="834"/>
      <c r="BI114" s="834"/>
      <c r="BJ114" s="834"/>
      <c r="BK114" s="834"/>
      <c r="BL114" s="834"/>
      <c r="BM114" s="834"/>
      <c r="BN114" s="834"/>
      <c r="BO114" s="834"/>
      <c r="BP114" s="835"/>
      <c r="BQ114" s="900">
        <v>13675724</v>
      </c>
      <c r="BR114" s="901"/>
      <c r="BS114" s="901"/>
      <c r="BT114" s="901"/>
      <c r="BU114" s="901"/>
      <c r="BV114" s="901">
        <v>13835333</v>
      </c>
      <c r="BW114" s="901"/>
      <c r="BX114" s="901"/>
      <c r="BY114" s="901"/>
      <c r="BZ114" s="901"/>
      <c r="CA114" s="901">
        <v>13840104</v>
      </c>
      <c r="CB114" s="901"/>
      <c r="CC114" s="901"/>
      <c r="CD114" s="901"/>
      <c r="CE114" s="901"/>
      <c r="CF114" s="962">
        <v>25.1</v>
      </c>
      <c r="CG114" s="963"/>
      <c r="CH114" s="963"/>
      <c r="CI114" s="963"/>
      <c r="CJ114" s="963"/>
      <c r="CK114" s="1018"/>
      <c r="CL114" s="905"/>
      <c r="CM114" s="908" t="s">
        <v>468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451</v>
      </c>
      <c r="DH114" s="864"/>
      <c r="DI114" s="864"/>
      <c r="DJ114" s="864"/>
      <c r="DK114" s="865"/>
      <c r="DL114" s="866" t="s">
        <v>455</v>
      </c>
      <c r="DM114" s="864"/>
      <c r="DN114" s="864"/>
      <c r="DO114" s="864"/>
      <c r="DP114" s="865"/>
      <c r="DQ114" s="866" t="s">
        <v>401</v>
      </c>
      <c r="DR114" s="864"/>
      <c r="DS114" s="864"/>
      <c r="DT114" s="864"/>
      <c r="DU114" s="865"/>
      <c r="DV114" s="911" t="s">
        <v>401</v>
      </c>
      <c r="DW114" s="912"/>
      <c r="DX114" s="912"/>
      <c r="DY114" s="912"/>
      <c r="DZ114" s="913"/>
    </row>
    <row r="115" spans="1:130" s="248" customFormat="1" ht="26.25" customHeight="1" x14ac:dyDescent="0.15">
      <c r="A115" s="1005"/>
      <c r="B115" s="1006"/>
      <c r="C115" s="834" t="s">
        <v>469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452</v>
      </c>
      <c r="AB115" s="1010"/>
      <c r="AC115" s="1010"/>
      <c r="AD115" s="1010"/>
      <c r="AE115" s="1011"/>
      <c r="AF115" s="1012" t="s">
        <v>401</v>
      </c>
      <c r="AG115" s="1010"/>
      <c r="AH115" s="1010"/>
      <c r="AI115" s="1010"/>
      <c r="AJ115" s="1011"/>
      <c r="AK115" s="1012" t="s">
        <v>455</v>
      </c>
      <c r="AL115" s="1010"/>
      <c r="AM115" s="1010"/>
      <c r="AN115" s="1010"/>
      <c r="AO115" s="1011"/>
      <c r="AP115" s="1013" t="s">
        <v>452</v>
      </c>
      <c r="AQ115" s="1014"/>
      <c r="AR115" s="1014"/>
      <c r="AS115" s="1014"/>
      <c r="AT115" s="1015"/>
      <c r="AU115" s="1023"/>
      <c r="AV115" s="1024"/>
      <c r="AW115" s="1024"/>
      <c r="AX115" s="1024"/>
      <c r="AY115" s="1024"/>
      <c r="AZ115" s="899" t="s">
        <v>470</v>
      </c>
      <c r="BA115" s="834"/>
      <c r="BB115" s="834"/>
      <c r="BC115" s="834"/>
      <c r="BD115" s="834"/>
      <c r="BE115" s="834"/>
      <c r="BF115" s="834"/>
      <c r="BG115" s="834"/>
      <c r="BH115" s="834"/>
      <c r="BI115" s="834"/>
      <c r="BJ115" s="834"/>
      <c r="BK115" s="834"/>
      <c r="BL115" s="834"/>
      <c r="BM115" s="834"/>
      <c r="BN115" s="834"/>
      <c r="BO115" s="834"/>
      <c r="BP115" s="835"/>
      <c r="BQ115" s="900">
        <v>3928</v>
      </c>
      <c r="BR115" s="901"/>
      <c r="BS115" s="901"/>
      <c r="BT115" s="901"/>
      <c r="BU115" s="901"/>
      <c r="BV115" s="901">
        <v>8913</v>
      </c>
      <c r="BW115" s="901"/>
      <c r="BX115" s="901"/>
      <c r="BY115" s="901"/>
      <c r="BZ115" s="901"/>
      <c r="CA115" s="901">
        <v>6900</v>
      </c>
      <c r="CB115" s="901"/>
      <c r="CC115" s="901"/>
      <c r="CD115" s="901"/>
      <c r="CE115" s="901"/>
      <c r="CF115" s="962">
        <v>0</v>
      </c>
      <c r="CG115" s="963"/>
      <c r="CH115" s="963"/>
      <c r="CI115" s="963"/>
      <c r="CJ115" s="963"/>
      <c r="CK115" s="1018"/>
      <c r="CL115" s="905"/>
      <c r="CM115" s="899" t="s">
        <v>471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451</v>
      </c>
      <c r="DH115" s="864"/>
      <c r="DI115" s="864"/>
      <c r="DJ115" s="864"/>
      <c r="DK115" s="865"/>
      <c r="DL115" s="866" t="s">
        <v>452</v>
      </c>
      <c r="DM115" s="864"/>
      <c r="DN115" s="864"/>
      <c r="DO115" s="864"/>
      <c r="DP115" s="865"/>
      <c r="DQ115" s="866" t="s">
        <v>452</v>
      </c>
      <c r="DR115" s="864"/>
      <c r="DS115" s="864"/>
      <c r="DT115" s="864"/>
      <c r="DU115" s="865"/>
      <c r="DV115" s="911" t="s">
        <v>452</v>
      </c>
      <c r="DW115" s="912"/>
      <c r="DX115" s="912"/>
      <c r="DY115" s="912"/>
      <c r="DZ115" s="913"/>
    </row>
    <row r="116" spans="1:130" s="248" customFormat="1" ht="26.25" customHeight="1" x14ac:dyDescent="0.15">
      <c r="A116" s="1007"/>
      <c r="B116" s="1008"/>
      <c r="C116" s="967" t="s">
        <v>472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401</v>
      </c>
      <c r="AB116" s="864"/>
      <c r="AC116" s="864"/>
      <c r="AD116" s="864"/>
      <c r="AE116" s="865"/>
      <c r="AF116" s="866" t="s">
        <v>401</v>
      </c>
      <c r="AG116" s="864"/>
      <c r="AH116" s="864"/>
      <c r="AI116" s="864"/>
      <c r="AJ116" s="865"/>
      <c r="AK116" s="866" t="s">
        <v>455</v>
      </c>
      <c r="AL116" s="864"/>
      <c r="AM116" s="864"/>
      <c r="AN116" s="864"/>
      <c r="AO116" s="865"/>
      <c r="AP116" s="911" t="s">
        <v>401</v>
      </c>
      <c r="AQ116" s="912"/>
      <c r="AR116" s="912"/>
      <c r="AS116" s="912"/>
      <c r="AT116" s="913"/>
      <c r="AU116" s="1023"/>
      <c r="AV116" s="1024"/>
      <c r="AW116" s="1024"/>
      <c r="AX116" s="1024"/>
      <c r="AY116" s="1024"/>
      <c r="AZ116" s="950" t="s">
        <v>473</v>
      </c>
      <c r="BA116" s="951"/>
      <c r="BB116" s="951"/>
      <c r="BC116" s="951"/>
      <c r="BD116" s="951"/>
      <c r="BE116" s="951"/>
      <c r="BF116" s="951"/>
      <c r="BG116" s="951"/>
      <c r="BH116" s="951"/>
      <c r="BI116" s="951"/>
      <c r="BJ116" s="951"/>
      <c r="BK116" s="951"/>
      <c r="BL116" s="951"/>
      <c r="BM116" s="951"/>
      <c r="BN116" s="951"/>
      <c r="BO116" s="951"/>
      <c r="BP116" s="952"/>
      <c r="BQ116" s="900" t="s">
        <v>455</v>
      </c>
      <c r="BR116" s="901"/>
      <c r="BS116" s="901"/>
      <c r="BT116" s="901"/>
      <c r="BU116" s="901"/>
      <c r="BV116" s="901" t="s">
        <v>452</v>
      </c>
      <c r="BW116" s="901"/>
      <c r="BX116" s="901"/>
      <c r="BY116" s="901"/>
      <c r="BZ116" s="901"/>
      <c r="CA116" s="901" t="s">
        <v>455</v>
      </c>
      <c r="CB116" s="901"/>
      <c r="CC116" s="901"/>
      <c r="CD116" s="901"/>
      <c r="CE116" s="901"/>
      <c r="CF116" s="962" t="s">
        <v>455</v>
      </c>
      <c r="CG116" s="963"/>
      <c r="CH116" s="963"/>
      <c r="CI116" s="963"/>
      <c r="CJ116" s="963"/>
      <c r="CK116" s="1018"/>
      <c r="CL116" s="905"/>
      <c r="CM116" s="908" t="s">
        <v>474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401</v>
      </c>
      <c r="DH116" s="864"/>
      <c r="DI116" s="864"/>
      <c r="DJ116" s="864"/>
      <c r="DK116" s="865"/>
      <c r="DL116" s="866" t="s">
        <v>452</v>
      </c>
      <c r="DM116" s="864"/>
      <c r="DN116" s="864"/>
      <c r="DO116" s="864"/>
      <c r="DP116" s="865"/>
      <c r="DQ116" s="866" t="s">
        <v>401</v>
      </c>
      <c r="DR116" s="864"/>
      <c r="DS116" s="864"/>
      <c r="DT116" s="864"/>
      <c r="DU116" s="865"/>
      <c r="DV116" s="911" t="s">
        <v>455</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475</v>
      </c>
      <c r="Z117" s="990"/>
      <c r="AA117" s="995">
        <v>13385321</v>
      </c>
      <c r="AB117" s="996"/>
      <c r="AC117" s="996"/>
      <c r="AD117" s="996"/>
      <c r="AE117" s="997"/>
      <c r="AF117" s="998">
        <v>13487783</v>
      </c>
      <c r="AG117" s="996"/>
      <c r="AH117" s="996"/>
      <c r="AI117" s="996"/>
      <c r="AJ117" s="997"/>
      <c r="AK117" s="998">
        <v>13400593</v>
      </c>
      <c r="AL117" s="996"/>
      <c r="AM117" s="996"/>
      <c r="AN117" s="996"/>
      <c r="AO117" s="997"/>
      <c r="AP117" s="999"/>
      <c r="AQ117" s="1000"/>
      <c r="AR117" s="1000"/>
      <c r="AS117" s="1000"/>
      <c r="AT117" s="1001"/>
      <c r="AU117" s="1023"/>
      <c r="AV117" s="1024"/>
      <c r="AW117" s="1024"/>
      <c r="AX117" s="1024"/>
      <c r="AY117" s="1024"/>
      <c r="AZ117" s="950" t="s">
        <v>476</v>
      </c>
      <c r="BA117" s="951"/>
      <c r="BB117" s="951"/>
      <c r="BC117" s="951"/>
      <c r="BD117" s="951"/>
      <c r="BE117" s="951"/>
      <c r="BF117" s="951"/>
      <c r="BG117" s="951"/>
      <c r="BH117" s="951"/>
      <c r="BI117" s="951"/>
      <c r="BJ117" s="951"/>
      <c r="BK117" s="951"/>
      <c r="BL117" s="951"/>
      <c r="BM117" s="951"/>
      <c r="BN117" s="951"/>
      <c r="BO117" s="951"/>
      <c r="BP117" s="952"/>
      <c r="BQ117" s="900" t="s">
        <v>462</v>
      </c>
      <c r="BR117" s="901"/>
      <c r="BS117" s="901"/>
      <c r="BT117" s="901"/>
      <c r="BU117" s="901"/>
      <c r="BV117" s="901" t="s">
        <v>401</v>
      </c>
      <c r="BW117" s="901"/>
      <c r="BX117" s="901"/>
      <c r="BY117" s="901"/>
      <c r="BZ117" s="901"/>
      <c r="CA117" s="901" t="s">
        <v>462</v>
      </c>
      <c r="CB117" s="901"/>
      <c r="CC117" s="901"/>
      <c r="CD117" s="901"/>
      <c r="CE117" s="901"/>
      <c r="CF117" s="962" t="s">
        <v>453</v>
      </c>
      <c r="CG117" s="963"/>
      <c r="CH117" s="963"/>
      <c r="CI117" s="963"/>
      <c r="CJ117" s="963"/>
      <c r="CK117" s="1018"/>
      <c r="CL117" s="905"/>
      <c r="CM117" s="908" t="s">
        <v>477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401</v>
      </c>
      <c r="DH117" s="864"/>
      <c r="DI117" s="864"/>
      <c r="DJ117" s="864"/>
      <c r="DK117" s="865"/>
      <c r="DL117" s="866" t="s">
        <v>451</v>
      </c>
      <c r="DM117" s="864"/>
      <c r="DN117" s="864"/>
      <c r="DO117" s="864"/>
      <c r="DP117" s="865"/>
      <c r="DQ117" s="866" t="s">
        <v>453</v>
      </c>
      <c r="DR117" s="864"/>
      <c r="DS117" s="864"/>
      <c r="DT117" s="864"/>
      <c r="DU117" s="865"/>
      <c r="DV117" s="911" t="s">
        <v>452</v>
      </c>
      <c r="DW117" s="912"/>
      <c r="DX117" s="912"/>
      <c r="DY117" s="912"/>
      <c r="DZ117" s="913"/>
    </row>
    <row r="118" spans="1:130" s="248" customFormat="1" ht="26.25" customHeight="1" x14ac:dyDescent="0.15">
      <c r="A118" s="988" t="s">
        <v>445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442</v>
      </c>
      <c r="AB118" s="989"/>
      <c r="AC118" s="989"/>
      <c r="AD118" s="989"/>
      <c r="AE118" s="990"/>
      <c r="AF118" s="991" t="s">
        <v>443</v>
      </c>
      <c r="AG118" s="989"/>
      <c r="AH118" s="989"/>
      <c r="AI118" s="989"/>
      <c r="AJ118" s="990"/>
      <c r="AK118" s="991" t="s">
        <v>311</v>
      </c>
      <c r="AL118" s="989"/>
      <c r="AM118" s="989"/>
      <c r="AN118" s="989"/>
      <c r="AO118" s="990"/>
      <c r="AP118" s="992" t="s">
        <v>444</v>
      </c>
      <c r="AQ118" s="993"/>
      <c r="AR118" s="993"/>
      <c r="AS118" s="993"/>
      <c r="AT118" s="994"/>
      <c r="AU118" s="1023"/>
      <c r="AV118" s="1024"/>
      <c r="AW118" s="1024"/>
      <c r="AX118" s="1024"/>
      <c r="AY118" s="1024"/>
      <c r="AZ118" s="966" t="s">
        <v>478</v>
      </c>
      <c r="BA118" s="967"/>
      <c r="BB118" s="967"/>
      <c r="BC118" s="967"/>
      <c r="BD118" s="967"/>
      <c r="BE118" s="967"/>
      <c r="BF118" s="967"/>
      <c r="BG118" s="967"/>
      <c r="BH118" s="967"/>
      <c r="BI118" s="967"/>
      <c r="BJ118" s="967"/>
      <c r="BK118" s="967"/>
      <c r="BL118" s="967"/>
      <c r="BM118" s="967"/>
      <c r="BN118" s="967"/>
      <c r="BO118" s="967"/>
      <c r="BP118" s="968"/>
      <c r="BQ118" s="969" t="s">
        <v>462</v>
      </c>
      <c r="BR118" s="932"/>
      <c r="BS118" s="932"/>
      <c r="BT118" s="932"/>
      <c r="BU118" s="932"/>
      <c r="BV118" s="932" t="s">
        <v>452</v>
      </c>
      <c r="BW118" s="932"/>
      <c r="BX118" s="932"/>
      <c r="BY118" s="932"/>
      <c r="BZ118" s="932"/>
      <c r="CA118" s="932" t="s">
        <v>452</v>
      </c>
      <c r="CB118" s="932"/>
      <c r="CC118" s="932"/>
      <c r="CD118" s="932"/>
      <c r="CE118" s="932"/>
      <c r="CF118" s="962" t="s">
        <v>451</v>
      </c>
      <c r="CG118" s="963"/>
      <c r="CH118" s="963"/>
      <c r="CI118" s="963"/>
      <c r="CJ118" s="963"/>
      <c r="CK118" s="1018"/>
      <c r="CL118" s="905"/>
      <c r="CM118" s="908" t="s">
        <v>479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401</v>
      </c>
      <c r="DH118" s="864"/>
      <c r="DI118" s="864"/>
      <c r="DJ118" s="864"/>
      <c r="DK118" s="865"/>
      <c r="DL118" s="866" t="s">
        <v>459</v>
      </c>
      <c r="DM118" s="864"/>
      <c r="DN118" s="864"/>
      <c r="DO118" s="864"/>
      <c r="DP118" s="865"/>
      <c r="DQ118" s="866" t="s">
        <v>453</v>
      </c>
      <c r="DR118" s="864"/>
      <c r="DS118" s="864"/>
      <c r="DT118" s="864"/>
      <c r="DU118" s="865"/>
      <c r="DV118" s="911" t="s">
        <v>453</v>
      </c>
      <c r="DW118" s="912"/>
      <c r="DX118" s="912"/>
      <c r="DY118" s="912"/>
      <c r="DZ118" s="913"/>
    </row>
    <row r="119" spans="1:130" s="248" customFormat="1" ht="26.25" customHeight="1" x14ac:dyDescent="0.15">
      <c r="A119" s="902" t="s">
        <v>448</v>
      </c>
      <c r="B119" s="903"/>
      <c r="C119" s="978" t="s">
        <v>449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452</v>
      </c>
      <c r="AB119" s="982"/>
      <c r="AC119" s="982"/>
      <c r="AD119" s="982"/>
      <c r="AE119" s="983"/>
      <c r="AF119" s="984" t="s">
        <v>453</v>
      </c>
      <c r="AG119" s="982"/>
      <c r="AH119" s="982"/>
      <c r="AI119" s="982"/>
      <c r="AJ119" s="983"/>
      <c r="AK119" s="984" t="s">
        <v>401</v>
      </c>
      <c r="AL119" s="982"/>
      <c r="AM119" s="982"/>
      <c r="AN119" s="982"/>
      <c r="AO119" s="983"/>
      <c r="AP119" s="985" t="s">
        <v>452</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480</v>
      </c>
      <c r="BP119" s="965"/>
      <c r="BQ119" s="969">
        <v>155556205</v>
      </c>
      <c r="BR119" s="932"/>
      <c r="BS119" s="932"/>
      <c r="BT119" s="932"/>
      <c r="BU119" s="932"/>
      <c r="BV119" s="932">
        <v>153330720</v>
      </c>
      <c r="BW119" s="932"/>
      <c r="BX119" s="932"/>
      <c r="BY119" s="932"/>
      <c r="BZ119" s="932"/>
      <c r="CA119" s="932">
        <v>153189516</v>
      </c>
      <c r="CB119" s="932"/>
      <c r="CC119" s="932"/>
      <c r="CD119" s="932"/>
      <c r="CE119" s="932"/>
      <c r="CF119" s="830"/>
      <c r="CG119" s="831"/>
      <c r="CH119" s="831"/>
      <c r="CI119" s="831"/>
      <c r="CJ119" s="921"/>
      <c r="CK119" s="1019"/>
      <c r="CL119" s="907"/>
      <c r="CM119" s="925" t="s">
        <v>481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453</v>
      </c>
      <c r="DH119" s="847"/>
      <c r="DI119" s="847"/>
      <c r="DJ119" s="847"/>
      <c r="DK119" s="848"/>
      <c r="DL119" s="849" t="s">
        <v>452</v>
      </c>
      <c r="DM119" s="847"/>
      <c r="DN119" s="847"/>
      <c r="DO119" s="847"/>
      <c r="DP119" s="848"/>
      <c r="DQ119" s="849" t="s">
        <v>459</v>
      </c>
      <c r="DR119" s="847"/>
      <c r="DS119" s="847"/>
      <c r="DT119" s="847"/>
      <c r="DU119" s="848"/>
      <c r="DV119" s="935" t="s">
        <v>462</v>
      </c>
      <c r="DW119" s="936"/>
      <c r="DX119" s="936"/>
      <c r="DY119" s="936"/>
      <c r="DZ119" s="937"/>
    </row>
    <row r="120" spans="1:130" s="248" customFormat="1" ht="26.25" customHeight="1" x14ac:dyDescent="0.15">
      <c r="A120" s="904"/>
      <c r="B120" s="905"/>
      <c r="C120" s="908" t="s">
        <v>456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452</v>
      </c>
      <c r="AB120" s="864"/>
      <c r="AC120" s="864"/>
      <c r="AD120" s="864"/>
      <c r="AE120" s="865"/>
      <c r="AF120" s="866" t="s">
        <v>459</v>
      </c>
      <c r="AG120" s="864"/>
      <c r="AH120" s="864"/>
      <c r="AI120" s="864"/>
      <c r="AJ120" s="865"/>
      <c r="AK120" s="866" t="s">
        <v>459</v>
      </c>
      <c r="AL120" s="864"/>
      <c r="AM120" s="864"/>
      <c r="AN120" s="864"/>
      <c r="AO120" s="865"/>
      <c r="AP120" s="911" t="s">
        <v>459</v>
      </c>
      <c r="AQ120" s="912"/>
      <c r="AR120" s="912"/>
      <c r="AS120" s="912"/>
      <c r="AT120" s="913"/>
      <c r="AU120" s="970" t="s">
        <v>482</v>
      </c>
      <c r="AV120" s="971"/>
      <c r="AW120" s="971"/>
      <c r="AX120" s="971"/>
      <c r="AY120" s="972"/>
      <c r="AZ120" s="947" t="s">
        <v>483</v>
      </c>
      <c r="BA120" s="892"/>
      <c r="BB120" s="892"/>
      <c r="BC120" s="892"/>
      <c r="BD120" s="892"/>
      <c r="BE120" s="892"/>
      <c r="BF120" s="892"/>
      <c r="BG120" s="892"/>
      <c r="BH120" s="892"/>
      <c r="BI120" s="892"/>
      <c r="BJ120" s="892"/>
      <c r="BK120" s="892"/>
      <c r="BL120" s="892"/>
      <c r="BM120" s="892"/>
      <c r="BN120" s="892"/>
      <c r="BO120" s="892"/>
      <c r="BP120" s="893"/>
      <c r="BQ120" s="948">
        <v>20396040</v>
      </c>
      <c r="BR120" s="929"/>
      <c r="BS120" s="929"/>
      <c r="BT120" s="929"/>
      <c r="BU120" s="929"/>
      <c r="BV120" s="929">
        <v>20194951</v>
      </c>
      <c r="BW120" s="929"/>
      <c r="BX120" s="929"/>
      <c r="BY120" s="929"/>
      <c r="BZ120" s="929"/>
      <c r="CA120" s="929">
        <v>20703749</v>
      </c>
      <c r="CB120" s="929"/>
      <c r="CC120" s="929"/>
      <c r="CD120" s="929"/>
      <c r="CE120" s="929"/>
      <c r="CF120" s="953">
        <v>37.6</v>
      </c>
      <c r="CG120" s="954"/>
      <c r="CH120" s="954"/>
      <c r="CI120" s="954"/>
      <c r="CJ120" s="954"/>
      <c r="CK120" s="955" t="s">
        <v>484</v>
      </c>
      <c r="CL120" s="939"/>
      <c r="CM120" s="939"/>
      <c r="CN120" s="939"/>
      <c r="CO120" s="940"/>
      <c r="CP120" s="959" t="s">
        <v>417</v>
      </c>
      <c r="CQ120" s="960"/>
      <c r="CR120" s="960"/>
      <c r="CS120" s="960"/>
      <c r="CT120" s="960"/>
      <c r="CU120" s="960"/>
      <c r="CV120" s="960"/>
      <c r="CW120" s="960"/>
      <c r="CX120" s="960"/>
      <c r="CY120" s="960"/>
      <c r="CZ120" s="960"/>
      <c r="DA120" s="960"/>
      <c r="DB120" s="960"/>
      <c r="DC120" s="960"/>
      <c r="DD120" s="960"/>
      <c r="DE120" s="960"/>
      <c r="DF120" s="961"/>
      <c r="DG120" s="948">
        <v>19505253</v>
      </c>
      <c r="DH120" s="929"/>
      <c r="DI120" s="929"/>
      <c r="DJ120" s="929"/>
      <c r="DK120" s="929"/>
      <c r="DL120" s="929">
        <v>18259996</v>
      </c>
      <c r="DM120" s="929"/>
      <c r="DN120" s="929"/>
      <c r="DO120" s="929"/>
      <c r="DP120" s="929"/>
      <c r="DQ120" s="929">
        <v>16665065</v>
      </c>
      <c r="DR120" s="929"/>
      <c r="DS120" s="929"/>
      <c r="DT120" s="929"/>
      <c r="DU120" s="929"/>
      <c r="DV120" s="930">
        <v>30.3</v>
      </c>
      <c r="DW120" s="930"/>
      <c r="DX120" s="930"/>
      <c r="DY120" s="930"/>
      <c r="DZ120" s="931"/>
    </row>
    <row r="121" spans="1:130" s="248" customFormat="1" ht="26.25" customHeight="1" x14ac:dyDescent="0.15">
      <c r="A121" s="904"/>
      <c r="B121" s="905"/>
      <c r="C121" s="950" t="s">
        <v>485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452</v>
      </c>
      <c r="AB121" s="864"/>
      <c r="AC121" s="864"/>
      <c r="AD121" s="864"/>
      <c r="AE121" s="865"/>
      <c r="AF121" s="866" t="s">
        <v>459</v>
      </c>
      <c r="AG121" s="864"/>
      <c r="AH121" s="864"/>
      <c r="AI121" s="864"/>
      <c r="AJ121" s="865"/>
      <c r="AK121" s="866" t="s">
        <v>453</v>
      </c>
      <c r="AL121" s="864"/>
      <c r="AM121" s="864"/>
      <c r="AN121" s="864"/>
      <c r="AO121" s="865"/>
      <c r="AP121" s="911" t="s">
        <v>453</v>
      </c>
      <c r="AQ121" s="912"/>
      <c r="AR121" s="912"/>
      <c r="AS121" s="912"/>
      <c r="AT121" s="913"/>
      <c r="AU121" s="973"/>
      <c r="AV121" s="974"/>
      <c r="AW121" s="974"/>
      <c r="AX121" s="974"/>
      <c r="AY121" s="975"/>
      <c r="AZ121" s="899" t="s">
        <v>486</v>
      </c>
      <c r="BA121" s="834"/>
      <c r="BB121" s="834"/>
      <c r="BC121" s="834"/>
      <c r="BD121" s="834"/>
      <c r="BE121" s="834"/>
      <c r="BF121" s="834"/>
      <c r="BG121" s="834"/>
      <c r="BH121" s="834"/>
      <c r="BI121" s="834"/>
      <c r="BJ121" s="834"/>
      <c r="BK121" s="834"/>
      <c r="BL121" s="834"/>
      <c r="BM121" s="834"/>
      <c r="BN121" s="834"/>
      <c r="BO121" s="834"/>
      <c r="BP121" s="835"/>
      <c r="BQ121" s="900">
        <v>31887864</v>
      </c>
      <c r="BR121" s="901"/>
      <c r="BS121" s="901"/>
      <c r="BT121" s="901"/>
      <c r="BU121" s="901"/>
      <c r="BV121" s="901">
        <v>31398411</v>
      </c>
      <c r="BW121" s="901"/>
      <c r="BX121" s="901"/>
      <c r="BY121" s="901"/>
      <c r="BZ121" s="901"/>
      <c r="CA121" s="901">
        <v>30852622</v>
      </c>
      <c r="CB121" s="901"/>
      <c r="CC121" s="901"/>
      <c r="CD121" s="901"/>
      <c r="CE121" s="901"/>
      <c r="CF121" s="962">
        <v>56</v>
      </c>
      <c r="CG121" s="963"/>
      <c r="CH121" s="963"/>
      <c r="CI121" s="963"/>
      <c r="CJ121" s="963"/>
      <c r="CK121" s="956"/>
      <c r="CL121" s="942"/>
      <c r="CM121" s="942"/>
      <c r="CN121" s="942"/>
      <c r="CO121" s="943"/>
      <c r="CP121" s="922" t="s">
        <v>487</v>
      </c>
      <c r="CQ121" s="923"/>
      <c r="CR121" s="923"/>
      <c r="CS121" s="923"/>
      <c r="CT121" s="923"/>
      <c r="CU121" s="923"/>
      <c r="CV121" s="923"/>
      <c r="CW121" s="923"/>
      <c r="CX121" s="923"/>
      <c r="CY121" s="923"/>
      <c r="CZ121" s="923"/>
      <c r="DA121" s="923"/>
      <c r="DB121" s="923"/>
      <c r="DC121" s="923"/>
      <c r="DD121" s="923"/>
      <c r="DE121" s="923"/>
      <c r="DF121" s="924"/>
      <c r="DG121" s="900">
        <v>227555</v>
      </c>
      <c r="DH121" s="901"/>
      <c r="DI121" s="901"/>
      <c r="DJ121" s="901"/>
      <c r="DK121" s="901"/>
      <c r="DL121" s="901">
        <v>199740</v>
      </c>
      <c r="DM121" s="901"/>
      <c r="DN121" s="901"/>
      <c r="DO121" s="901"/>
      <c r="DP121" s="901"/>
      <c r="DQ121" s="901">
        <v>177450</v>
      </c>
      <c r="DR121" s="901"/>
      <c r="DS121" s="901"/>
      <c r="DT121" s="901"/>
      <c r="DU121" s="901"/>
      <c r="DV121" s="878">
        <v>0.3</v>
      </c>
      <c r="DW121" s="878"/>
      <c r="DX121" s="878"/>
      <c r="DY121" s="878"/>
      <c r="DZ121" s="879"/>
    </row>
    <row r="122" spans="1:130" s="248" customFormat="1" ht="26.25" customHeight="1" x14ac:dyDescent="0.15">
      <c r="A122" s="904"/>
      <c r="B122" s="905"/>
      <c r="C122" s="908" t="s">
        <v>468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462</v>
      </c>
      <c r="AB122" s="864"/>
      <c r="AC122" s="864"/>
      <c r="AD122" s="864"/>
      <c r="AE122" s="865"/>
      <c r="AF122" s="866" t="s">
        <v>459</v>
      </c>
      <c r="AG122" s="864"/>
      <c r="AH122" s="864"/>
      <c r="AI122" s="864"/>
      <c r="AJ122" s="865"/>
      <c r="AK122" s="866" t="s">
        <v>453</v>
      </c>
      <c r="AL122" s="864"/>
      <c r="AM122" s="864"/>
      <c r="AN122" s="864"/>
      <c r="AO122" s="865"/>
      <c r="AP122" s="911" t="s">
        <v>459</v>
      </c>
      <c r="AQ122" s="912"/>
      <c r="AR122" s="912"/>
      <c r="AS122" s="912"/>
      <c r="AT122" s="913"/>
      <c r="AU122" s="973"/>
      <c r="AV122" s="974"/>
      <c r="AW122" s="974"/>
      <c r="AX122" s="974"/>
      <c r="AY122" s="975"/>
      <c r="AZ122" s="966" t="s">
        <v>488</v>
      </c>
      <c r="BA122" s="967"/>
      <c r="BB122" s="967"/>
      <c r="BC122" s="967"/>
      <c r="BD122" s="967"/>
      <c r="BE122" s="967"/>
      <c r="BF122" s="967"/>
      <c r="BG122" s="967"/>
      <c r="BH122" s="967"/>
      <c r="BI122" s="967"/>
      <c r="BJ122" s="967"/>
      <c r="BK122" s="967"/>
      <c r="BL122" s="967"/>
      <c r="BM122" s="967"/>
      <c r="BN122" s="967"/>
      <c r="BO122" s="967"/>
      <c r="BP122" s="968"/>
      <c r="BQ122" s="969">
        <v>88963160</v>
      </c>
      <c r="BR122" s="932"/>
      <c r="BS122" s="932"/>
      <c r="BT122" s="932"/>
      <c r="BU122" s="932"/>
      <c r="BV122" s="932">
        <v>88381193</v>
      </c>
      <c r="BW122" s="932"/>
      <c r="BX122" s="932"/>
      <c r="BY122" s="932"/>
      <c r="BZ122" s="932"/>
      <c r="CA122" s="932">
        <v>87539395</v>
      </c>
      <c r="CB122" s="932"/>
      <c r="CC122" s="932"/>
      <c r="CD122" s="932"/>
      <c r="CE122" s="932"/>
      <c r="CF122" s="933">
        <v>158.9</v>
      </c>
      <c r="CG122" s="934"/>
      <c r="CH122" s="934"/>
      <c r="CI122" s="934"/>
      <c r="CJ122" s="934"/>
      <c r="CK122" s="956"/>
      <c r="CL122" s="942"/>
      <c r="CM122" s="942"/>
      <c r="CN122" s="942"/>
      <c r="CO122" s="943"/>
      <c r="CP122" s="922" t="s">
        <v>489</v>
      </c>
      <c r="CQ122" s="923"/>
      <c r="CR122" s="923"/>
      <c r="CS122" s="923"/>
      <c r="CT122" s="923"/>
      <c r="CU122" s="923"/>
      <c r="CV122" s="923"/>
      <c r="CW122" s="923"/>
      <c r="CX122" s="923"/>
      <c r="CY122" s="923"/>
      <c r="CZ122" s="923"/>
      <c r="DA122" s="923"/>
      <c r="DB122" s="923"/>
      <c r="DC122" s="923"/>
      <c r="DD122" s="923"/>
      <c r="DE122" s="923"/>
      <c r="DF122" s="924"/>
      <c r="DG122" s="900">
        <v>112997</v>
      </c>
      <c r="DH122" s="901"/>
      <c r="DI122" s="901"/>
      <c r="DJ122" s="901"/>
      <c r="DK122" s="901"/>
      <c r="DL122" s="901">
        <v>91228</v>
      </c>
      <c r="DM122" s="901"/>
      <c r="DN122" s="901"/>
      <c r="DO122" s="901"/>
      <c r="DP122" s="901"/>
      <c r="DQ122" s="901">
        <v>77209</v>
      </c>
      <c r="DR122" s="901"/>
      <c r="DS122" s="901"/>
      <c r="DT122" s="901"/>
      <c r="DU122" s="901"/>
      <c r="DV122" s="878">
        <v>0.1</v>
      </c>
      <c r="DW122" s="878"/>
      <c r="DX122" s="878"/>
      <c r="DY122" s="878"/>
      <c r="DZ122" s="879"/>
    </row>
    <row r="123" spans="1:130" s="248" customFormat="1" ht="26.25" customHeight="1" x14ac:dyDescent="0.15">
      <c r="A123" s="904"/>
      <c r="B123" s="905"/>
      <c r="C123" s="908" t="s">
        <v>474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453</v>
      </c>
      <c r="AB123" s="864"/>
      <c r="AC123" s="864"/>
      <c r="AD123" s="864"/>
      <c r="AE123" s="865"/>
      <c r="AF123" s="866" t="s">
        <v>459</v>
      </c>
      <c r="AG123" s="864"/>
      <c r="AH123" s="864"/>
      <c r="AI123" s="864"/>
      <c r="AJ123" s="865"/>
      <c r="AK123" s="866" t="s">
        <v>401</v>
      </c>
      <c r="AL123" s="864"/>
      <c r="AM123" s="864"/>
      <c r="AN123" s="864"/>
      <c r="AO123" s="865"/>
      <c r="AP123" s="911" t="s">
        <v>401</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490</v>
      </c>
      <c r="BP123" s="965"/>
      <c r="BQ123" s="919">
        <v>141247064</v>
      </c>
      <c r="BR123" s="920"/>
      <c r="BS123" s="920"/>
      <c r="BT123" s="920"/>
      <c r="BU123" s="920"/>
      <c r="BV123" s="920">
        <v>139974555</v>
      </c>
      <c r="BW123" s="920"/>
      <c r="BX123" s="920"/>
      <c r="BY123" s="920"/>
      <c r="BZ123" s="920"/>
      <c r="CA123" s="920">
        <v>139095766</v>
      </c>
      <c r="CB123" s="920"/>
      <c r="CC123" s="920"/>
      <c r="CD123" s="920"/>
      <c r="CE123" s="920"/>
      <c r="CF123" s="830"/>
      <c r="CG123" s="831"/>
      <c r="CH123" s="831"/>
      <c r="CI123" s="831"/>
      <c r="CJ123" s="921"/>
      <c r="CK123" s="956"/>
      <c r="CL123" s="942"/>
      <c r="CM123" s="942"/>
      <c r="CN123" s="942"/>
      <c r="CO123" s="943"/>
      <c r="CP123" s="922" t="s">
        <v>491</v>
      </c>
      <c r="CQ123" s="923"/>
      <c r="CR123" s="923"/>
      <c r="CS123" s="923"/>
      <c r="CT123" s="923"/>
      <c r="CU123" s="923"/>
      <c r="CV123" s="923"/>
      <c r="CW123" s="923"/>
      <c r="CX123" s="923"/>
      <c r="CY123" s="923"/>
      <c r="CZ123" s="923"/>
      <c r="DA123" s="923"/>
      <c r="DB123" s="923"/>
      <c r="DC123" s="923"/>
      <c r="DD123" s="923"/>
      <c r="DE123" s="923"/>
      <c r="DF123" s="924"/>
      <c r="DG123" s="863" t="s">
        <v>451</v>
      </c>
      <c r="DH123" s="864"/>
      <c r="DI123" s="864"/>
      <c r="DJ123" s="864"/>
      <c r="DK123" s="865"/>
      <c r="DL123" s="866" t="s">
        <v>459</v>
      </c>
      <c r="DM123" s="864"/>
      <c r="DN123" s="864"/>
      <c r="DO123" s="864"/>
      <c r="DP123" s="865"/>
      <c r="DQ123" s="866" t="s">
        <v>451</v>
      </c>
      <c r="DR123" s="864"/>
      <c r="DS123" s="864"/>
      <c r="DT123" s="864"/>
      <c r="DU123" s="865"/>
      <c r="DV123" s="911" t="s">
        <v>451</v>
      </c>
      <c r="DW123" s="912"/>
      <c r="DX123" s="912"/>
      <c r="DY123" s="912"/>
      <c r="DZ123" s="913"/>
    </row>
    <row r="124" spans="1:130" s="248" customFormat="1" ht="26.25" customHeight="1" thickBot="1" x14ac:dyDescent="0.2">
      <c r="A124" s="904"/>
      <c r="B124" s="905"/>
      <c r="C124" s="908" t="s">
        <v>477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451</v>
      </c>
      <c r="AB124" s="864"/>
      <c r="AC124" s="864"/>
      <c r="AD124" s="864"/>
      <c r="AE124" s="865"/>
      <c r="AF124" s="866" t="s">
        <v>451</v>
      </c>
      <c r="AG124" s="864"/>
      <c r="AH124" s="864"/>
      <c r="AI124" s="864"/>
      <c r="AJ124" s="865"/>
      <c r="AK124" s="866" t="s">
        <v>451</v>
      </c>
      <c r="AL124" s="864"/>
      <c r="AM124" s="864"/>
      <c r="AN124" s="864"/>
      <c r="AO124" s="865"/>
      <c r="AP124" s="911" t="s">
        <v>451</v>
      </c>
      <c r="AQ124" s="912"/>
      <c r="AR124" s="912"/>
      <c r="AS124" s="912"/>
      <c r="AT124" s="913"/>
      <c r="AU124" s="914" t="s">
        <v>492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28.1</v>
      </c>
      <c r="BR124" s="918"/>
      <c r="BS124" s="918"/>
      <c r="BT124" s="918"/>
      <c r="BU124" s="918"/>
      <c r="BV124" s="918">
        <v>25.5</v>
      </c>
      <c r="BW124" s="918"/>
      <c r="BX124" s="918"/>
      <c r="BY124" s="918"/>
      <c r="BZ124" s="918"/>
      <c r="CA124" s="918">
        <v>25.5</v>
      </c>
      <c r="CB124" s="918"/>
      <c r="CC124" s="918"/>
      <c r="CD124" s="918"/>
      <c r="CE124" s="918"/>
      <c r="CF124" s="808"/>
      <c r="CG124" s="809"/>
      <c r="CH124" s="809"/>
      <c r="CI124" s="809"/>
      <c r="CJ124" s="949"/>
      <c r="CK124" s="957"/>
      <c r="CL124" s="957"/>
      <c r="CM124" s="957"/>
      <c r="CN124" s="957"/>
      <c r="CO124" s="958"/>
      <c r="CP124" s="922" t="s">
        <v>493</v>
      </c>
      <c r="CQ124" s="923"/>
      <c r="CR124" s="923"/>
      <c r="CS124" s="923"/>
      <c r="CT124" s="923"/>
      <c r="CU124" s="923"/>
      <c r="CV124" s="923"/>
      <c r="CW124" s="923"/>
      <c r="CX124" s="923"/>
      <c r="CY124" s="923"/>
      <c r="CZ124" s="923"/>
      <c r="DA124" s="923"/>
      <c r="DB124" s="923"/>
      <c r="DC124" s="923"/>
      <c r="DD124" s="923"/>
      <c r="DE124" s="923"/>
      <c r="DF124" s="924"/>
      <c r="DG124" s="846" t="s">
        <v>462</v>
      </c>
      <c r="DH124" s="847"/>
      <c r="DI124" s="847"/>
      <c r="DJ124" s="847"/>
      <c r="DK124" s="848"/>
      <c r="DL124" s="849" t="s">
        <v>462</v>
      </c>
      <c r="DM124" s="847"/>
      <c r="DN124" s="847"/>
      <c r="DO124" s="847"/>
      <c r="DP124" s="848"/>
      <c r="DQ124" s="849" t="s">
        <v>462</v>
      </c>
      <c r="DR124" s="847"/>
      <c r="DS124" s="847"/>
      <c r="DT124" s="847"/>
      <c r="DU124" s="848"/>
      <c r="DV124" s="935" t="s">
        <v>401</v>
      </c>
      <c r="DW124" s="936"/>
      <c r="DX124" s="936"/>
      <c r="DY124" s="936"/>
      <c r="DZ124" s="937"/>
    </row>
    <row r="125" spans="1:130" s="248" customFormat="1" ht="26.25" customHeight="1" x14ac:dyDescent="0.15">
      <c r="A125" s="904"/>
      <c r="B125" s="905"/>
      <c r="C125" s="908" t="s">
        <v>479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462</v>
      </c>
      <c r="AB125" s="864"/>
      <c r="AC125" s="864"/>
      <c r="AD125" s="864"/>
      <c r="AE125" s="865"/>
      <c r="AF125" s="866" t="s">
        <v>462</v>
      </c>
      <c r="AG125" s="864"/>
      <c r="AH125" s="864"/>
      <c r="AI125" s="864"/>
      <c r="AJ125" s="865"/>
      <c r="AK125" s="866" t="s">
        <v>462</v>
      </c>
      <c r="AL125" s="864"/>
      <c r="AM125" s="864"/>
      <c r="AN125" s="864"/>
      <c r="AO125" s="865"/>
      <c r="AP125" s="911" t="s">
        <v>462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494</v>
      </c>
      <c r="CL125" s="939"/>
      <c r="CM125" s="939"/>
      <c r="CN125" s="939"/>
      <c r="CO125" s="940"/>
      <c r="CP125" s="947" t="s">
        <v>495</v>
      </c>
      <c r="CQ125" s="892"/>
      <c r="CR125" s="892"/>
      <c r="CS125" s="892"/>
      <c r="CT125" s="892"/>
      <c r="CU125" s="892"/>
      <c r="CV125" s="892"/>
      <c r="CW125" s="892"/>
      <c r="CX125" s="892"/>
      <c r="CY125" s="892"/>
      <c r="CZ125" s="892"/>
      <c r="DA125" s="892"/>
      <c r="DB125" s="892"/>
      <c r="DC125" s="892"/>
      <c r="DD125" s="892"/>
      <c r="DE125" s="892"/>
      <c r="DF125" s="893"/>
      <c r="DG125" s="948" t="s">
        <v>462</v>
      </c>
      <c r="DH125" s="929"/>
      <c r="DI125" s="929"/>
      <c r="DJ125" s="929"/>
      <c r="DK125" s="929"/>
      <c r="DL125" s="929" t="s">
        <v>462</v>
      </c>
      <c r="DM125" s="929"/>
      <c r="DN125" s="929"/>
      <c r="DO125" s="929"/>
      <c r="DP125" s="929"/>
      <c r="DQ125" s="929" t="s">
        <v>462</v>
      </c>
      <c r="DR125" s="929"/>
      <c r="DS125" s="929"/>
      <c r="DT125" s="929"/>
      <c r="DU125" s="929"/>
      <c r="DV125" s="930" t="s">
        <v>462</v>
      </c>
      <c r="DW125" s="930"/>
      <c r="DX125" s="930"/>
      <c r="DY125" s="930"/>
      <c r="DZ125" s="931"/>
    </row>
    <row r="126" spans="1:130" s="248" customFormat="1" ht="26.25" customHeight="1" thickBot="1" x14ac:dyDescent="0.2">
      <c r="A126" s="904"/>
      <c r="B126" s="905"/>
      <c r="C126" s="908" t="s">
        <v>481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462</v>
      </c>
      <c r="AB126" s="864"/>
      <c r="AC126" s="864"/>
      <c r="AD126" s="864"/>
      <c r="AE126" s="865"/>
      <c r="AF126" s="866" t="s">
        <v>462</v>
      </c>
      <c r="AG126" s="864"/>
      <c r="AH126" s="864"/>
      <c r="AI126" s="864"/>
      <c r="AJ126" s="865"/>
      <c r="AK126" s="866" t="s">
        <v>462</v>
      </c>
      <c r="AL126" s="864"/>
      <c r="AM126" s="864"/>
      <c r="AN126" s="864"/>
      <c r="AO126" s="865"/>
      <c r="AP126" s="911" t="s">
        <v>462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496</v>
      </c>
      <c r="CQ126" s="834"/>
      <c r="CR126" s="834"/>
      <c r="CS126" s="834"/>
      <c r="CT126" s="834"/>
      <c r="CU126" s="834"/>
      <c r="CV126" s="834"/>
      <c r="CW126" s="834"/>
      <c r="CX126" s="834"/>
      <c r="CY126" s="834"/>
      <c r="CZ126" s="834"/>
      <c r="DA126" s="834"/>
      <c r="DB126" s="834"/>
      <c r="DC126" s="834"/>
      <c r="DD126" s="834"/>
      <c r="DE126" s="834"/>
      <c r="DF126" s="835"/>
      <c r="DG126" s="900" t="s">
        <v>462</v>
      </c>
      <c r="DH126" s="901"/>
      <c r="DI126" s="901"/>
      <c r="DJ126" s="901"/>
      <c r="DK126" s="901"/>
      <c r="DL126" s="901" t="s">
        <v>462</v>
      </c>
      <c r="DM126" s="901"/>
      <c r="DN126" s="901"/>
      <c r="DO126" s="901"/>
      <c r="DP126" s="901"/>
      <c r="DQ126" s="901" t="s">
        <v>401</v>
      </c>
      <c r="DR126" s="901"/>
      <c r="DS126" s="901"/>
      <c r="DT126" s="901"/>
      <c r="DU126" s="901"/>
      <c r="DV126" s="878" t="s">
        <v>462</v>
      </c>
      <c r="DW126" s="878"/>
      <c r="DX126" s="878"/>
      <c r="DY126" s="878"/>
      <c r="DZ126" s="879"/>
    </row>
    <row r="127" spans="1:130" s="248" customFormat="1" ht="26.25" customHeight="1" x14ac:dyDescent="0.15">
      <c r="A127" s="906"/>
      <c r="B127" s="907"/>
      <c r="C127" s="925" t="s">
        <v>497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462</v>
      </c>
      <c r="AB127" s="864"/>
      <c r="AC127" s="864"/>
      <c r="AD127" s="864"/>
      <c r="AE127" s="865"/>
      <c r="AF127" s="866" t="s">
        <v>462</v>
      </c>
      <c r="AG127" s="864"/>
      <c r="AH127" s="864"/>
      <c r="AI127" s="864"/>
      <c r="AJ127" s="865"/>
      <c r="AK127" s="866" t="s">
        <v>462</v>
      </c>
      <c r="AL127" s="864"/>
      <c r="AM127" s="864"/>
      <c r="AN127" s="864"/>
      <c r="AO127" s="865"/>
      <c r="AP127" s="911" t="s">
        <v>462</v>
      </c>
      <c r="AQ127" s="912"/>
      <c r="AR127" s="912"/>
      <c r="AS127" s="912"/>
      <c r="AT127" s="913"/>
      <c r="AU127" s="284"/>
      <c r="AV127" s="284"/>
      <c r="AW127" s="284"/>
      <c r="AX127" s="928" t="s">
        <v>498</v>
      </c>
      <c r="AY127" s="896"/>
      <c r="AZ127" s="896"/>
      <c r="BA127" s="896"/>
      <c r="BB127" s="896"/>
      <c r="BC127" s="896"/>
      <c r="BD127" s="896"/>
      <c r="BE127" s="897"/>
      <c r="BF127" s="895" t="s">
        <v>499</v>
      </c>
      <c r="BG127" s="896"/>
      <c r="BH127" s="896"/>
      <c r="BI127" s="896"/>
      <c r="BJ127" s="896"/>
      <c r="BK127" s="896"/>
      <c r="BL127" s="897"/>
      <c r="BM127" s="895" t="s">
        <v>500</v>
      </c>
      <c r="BN127" s="896"/>
      <c r="BO127" s="896"/>
      <c r="BP127" s="896"/>
      <c r="BQ127" s="896"/>
      <c r="BR127" s="896"/>
      <c r="BS127" s="897"/>
      <c r="BT127" s="895" t="s">
        <v>501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502</v>
      </c>
      <c r="CQ127" s="834"/>
      <c r="CR127" s="834"/>
      <c r="CS127" s="834"/>
      <c r="CT127" s="834"/>
      <c r="CU127" s="834"/>
      <c r="CV127" s="834"/>
      <c r="CW127" s="834"/>
      <c r="CX127" s="834"/>
      <c r="CY127" s="834"/>
      <c r="CZ127" s="834"/>
      <c r="DA127" s="834"/>
      <c r="DB127" s="834"/>
      <c r="DC127" s="834"/>
      <c r="DD127" s="834"/>
      <c r="DE127" s="834"/>
      <c r="DF127" s="835"/>
      <c r="DG127" s="900" t="s">
        <v>462</v>
      </c>
      <c r="DH127" s="901"/>
      <c r="DI127" s="901"/>
      <c r="DJ127" s="901"/>
      <c r="DK127" s="901"/>
      <c r="DL127" s="901" t="s">
        <v>462</v>
      </c>
      <c r="DM127" s="901"/>
      <c r="DN127" s="901"/>
      <c r="DO127" s="901"/>
      <c r="DP127" s="901"/>
      <c r="DQ127" s="901" t="s">
        <v>462</v>
      </c>
      <c r="DR127" s="901"/>
      <c r="DS127" s="901"/>
      <c r="DT127" s="901"/>
      <c r="DU127" s="901"/>
      <c r="DV127" s="878" t="s">
        <v>462</v>
      </c>
      <c r="DW127" s="878"/>
      <c r="DX127" s="878"/>
      <c r="DY127" s="878"/>
      <c r="DZ127" s="879"/>
    </row>
    <row r="128" spans="1:130" s="248" customFormat="1" ht="26.25" customHeight="1" thickBot="1" x14ac:dyDescent="0.2">
      <c r="A128" s="880" t="s">
        <v>503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504</v>
      </c>
      <c r="X128" s="882"/>
      <c r="Y128" s="882"/>
      <c r="Z128" s="883"/>
      <c r="AA128" s="884">
        <v>3847856</v>
      </c>
      <c r="AB128" s="885"/>
      <c r="AC128" s="885"/>
      <c r="AD128" s="885"/>
      <c r="AE128" s="886"/>
      <c r="AF128" s="887">
        <v>3751851</v>
      </c>
      <c r="AG128" s="885"/>
      <c r="AH128" s="885"/>
      <c r="AI128" s="885"/>
      <c r="AJ128" s="886"/>
      <c r="AK128" s="887">
        <v>3587873</v>
      </c>
      <c r="AL128" s="885"/>
      <c r="AM128" s="885"/>
      <c r="AN128" s="885"/>
      <c r="AO128" s="886"/>
      <c r="AP128" s="888"/>
      <c r="AQ128" s="889"/>
      <c r="AR128" s="889"/>
      <c r="AS128" s="889"/>
      <c r="AT128" s="890"/>
      <c r="AU128" s="284"/>
      <c r="AV128" s="284"/>
      <c r="AW128" s="284"/>
      <c r="AX128" s="891" t="s">
        <v>505</v>
      </c>
      <c r="AY128" s="892"/>
      <c r="AZ128" s="892"/>
      <c r="BA128" s="892"/>
      <c r="BB128" s="892"/>
      <c r="BC128" s="892"/>
      <c r="BD128" s="892"/>
      <c r="BE128" s="893"/>
      <c r="BF128" s="870" t="s">
        <v>453</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506</v>
      </c>
      <c r="CQ128" s="812"/>
      <c r="CR128" s="812"/>
      <c r="CS128" s="812"/>
      <c r="CT128" s="812"/>
      <c r="CU128" s="812"/>
      <c r="CV128" s="812"/>
      <c r="CW128" s="812"/>
      <c r="CX128" s="812"/>
      <c r="CY128" s="812"/>
      <c r="CZ128" s="812"/>
      <c r="DA128" s="812"/>
      <c r="DB128" s="812"/>
      <c r="DC128" s="812"/>
      <c r="DD128" s="812"/>
      <c r="DE128" s="812"/>
      <c r="DF128" s="813"/>
      <c r="DG128" s="874">
        <v>3928</v>
      </c>
      <c r="DH128" s="875"/>
      <c r="DI128" s="875"/>
      <c r="DJ128" s="875"/>
      <c r="DK128" s="875"/>
      <c r="DL128" s="875">
        <v>8913</v>
      </c>
      <c r="DM128" s="875"/>
      <c r="DN128" s="875"/>
      <c r="DO128" s="875"/>
      <c r="DP128" s="875"/>
      <c r="DQ128" s="875">
        <v>6900</v>
      </c>
      <c r="DR128" s="875"/>
      <c r="DS128" s="875"/>
      <c r="DT128" s="875"/>
      <c r="DU128" s="875"/>
      <c r="DV128" s="876">
        <v>0</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507</v>
      </c>
      <c r="X129" s="861"/>
      <c r="Y129" s="861"/>
      <c r="Z129" s="862"/>
      <c r="AA129" s="863">
        <v>58815015</v>
      </c>
      <c r="AB129" s="864"/>
      <c r="AC129" s="864"/>
      <c r="AD129" s="864"/>
      <c r="AE129" s="865"/>
      <c r="AF129" s="866">
        <v>60155403</v>
      </c>
      <c r="AG129" s="864"/>
      <c r="AH129" s="864"/>
      <c r="AI129" s="864"/>
      <c r="AJ129" s="865"/>
      <c r="AK129" s="866">
        <v>62890264</v>
      </c>
      <c r="AL129" s="864"/>
      <c r="AM129" s="864"/>
      <c r="AN129" s="864"/>
      <c r="AO129" s="865"/>
      <c r="AP129" s="867"/>
      <c r="AQ129" s="868"/>
      <c r="AR129" s="868"/>
      <c r="AS129" s="868"/>
      <c r="AT129" s="869"/>
      <c r="AU129" s="286"/>
      <c r="AV129" s="286"/>
      <c r="AW129" s="286"/>
      <c r="AX129" s="833" t="s">
        <v>508</v>
      </c>
      <c r="AY129" s="834"/>
      <c r="AZ129" s="834"/>
      <c r="BA129" s="834"/>
      <c r="BB129" s="834"/>
      <c r="BC129" s="834"/>
      <c r="BD129" s="834"/>
      <c r="BE129" s="835"/>
      <c r="BF129" s="853" t="s">
        <v>453</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510</v>
      </c>
      <c r="X130" s="861"/>
      <c r="Y130" s="861"/>
      <c r="Z130" s="862"/>
      <c r="AA130" s="863">
        <v>7993065</v>
      </c>
      <c r="AB130" s="864"/>
      <c r="AC130" s="864"/>
      <c r="AD130" s="864"/>
      <c r="AE130" s="865"/>
      <c r="AF130" s="866">
        <v>7849792</v>
      </c>
      <c r="AG130" s="864"/>
      <c r="AH130" s="864"/>
      <c r="AI130" s="864"/>
      <c r="AJ130" s="865"/>
      <c r="AK130" s="866">
        <v>7814489</v>
      </c>
      <c r="AL130" s="864"/>
      <c r="AM130" s="864"/>
      <c r="AN130" s="864"/>
      <c r="AO130" s="865"/>
      <c r="AP130" s="867"/>
      <c r="AQ130" s="868"/>
      <c r="AR130" s="868"/>
      <c r="AS130" s="868"/>
      <c r="AT130" s="869"/>
      <c r="AU130" s="286"/>
      <c r="AV130" s="286"/>
      <c r="AW130" s="286"/>
      <c r="AX130" s="833" t="s">
        <v>511</v>
      </c>
      <c r="AY130" s="834"/>
      <c r="AZ130" s="834"/>
      <c r="BA130" s="834"/>
      <c r="BB130" s="834"/>
      <c r="BC130" s="834"/>
      <c r="BD130" s="834"/>
      <c r="BE130" s="835"/>
      <c r="BF130" s="836">
        <v>3.4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512</v>
      </c>
      <c r="X131" s="844"/>
      <c r="Y131" s="844"/>
      <c r="Z131" s="845"/>
      <c r="AA131" s="846">
        <v>50821950</v>
      </c>
      <c r="AB131" s="847"/>
      <c r="AC131" s="847"/>
      <c r="AD131" s="847"/>
      <c r="AE131" s="848"/>
      <c r="AF131" s="849">
        <v>52305611</v>
      </c>
      <c r="AG131" s="847"/>
      <c r="AH131" s="847"/>
      <c r="AI131" s="847"/>
      <c r="AJ131" s="848"/>
      <c r="AK131" s="849">
        <v>55075775</v>
      </c>
      <c r="AL131" s="847"/>
      <c r="AM131" s="847"/>
      <c r="AN131" s="847"/>
      <c r="AO131" s="848"/>
      <c r="AP131" s="850"/>
      <c r="AQ131" s="851"/>
      <c r="AR131" s="851"/>
      <c r="AS131" s="851"/>
      <c r="AT131" s="852"/>
      <c r="AU131" s="286"/>
      <c r="AV131" s="286"/>
      <c r="AW131" s="286"/>
      <c r="AX131" s="811" t="s">
        <v>513</v>
      </c>
      <c r="AY131" s="812"/>
      <c r="AZ131" s="812"/>
      <c r="BA131" s="812"/>
      <c r="BB131" s="812"/>
      <c r="BC131" s="812"/>
      <c r="BD131" s="812"/>
      <c r="BE131" s="813"/>
      <c r="BF131" s="814">
        <v>25.5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515</v>
      </c>
      <c r="W132" s="824"/>
      <c r="X132" s="824"/>
      <c r="Y132" s="824"/>
      <c r="Z132" s="825"/>
      <c r="AA132" s="826">
        <v>3.0388444360000002</v>
      </c>
      <c r="AB132" s="827"/>
      <c r="AC132" s="827"/>
      <c r="AD132" s="827"/>
      <c r="AE132" s="828"/>
      <c r="AF132" s="829">
        <v>3.6059993640000001</v>
      </c>
      <c r="AG132" s="827"/>
      <c r="AH132" s="827"/>
      <c r="AI132" s="827"/>
      <c r="AJ132" s="828"/>
      <c r="AK132" s="829">
        <v>3.6281486730000001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516</v>
      </c>
      <c r="W133" s="803"/>
      <c r="X133" s="803"/>
      <c r="Y133" s="803"/>
      <c r="Z133" s="804"/>
      <c r="AA133" s="805">
        <v>2.8</v>
      </c>
      <c r="AB133" s="806"/>
      <c r="AC133" s="806"/>
      <c r="AD133" s="806"/>
      <c r="AE133" s="807"/>
      <c r="AF133" s="805">
        <v>3</v>
      </c>
      <c r="AG133" s="806"/>
      <c r="AH133" s="806"/>
      <c r="AI133" s="806"/>
      <c r="AJ133" s="807"/>
      <c r="AK133" s="805">
        <v>3.4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5t6lvJnXeNr6eGowsitAVvlaHzloizBpi+Ot9SFoR37L2MHFh8FoQ90eB22T2OFbmm3VF0y/ovrk0EnrHWBMkQ==" saltValue="lmJ5kBp+f3YBDYOc1HGG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dGk9Bd3WvCVVHUY9iUVlcuJa/XrrX/Jro9JCehBe2mnvnrV7KFhP9VTEaN5VUamDJnU42wfF7propOCg4q0rA==" saltValue="/DJHSuyYmLiCChxKLprp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VxeTCfHv7ED/eSmoqAXYCbwBn8u10IiIVZyKlRCJVHMWGIRxNII9jEnCKgC7p7ve9nOUBIVqsmGwmX8xb9YeA==" saltValue="DrYGaqMSRsjzusq53TM4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525</v>
      </c>
      <c r="AL9" s="1229"/>
      <c r="AM9" s="1229"/>
      <c r="AN9" s="1230"/>
      <c r="AO9" s="314">
        <v>20321141</v>
      </c>
      <c r="AP9" s="314">
        <v>66762</v>
      </c>
      <c r="AQ9" s="315">
        <v>62265</v>
      </c>
      <c r="AR9" s="316">
        <v>7.2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526</v>
      </c>
      <c r="AL10" s="1229"/>
      <c r="AM10" s="1229"/>
      <c r="AN10" s="1230"/>
      <c r="AO10" s="317">
        <v>60</v>
      </c>
      <c r="AP10" s="317">
        <v>0</v>
      </c>
      <c r="AQ10" s="318">
        <v>1645</v>
      </c>
      <c r="AR10" s="319">
        <v>-100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527</v>
      </c>
      <c r="AL11" s="1229"/>
      <c r="AM11" s="1229"/>
      <c r="AN11" s="1230"/>
      <c r="AO11" s="317">
        <v>5896</v>
      </c>
      <c r="AP11" s="317">
        <v>19</v>
      </c>
      <c r="AQ11" s="318">
        <v>688</v>
      </c>
      <c r="AR11" s="319">
        <v>-97.2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528</v>
      </c>
      <c r="AL12" s="1229"/>
      <c r="AM12" s="1229"/>
      <c r="AN12" s="1230"/>
      <c r="AO12" s="317" t="s">
        <v>529</v>
      </c>
      <c r="AP12" s="317" t="s">
        <v>529</v>
      </c>
      <c r="AQ12" s="318">
        <v>24</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530</v>
      </c>
      <c r="AL13" s="1229"/>
      <c r="AM13" s="1229"/>
      <c r="AN13" s="1230"/>
      <c r="AO13" s="317">
        <v>768340</v>
      </c>
      <c r="AP13" s="317">
        <v>2524</v>
      </c>
      <c r="AQ13" s="318">
        <v>2006</v>
      </c>
      <c r="AR13" s="319">
        <v>25.8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531</v>
      </c>
      <c r="AL14" s="1229"/>
      <c r="AM14" s="1229"/>
      <c r="AN14" s="1230"/>
      <c r="AO14" s="317">
        <v>430309</v>
      </c>
      <c r="AP14" s="317">
        <v>1414</v>
      </c>
      <c r="AQ14" s="318">
        <v>1357</v>
      </c>
      <c r="AR14" s="319">
        <v>4.2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532</v>
      </c>
      <c r="AL15" s="1232"/>
      <c r="AM15" s="1232"/>
      <c r="AN15" s="1233"/>
      <c r="AO15" s="317">
        <v>-1205171</v>
      </c>
      <c r="AP15" s="317">
        <v>-3959</v>
      </c>
      <c r="AQ15" s="318">
        <v>-3875</v>
      </c>
      <c r="AR15" s="319">
        <v>2.2000000000000002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189</v>
      </c>
      <c r="AL16" s="1232"/>
      <c r="AM16" s="1232"/>
      <c r="AN16" s="1233"/>
      <c r="AO16" s="317">
        <v>20320575</v>
      </c>
      <c r="AP16" s="317">
        <v>66760</v>
      </c>
      <c r="AQ16" s="318">
        <v>64110</v>
      </c>
      <c r="AR16" s="319">
        <v>4.0999999999999996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537</v>
      </c>
      <c r="AL21" s="1235"/>
      <c r="AM21" s="1235"/>
      <c r="AN21" s="1236"/>
      <c r="AO21" s="330">
        <v>6.11</v>
      </c>
      <c r="AP21" s="331">
        <v>6.37</v>
      </c>
      <c r="AQ21" s="332">
        <v>-0.26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538</v>
      </c>
      <c r="AL22" s="1235"/>
      <c r="AM22" s="1235"/>
      <c r="AN22" s="1236"/>
      <c r="AO22" s="335">
        <v>100.2</v>
      </c>
      <c r="AP22" s="336">
        <v>99.7</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542</v>
      </c>
      <c r="AL32" s="1218"/>
      <c r="AM32" s="1218"/>
      <c r="AN32" s="1219"/>
      <c r="AO32" s="345">
        <v>11508153</v>
      </c>
      <c r="AP32" s="345">
        <v>37808</v>
      </c>
      <c r="AQ32" s="346">
        <v>36503</v>
      </c>
      <c r="AR32" s="347">
        <v>3.6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543</v>
      </c>
      <c r="AL33" s="1218"/>
      <c r="AM33" s="1218"/>
      <c r="AN33" s="1219"/>
      <c r="AO33" s="345" t="s">
        <v>529</v>
      </c>
      <c r="AP33" s="345" t="s">
        <v>529</v>
      </c>
      <c r="AQ33" s="346">
        <v>3</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544</v>
      </c>
      <c r="AL34" s="1218"/>
      <c r="AM34" s="1218"/>
      <c r="AN34" s="1219"/>
      <c r="AO34" s="345" t="s">
        <v>529</v>
      </c>
      <c r="AP34" s="345" t="s">
        <v>529</v>
      </c>
      <c r="AQ34" s="346">
        <v>76</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545</v>
      </c>
      <c r="AL35" s="1218"/>
      <c r="AM35" s="1218"/>
      <c r="AN35" s="1219"/>
      <c r="AO35" s="345">
        <v>1892440</v>
      </c>
      <c r="AP35" s="345">
        <v>6217</v>
      </c>
      <c r="AQ35" s="346">
        <v>8582</v>
      </c>
      <c r="AR35" s="347">
        <v>-27.6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546</v>
      </c>
      <c r="AL36" s="1218"/>
      <c r="AM36" s="1218"/>
      <c r="AN36" s="1219"/>
      <c r="AO36" s="345" t="s">
        <v>529</v>
      </c>
      <c r="AP36" s="345" t="s">
        <v>529</v>
      </c>
      <c r="AQ36" s="346">
        <v>400</v>
      </c>
      <c r="AR36" s="347" t="s">
        <v>529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547</v>
      </c>
      <c r="AL37" s="1218"/>
      <c r="AM37" s="1218"/>
      <c r="AN37" s="1219"/>
      <c r="AO37" s="345" t="s">
        <v>529</v>
      </c>
      <c r="AP37" s="345" t="s">
        <v>529</v>
      </c>
      <c r="AQ37" s="346">
        <v>747</v>
      </c>
      <c r="AR37" s="347" t="s">
        <v>529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548</v>
      </c>
      <c r="AL38" s="1215"/>
      <c r="AM38" s="1215"/>
      <c r="AN38" s="1216"/>
      <c r="AO38" s="348" t="s">
        <v>529</v>
      </c>
      <c r="AP38" s="348" t="s">
        <v>529</v>
      </c>
      <c r="AQ38" s="349">
        <v>2</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549</v>
      </c>
      <c r="AL39" s="1215"/>
      <c r="AM39" s="1215"/>
      <c r="AN39" s="1216"/>
      <c r="AO39" s="345">
        <v>-3587873</v>
      </c>
      <c r="AP39" s="345">
        <v>-11787</v>
      </c>
      <c r="AQ39" s="346">
        <v>-7844</v>
      </c>
      <c r="AR39" s="347">
        <v>50.3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550</v>
      </c>
      <c r="AL40" s="1218"/>
      <c r="AM40" s="1218"/>
      <c r="AN40" s="1219"/>
      <c r="AO40" s="345">
        <v>-7814489</v>
      </c>
      <c r="AP40" s="345">
        <v>-25673</v>
      </c>
      <c r="AQ40" s="346">
        <v>-28367</v>
      </c>
      <c r="AR40" s="347">
        <v>-9.5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304</v>
      </c>
      <c r="AL41" s="1221"/>
      <c r="AM41" s="1221"/>
      <c r="AN41" s="1222"/>
      <c r="AO41" s="345">
        <v>1998231</v>
      </c>
      <c r="AP41" s="345">
        <v>6565</v>
      </c>
      <c r="AQ41" s="346">
        <v>10099</v>
      </c>
      <c r="AR41" s="347">
        <v>-35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520</v>
      </c>
      <c r="AN49" s="1225" t="s">
        <v>554</v>
      </c>
      <c r="AO49" s="1226"/>
      <c r="AP49" s="1226"/>
      <c r="AQ49" s="1226"/>
      <c r="AR49" s="122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17056104</v>
      </c>
      <c r="AN51" s="367">
        <v>57082</v>
      </c>
      <c r="AO51" s="368">
        <v>48.8</v>
      </c>
      <c r="AP51" s="369">
        <v>42581</v>
      </c>
      <c r="AQ51" s="370">
        <v>-2.2000000000000002</v>
      </c>
      <c r="AR51" s="371">
        <v>51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4529830</v>
      </c>
      <c r="AN52" s="375">
        <v>15160</v>
      </c>
      <c r="AO52" s="376">
        <v>0.3</v>
      </c>
      <c r="AP52" s="377">
        <v>24354</v>
      </c>
      <c r="AQ52" s="378">
        <v>-1.8</v>
      </c>
      <c r="AR52" s="379">
        <v>2.1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10434381</v>
      </c>
      <c r="AN53" s="367">
        <v>34645</v>
      </c>
      <c r="AO53" s="368">
        <v>-39.299999999999997</v>
      </c>
      <c r="AP53" s="369">
        <v>45426</v>
      </c>
      <c r="AQ53" s="370">
        <v>6.7</v>
      </c>
      <c r="AR53" s="371">
        <v>-46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6293111</v>
      </c>
      <c r="AN54" s="375">
        <v>20895</v>
      </c>
      <c r="AO54" s="376">
        <v>37.799999999999997</v>
      </c>
      <c r="AP54" s="377">
        <v>24508</v>
      </c>
      <c r="AQ54" s="378">
        <v>0.6</v>
      </c>
      <c r="AR54" s="379">
        <v>37.200000000000003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12970690</v>
      </c>
      <c r="AN55" s="367">
        <v>42789</v>
      </c>
      <c r="AO55" s="368">
        <v>23.5</v>
      </c>
      <c r="AP55" s="369">
        <v>46457</v>
      </c>
      <c r="AQ55" s="370">
        <v>2.2999999999999998</v>
      </c>
      <c r="AR55" s="371">
        <v>21.2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8363634</v>
      </c>
      <c r="AN56" s="375">
        <v>27591</v>
      </c>
      <c r="AO56" s="376">
        <v>32</v>
      </c>
      <c r="AP56" s="377">
        <v>24020</v>
      </c>
      <c r="AQ56" s="378">
        <v>-2</v>
      </c>
      <c r="AR56" s="379">
        <v>34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7948659</v>
      </c>
      <c r="AN57" s="367">
        <v>26150</v>
      </c>
      <c r="AO57" s="368">
        <v>-38.9</v>
      </c>
      <c r="AP57" s="369">
        <v>51849</v>
      </c>
      <c r="AQ57" s="370">
        <v>11.6</v>
      </c>
      <c r="AR57" s="371">
        <v>-50.5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4068697</v>
      </c>
      <c r="AN58" s="375">
        <v>13386</v>
      </c>
      <c r="AO58" s="376">
        <v>-51.5</v>
      </c>
      <c r="AP58" s="377">
        <v>26326</v>
      </c>
      <c r="AQ58" s="378">
        <v>9.6</v>
      </c>
      <c r="AR58" s="379">
        <v>-61.1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10538033</v>
      </c>
      <c r="AN59" s="367">
        <v>34621</v>
      </c>
      <c r="AO59" s="368">
        <v>32.4</v>
      </c>
      <c r="AP59" s="369">
        <v>52191</v>
      </c>
      <c r="AQ59" s="370">
        <v>0.7</v>
      </c>
      <c r="AR59" s="371">
        <v>31.7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4681066</v>
      </c>
      <c r="AN60" s="375">
        <v>15379</v>
      </c>
      <c r="AO60" s="376">
        <v>14.9</v>
      </c>
      <c r="AP60" s="377">
        <v>26807</v>
      </c>
      <c r="AQ60" s="378">
        <v>1.8</v>
      </c>
      <c r="AR60" s="379">
        <v>13.1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11789573</v>
      </c>
      <c r="AN61" s="382">
        <v>39057</v>
      </c>
      <c r="AO61" s="383">
        <v>5.3</v>
      </c>
      <c r="AP61" s="384">
        <v>47701</v>
      </c>
      <c r="AQ61" s="385">
        <v>3.8</v>
      </c>
      <c r="AR61" s="371">
        <v>1.5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5587268</v>
      </c>
      <c r="AN62" s="375">
        <v>18482</v>
      </c>
      <c r="AO62" s="376">
        <v>6.7</v>
      </c>
      <c r="AP62" s="377">
        <v>25203</v>
      </c>
      <c r="AQ62" s="378">
        <v>1.6</v>
      </c>
      <c r="AR62" s="379">
        <v>5.0999999999999996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W/QaqeuipnzGdfLfxBvfGDENTr63cQcDw8FZRpuVE3NnuaWL2iO6oBe5fv1jEDMkW17T5bVhIC6JWGwWfb3w==" saltValue="19+1gZr7RRyxYX3dh+h/L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0Py1nlIs9/qq4ZX/5UQnOVotpVGmEjpQCGkIMcIVj+DpSae4EPmai4RpA00NAz3lDyverx8ZCY4PJNeIk6uf9Q==" saltValue="KPqIATSywk9xSQL+H9Db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rpHrhg9Q0HhGoL8X/n3NztDCiSYaKXGhaNghn3ZyeoME270M5KSwsoHOkQavUaZmhnRzsUTLAhf4y17+TTvSeA==" saltValue="TogPCw+HCjf12DG/oqs7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9" t="s">
        <v>3</v>
      </c>
      <c r="D47" s="1239"/>
      <c r="E47" s="1240"/>
      <c r="F47" s="11">
        <v>11.04</v>
      </c>
      <c r="G47" s="12">
        <v>11.15</v>
      </c>
      <c r="H47" s="12">
        <v>15.87</v>
      </c>
      <c r="I47" s="12">
        <v>15.05</v>
      </c>
      <c r="J47" s="13">
        <v>14.7</v>
      </c>
    </row>
    <row r="48" spans="2:10" ht="57.75" customHeight="1" x14ac:dyDescent="0.15">
      <c r="B48" s="14"/>
      <c r="C48" s="1241" t="s">
        <v>4</v>
      </c>
      <c r="D48" s="1241"/>
      <c r="E48" s="1242"/>
      <c r="F48" s="15">
        <v>2.23</v>
      </c>
      <c r="G48" s="16">
        <v>1.64</v>
      </c>
      <c r="H48" s="16">
        <v>1.53</v>
      </c>
      <c r="I48" s="16">
        <v>1.1399999999999999</v>
      </c>
      <c r="J48" s="17">
        <v>3.22</v>
      </c>
    </row>
    <row r="49" spans="2:10" ht="57.75" customHeight="1" thickBot="1" x14ac:dyDescent="0.2">
      <c r="B49" s="18"/>
      <c r="C49" s="1243" t="s">
        <v>5</v>
      </c>
      <c r="D49" s="1243"/>
      <c r="E49" s="1244"/>
      <c r="F49" s="19">
        <v>0.17</v>
      </c>
      <c r="G49" s="20" t="s">
        <v>575</v>
      </c>
      <c r="H49" s="20">
        <v>5.0199999999999996</v>
      </c>
      <c r="I49" s="20" t="s">
        <v>576</v>
      </c>
      <c r="J49" s="21">
        <v>2.4300000000000002</v>
      </c>
    </row>
    <row r="50" spans="2:10" ht="13.5" customHeight="1" x14ac:dyDescent="0.15"/>
  </sheetData>
  <sheetProtection algorithmName="SHA-512" hashValue="FbGd2blsDxbO7zB3NtjZZPRoD7CuUUKpDeYB2ziAaEfAYuLWOA6ybFwKVRX1L8d80J1a2mSCVH6hay0ohLrFow==" saltValue="9R65OdF1gErdj9zPYbgS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2022-03-10T00:50:10Z</cp:lastPrinted>
  <dcterms:created xsi:type="dcterms:W3CDTF">2022-02-02T05:57:41Z</dcterms:created>
  <dcterms:modified xsi:type="dcterms:W3CDTF">2022-09-23T02:57:11Z</dcterms:modified>
  <cp:category/>
</cp:coreProperties>
</file>