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5799751B-56DF-4AE5-A532-8F483C44E206}" xr6:coauthVersionLast="36" xr6:coauthVersionMax="36" xr10:uidLastSave="{00000000-0000-0000-0000-000000000000}"/>
  <bookViews>
    <workbookView xWindow="0" yWindow="0" windowWidth="15360" windowHeight="7635" tabRatio="1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9" i="10" l="1"/>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U39" i="10"/>
  <c r="C39" i="10"/>
  <c r="CO38" i="10"/>
  <c r="CO39" i="10" s="1"/>
  <c r="BW38" i="10"/>
  <c r="BE38" i="10"/>
  <c r="U38" i="10"/>
  <c r="C38" i="10"/>
  <c r="BE37" i="10"/>
  <c r="U37" i="10"/>
  <c r="C37" i="10"/>
  <c r="BE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AM39" i="10" s="1"/>
  <c r="BW34" i="10" l="1"/>
  <c r="BW35" i="10" s="1"/>
  <c r="BW36" i="10" s="1"/>
  <c r="BW37" i="10" s="1"/>
  <c r="CO34" i="10" l="1"/>
  <c r="CO35" i="10" s="1"/>
  <c r="CO36" i="10" s="1"/>
  <c r="CO37" i="10" s="1"/>
</calcChain>
</file>

<file path=xl/sharedStrings.xml><?xml version="1.0" encoding="utf-8"?>
<sst xmlns="http://schemas.openxmlformats.org/spreadsheetml/2006/main" count="1070" uniqueCount="623">
  <si>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</si>
  <si>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</si>
  <si>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</si>
  <si>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</si>
  <si>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</si>
  <si>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</si>
  <si>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</si>
  <si>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</si>
  <si>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</si>
  <si>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</si>
  <si>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</si>
  <si>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</si>
  <si>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</si>
  <si>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</si>
  <si>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</si>
  <si>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</si>
  <si>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</si>
  <si>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</si>
  <si>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</si>
  <si>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</si>
  <si>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</si>
  <si>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</si>
  <si>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</si>
  <si>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</si>
  <si>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</si>
  <si>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</si>
  <si>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</si>
  <si>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</si>
  <si>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</si>
  <si>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</si>
  <si>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</si>
  <si>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</si>
  <si>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</si>
  <si>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</si>
  <si>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</si>
  <si>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</si>
  <si>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</si>
  <si>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</si>
  <si>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</si>
  <si>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</si>
  <si>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</si>
  <si>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</si>
  <si>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</si>
  <si>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</si>
  <si>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</si>
  <si>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</si>
  <si>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</si>
  <si>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</si>
  <si>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</si>
  <si>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</si>
  <si>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</si>
  <si>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</si>
  <si>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</si>
  <si>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</si>
  <si>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</si>
  <si>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</si>
  <si>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</si>
  <si>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</si>
  <si>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</si>
  <si>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</si>
  <si>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</si>
  <si>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</si>
  <si>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</si>
  <si>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</si>
  <si>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</si>
  <si>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</si>
  <si>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</si>
  <si>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</si>
  <si>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</si>
  <si>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</si>
  <si>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</si>
  <si>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</si>
  <si>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</si>
  <si>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</si>
  <si>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</si>
  <si>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</si>
  <si>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</si>
  <si>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</si>
  <si>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</si>
  <si>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</si>
  <si>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</si>
  <si>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</si>
  <si>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</si>
  <si>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</si>
  <si>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</si>
  <si>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</si>
  <si>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</si>
  <si>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</si>
  <si>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</si>
  <si>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</si>
  <si>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</si>
  <si>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</si>
  <si>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</si>
  <si>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</si>
  <si>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</si>
  <si>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</si>
  <si>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</si>
  <si>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</si>
  <si>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伊丹市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</si>
  <si>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</si>
  <si>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</si>
  <si>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</si>
  <si>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</si>
  <si>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</si>
  <si>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</si>
  <si>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</si>
  <si>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</si>
  <si>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</si>
  <si>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</si>
  <si>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</si>
  <si>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</si>
  <si>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</si>
  <si>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</si>
  <si>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</si>
  <si>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</si>
  <si>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</si>
  <si>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</si>
  <si>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</si>
  <si>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</si>
  <si>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</si>
  <si>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</si>
  <si>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</si>
  <si>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</si>
  <si>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</si>
  <si>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</si>
  <si>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</si>
  <si>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</si>
  <si>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</si>
  <si>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</si>
  <si>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</si>
  <si>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</si>
  <si>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</si>
  <si>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</si>
  <si>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</si>
  <si>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</si>
  <si>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</si>
  <si>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</si>
  <si>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</si>
  <si>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</si>
  <si>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</si>
  <si>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</si>
  <si>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</si>
  <si>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</si>
  <si>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</si>
  <si>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</si>
  <si>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</si>
  <si>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</si>
  <si>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</si>
  <si>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</si>
  <si>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</si>
  <si>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</si>
  <si>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</si>
  <si>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</si>
  <si>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</si>
  <si>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</si>
  <si>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</si>
  <si>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</si>
  <si>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</si>
  <si>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</si>
  <si>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</si>
  <si>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</si>
  <si>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</si>
  <si>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</si>
  <si>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</si>
  <si>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</si>
  <si>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</si>
  <si>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</si>
  <si>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</si>
  <si>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</si>
  <si>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</si>
  <si>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</si>
  <si>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</si>
  <si>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</si>
  <si>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</si>
  <si>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</si>
  <si>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</si>
  <si>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</si>
  <si>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</si>
  <si>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</si>
  <si>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</si>
  <si>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</si>
  <si>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</si>
  <si>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</si>
  <si>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</si>
  <si>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</si>
  <si>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</si>
  <si>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</si>
  <si>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</si>
  <si>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</si>
  <si>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</si>
  <si>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</si>
  <si>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</si>
  <si>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</si>
  <si>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</si>
  <si>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</si>
  <si>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</si>
  <si>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</si>
  <si>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</si>
  <si>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</si>
  <si>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</si>
  <si>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</si>
  <si>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</si>
  <si>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</si>
  <si>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</si>
  <si>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</si>
  <si>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</si>
  <si>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</si>
  <si>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</si>
  <si>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</si>
  <si>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</si>
  <si>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</si>
  <si>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</si>
  <si>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</si>
  <si>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兵庫県伊丹市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</si>
  <si>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</si>
  <si>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</si>
  <si>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</si>
  <si>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</si>
  <si>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</si>
  <si>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</si>
  <si>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</si>
  <si>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</si>
  <si>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</si>
  <si>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</si>
  <si>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</si>
  <si>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</si>
  <si>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</si>
  <si>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</si>
  <si>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</si>
  <si>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</si>
  <si>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</si>
  <si>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</si>
  <si>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</si>
  <si>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</si>
  <si>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</si>
  <si>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</si>
  <si>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</si>
  <si>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</si>
  <si>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</si>
  <si>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</si>
  <si>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</si>
  <si>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</si>
  <si>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</si>
  <si>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</si>
  <si>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</si>
  <si>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</si>
  <si>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</si>
  <si>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</si>
  <si>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</si>
  <si>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</si>
  <si>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</si>
  <si>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</si>
  <si>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</si>
  <si>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</si>
  <si>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</si>
  <si>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</si>
  <si>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</si>
  <si>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</si>
  <si>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</si>
  <si>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</si>
  <si>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</si>
  <si>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</si>
  <si>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</si>
  <si>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</si>
  <si>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</si>
  <si>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</si>
  <si>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</si>
  <si>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</si>
  <si>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</si>
  <si>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</si>
  <si>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</si>
  <si>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</si>
  <si>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</si>
  <si>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</si>
  <si>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</si>
  <si>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</si>
  <si>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</si>
  <si>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</si>
  <si>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</si>
  <si>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</si>
  <si>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</si>
  <si>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</si>
  <si>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</si>
  <si>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</si>
  <si>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</si>
  <si>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</si>
  <si>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</si>
  <si>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</si>
  <si>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</si>
  <si>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</si>
  <si>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</si>
  <si>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</si>
  <si>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</si>
  <si>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</si>
  <si>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</si>
  <si>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</si>
  <si>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</si>
  <si>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</si>
  <si>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</si>
  <si>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</si>
  <si>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</si>
  <si>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</si>
  <si>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</si>
  <si>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</si>
  <si>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</si>
  <si>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</si>
  <si>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</si>
  <si>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</si>
  <si>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</si>
  <si>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</si>
  <si>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</si>
  <si>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</si>
  <si>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</si>
  <si>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</si>
  <si>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</si>
  <si>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</si>
  <si>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</si>
  <si>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</si>
  <si>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</si>
  <si>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</si>
  <si>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</si>
  <si>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</si>
  <si>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</si>
  <si>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</si>
  <si>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</si>
  <si>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</si>
  <si>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</si>
  <si>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</si>
  <si>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</si>
  <si>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</si>
  <si>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</si>
  <si>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</si>
  <si>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</si>
  <si>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</si>
  <si>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</si>
  <si>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</si>
  <si>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</si>
  <si>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</si>
  <si>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</si>
  <si>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</si>
  <si>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</si>
  <si>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</si>
  <si>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</si>
  <si>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</si>
  <si>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</si>
  <si>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</si>
  <si>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</si>
  <si>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</si>
  <si>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</si>
  <si>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</si>
  <si>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</si>
  <si>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</si>
  <si>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</si>
  <si>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</si>
  <si>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</si>
  <si>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</si>
  <si>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</si>
  <si>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</si>
  <si>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</si>
  <si>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</si>
  <si>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</si>
  <si>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</si>
  <si>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</si>
  <si>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</si>
  <si>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</si>
  <si>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</si>
  <si>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</si>
  <si>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</si>
  <si>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兵庫県伊丹市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</si>
  <si>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</si>
  <si>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</si>
  <si>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</si>
  <si>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</si>
  <si>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</si>
  <si>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</si>
  <si>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</si>
  <si>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</si>
  <si>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</si>
  <si>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</si>
  <si>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</si>
  <si>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</si>
  <si>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</si>
  <si>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</si>
  <si>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</si>
  <si>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</si>
  <si>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</si>
  <si>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</si>
  <si>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</si>
  <si>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</si>
  <si>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中小企業勤労者福祉共済事業特別会計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</si>
  <si>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</si>
  <si>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</si>
  <si>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</si>
  <si>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</si>
  <si>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</si>
  <si>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</si>
  <si>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</si>
  <si>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</si>
  <si>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</si>
  <si>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</si>
  <si>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</si>
  <si>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</si>
  <si>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</si>
  <si>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</si>
  <si>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</si>
  <si>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</si>
  <si>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</si>
  <si>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</si>
  <si>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</si>
  <si>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</si>
  <si>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</si>
  <si>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</si>
  <si>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交通事業会計</t>
    <phoneticPr fontId="5"/>
  </si>
  <si>
    <t>法適用企業</t>
    <phoneticPr fontId="5"/>
  </si>
  <si>
    <t>病院事業会計</t>
    <phoneticPr fontId="5"/>
  </si>
  <si>
    <t>法適用企業</t>
    <phoneticPr fontId="5"/>
  </si>
  <si>
    <t>下水道事業会計</t>
    <phoneticPr fontId="5"/>
  </si>
  <si>
    <t>モーターボート競走事業会計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</si>
  <si>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</si>
  <si>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</si>
  <si>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</si>
  <si>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</si>
  <si>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</si>
  <si>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</si>
  <si>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</si>
  <si>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</si>
  <si>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</si>
  <si>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</si>
  <si>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</si>
  <si>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</si>
  <si>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</si>
  <si>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</si>
  <si>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</si>
  <si>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</si>
  <si>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</si>
  <si>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</si>
  <si>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</si>
  <si>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</si>
  <si>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</si>
  <si>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</si>
  <si>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</si>
  <si>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</si>
  <si>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</si>
  <si>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</si>
  <si>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</si>
  <si>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</si>
  <si>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</si>
  <si>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</si>
  <si>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</si>
  <si>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</si>
  <si>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</si>
  <si>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</si>
  <si>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</si>
  <si>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</si>
  <si>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</si>
  <si>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</si>
  <si>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</si>
  <si>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</si>
  <si>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</si>
  <si>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</si>
  <si>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</si>
  <si>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</si>
  <si>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</si>
  <si>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</si>
  <si>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</si>
  <si>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</si>
  <si>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</si>
  <si>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</si>
  <si>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</si>
  <si>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</si>
  <si>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</si>
  <si>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</si>
  <si>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</si>
  <si>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</si>
  <si>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</si>
  <si>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</si>
  <si>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</si>
  <si>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</si>
  <si>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</si>
  <si>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</si>
  <si>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</si>
  <si>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</si>
  <si>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</si>
  <si>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</si>
  <si>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</si>
  <si>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</si>
  <si>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</si>
  <si>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交通事業会計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</si>
  <si>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</si>
  <si>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</si>
  <si>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</si>
  <si>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</si>
  <si>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</si>
  <si>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</si>
  <si>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</si>
  <si>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</si>
  <si>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</si>
  <si>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</si>
  <si>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</si>
  <si>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</si>
  <si>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</si>
  <si>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</si>
  <si>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</si>
  <si>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</si>
  <si>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</si>
  <si>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</si>
  <si>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</si>
  <si>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</si>
  <si>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</si>
  <si>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</si>
  <si>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</si>
  <si>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</si>
  <si>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</si>
  <si>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</si>
  <si>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</si>
  <si>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</si>
  <si>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</si>
  <si>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</si>
  <si>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</si>
  <si>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</si>
  <si>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</si>
  <si>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</si>
  <si>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</si>
  <si>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</si>
  <si>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</si>
  <si>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</si>
  <si>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</si>
  <si>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</si>
  <si>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</si>
  <si>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</si>
  <si>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</si>
  <si>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</si>
  <si>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</si>
  <si>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</si>
  <si>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</si>
  <si>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</si>
  <si>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</si>
  <si>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</si>
  <si>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</si>
  <si>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</si>
  <si>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</si>
  <si>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</si>
  <si>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</si>
  <si>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</si>
  <si>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</si>
  <si>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</si>
  <si>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</si>
  <si>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</si>
  <si>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</si>
  <si>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</si>
  <si>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</si>
  <si>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</si>
  <si>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</si>
  <si>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</si>
  <si>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</si>
  <si>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</si>
  <si>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</si>
  <si>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</si>
  <si>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</si>
  <si>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</si>
  <si>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</si>
  <si>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</si>
  <si>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</si>
  <si>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</si>
  <si>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</si>
  <si>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</si>
  <si>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</si>
  <si>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</si>
  <si>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</si>
  <si>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</si>
  <si>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</si>
  <si>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</si>
  <si>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</si>
  <si>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</si>
  <si>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</si>
  <si>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</si>
  <si>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</si>
  <si>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</si>
  <si>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0.24</t>
  </si>
  <si>
    <t>▲ 0.38</t>
  </si>
  <si>
    <t>水道事業会計</t>
  </si>
  <si>
    <t>病院事業会計</t>
  </si>
  <si>
    <t>モーターボート競走事業会計</t>
  </si>
  <si>
    <t>交通事業会計</t>
  </si>
  <si>
    <t>一般会計</t>
  </si>
  <si>
    <t>工業用水道事業会計</t>
  </si>
  <si>
    <t>下水道事業会計</t>
  </si>
  <si>
    <t>介護保険事業特別会計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</si>
  <si>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</si>
  <si>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</si>
  <si>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</si>
  <si>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</si>
  <si>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</si>
  <si>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</si>
  <si>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</si>
  <si>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</si>
  <si>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丹波少年自然の家事務組合</t>
    <rPh sb="0" eb="4">
      <t>タンバショウネン</t>
    </rPh>
    <rPh sb="4" eb="6">
      <t>シゼン</t>
    </rPh>
    <rPh sb="7" eb="8">
      <t>イエ</t>
    </rPh>
    <rPh sb="8" eb="12">
      <t>ジムクミアイ</t>
    </rPh>
    <phoneticPr fontId="2"/>
  </si>
  <si>
    <t>後期広域連合（一般会計）</t>
    <rPh sb="0" eb="2">
      <t>コウキ</t>
    </rPh>
    <rPh sb="2" eb="6">
      <t>コウイキレンゴウ</t>
    </rPh>
    <rPh sb="7" eb="9">
      <t>イッパン</t>
    </rPh>
    <rPh sb="9" eb="11">
      <t>カイケイ</t>
    </rPh>
    <phoneticPr fontId="2"/>
  </si>
  <si>
    <t>後期広域連合（特別会計）</t>
    <rPh sb="0" eb="2">
      <t>コウキ</t>
    </rPh>
    <rPh sb="2" eb="6">
      <t>コウイキレンゴウ</t>
    </rPh>
    <rPh sb="7" eb="9">
      <t>トクベツ</t>
    </rPh>
    <rPh sb="9" eb="11">
      <t>カイケイ</t>
    </rPh>
    <phoneticPr fontId="2"/>
  </si>
  <si>
    <t>豊中市伊丹市クリーンランド</t>
    <rPh sb="0" eb="3">
      <t>トヨナカシ</t>
    </rPh>
    <rPh sb="3" eb="6">
      <t>イタミシ</t>
    </rPh>
    <phoneticPr fontId="2"/>
  </si>
  <si>
    <t>-</t>
    <phoneticPr fontId="2"/>
  </si>
  <si>
    <t>柿衞文庫</t>
    <rPh sb="0" eb="1">
      <t>カキ</t>
    </rPh>
    <rPh sb="1" eb="2">
      <t>エイ</t>
    </rPh>
    <rPh sb="2" eb="4">
      <t>ブンコ</t>
    </rPh>
    <phoneticPr fontId="2"/>
  </si>
  <si>
    <t>いたみ文化・スポーツ財団</t>
    <rPh sb="3" eb="5">
      <t>ブンカ</t>
    </rPh>
    <rPh sb="10" eb="12">
      <t>ザイダン</t>
    </rPh>
    <phoneticPr fontId="2"/>
  </si>
  <si>
    <t>伊丹まち未来</t>
    <rPh sb="0" eb="2">
      <t>イタミ</t>
    </rPh>
    <rPh sb="4" eb="6">
      <t>ミライ</t>
    </rPh>
    <phoneticPr fontId="2"/>
  </si>
  <si>
    <t>伊丹市社会福祉協議会</t>
    <rPh sb="0" eb="3">
      <t>イタミシ</t>
    </rPh>
    <rPh sb="3" eb="7">
      <t>シャカイフクシ</t>
    </rPh>
    <rPh sb="7" eb="10">
      <t>キョウギカイ</t>
    </rPh>
    <phoneticPr fontId="2"/>
  </si>
  <si>
    <t>-</t>
    <phoneticPr fontId="2"/>
  </si>
  <si>
    <t>公共施設等整備保全基金</t>
    <phoneticPr fontId="5"/>
  </si>
  <si>
    <t>一般職員退職手当基金</t>
    <phoneticPr fontId="5"/>
  </si>
  <si>
    <t>健康福祉基金</t>
    <phoneticPr fontId="5"/>
  </si>
  <si>
    <t>安全安心まちづくり基金</t>
    <phoneticPr fontId="5"/>
  </si>
  <si>
    <t>にぎわい創出基金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</si>
  <si>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</si>
  <si>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</si>
  <si>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</si>
  <si>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類似団体内平均値と比較し将来負担比率が低い一方で、有形固定資産減価償却率が同程度の状況にある。
　これは、類似団体と同様に、施設の老朽化が年々進行している状況にあるため、引き続き公共施設等総合管理計画に基づき、計画的に更新工事を実施していく必要がある。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</si>
  <si>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</si>
  <si>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</si>
  <si>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</si>
  <si>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</si>
  <si>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</si>
  <si>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</si>
  <si>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類似団体内平均値と比較し、実質公債費比率が高い一方で、将来負担比率が低い状況にある。
　将来負担比率が低い理由としては、主に毎年度の起債発行額に財政規律を設け、普通債の新規発行を抑制してきたことによる。
　そのため、実質公債費比率についても着実に低下しており、過去５年間においては、類似団体内平均値よりも大きく低下している傾向にある。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</si>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</sst>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5733-4747-AA81-E803B24DE6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35483</c:v>
                </c:pt>
                <c:pt idx="1">
                  <c:v>22420</c:v>
                </c:pt>
                <c:pt idx="2">
                  <c:v>18201</c:v>
                </c:pt>
                <c:pt idx="3">
                  <c:v>39070</c:v>
                </c:pt>
                <c:pt idx="4">
                  <c:v>43400</c:v>
                </c:pt>
              </c:numCache>
            </c:numRef>
          </c:val>
          <c:smooth val="0"/>
          <c:extLst>
            <c:ext xmlns:c16="http://schemas.microsoft.com/office/drawing/2014/chart" uri="{C3380CC4-5D6E-409C-BE32-E72D297353CC}">
              <c16:uniqueId val="{00000001-5733-4747-AA81-E803B24DE6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1.44</c:v>
                </c:pt>
                <c:pt idx="1">
                  <c:v>1.86</c:v>
                </c:pt>
                <c:pt idx="2">
                  <c:v>1.97</c:v>
                </c:pt>
                <c:pt idx="3">
                  <c:v>1.86</c:v>
                </c:pt>
                <c:pt idx="4">
                  <c:v>2.73</c:v>
                </c:pt>
              </c:numCache>
            </c:numRef>
          </c:val>
          <c:extLst>
            <c:ext xmlns:c16="http://schemas.microsoft.com/office/drawing/2014/chart" uri="{C3380CC4-5D6E-409C-BE32-E72D297353CC}">
              <c16:uniqueId val="{00000000-B219-4372-9E23-953DCE4880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19.25</c:v>
                </c:pt>
                <c:pt idx="1">
                  <c:v>18.77</c:v>
                </c:pt>
                <c:pt idx="2">
                  <c:v>17.829999999999998</c:v>
                </c:pt>
                <c:pt idx="3">
                  <c:v>14.17</c:v>
                </c:pt>
                <c:pt idx="4">
                  <c:v>11.56</c:v>
                </c:pt>
              </c:numCache>
            </c:numRef>
          </c:val>
          <c:extLst>
            <c:ext xmlns:c16="http://schemas.microsoft.com/office/drawing/2014/chart" uri="{C3380CC4-5D6E-409C-BE32-E72D297353CC}">
              <c16:uniqueId val="{00000001-B219-4372-9E23-953DCE4880B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1.92</c:v>
                </c:pt>
                <c:pt idx="1">
                  <c:v>0.23</c:v>
                </c:pt>
                <c:pt idx="2">
                  <c:v>-0.24</c:v>
                </c:pt>
                <c:pt idx="3">
                  <c:v>-0.38</c:v>
                </c:pt>
                <c:pt idx="4">
                  <c:v>0.63</c:v>
                </c:pt>
              </c:numCache>
            </c:numRef>
          </c:val>
          <c:smooth val="0"/>
          <c:extLst>
            <c:ext xmlns:c16="http://schemas.microsoft.com/office/drawing/2014/chart" uri="{C3380CC4-5D6E-409C-BE32-E72D297353CC}">
              <c16:uniqueId val="{00000002-B219-4372-9E23-953DCE4880B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3.08</c:v>
                </c:pt>
                <c:pt idx="2">
                  <c:v>#N/A</c:v>
                </c:pt>
                <c:pt idx="3">
                  <c:v>3.64</c:v>
                </c:pt>
                <c:pt idx="4">
                  <c:v>#N/A</c:v>
                </c:pt>
                <c:pt idx="5">
                  <c:v>1.1599999999999999</c:v>
                </c:pt>
                <c:pt idx="6">
                  <c:v>#N/A</c:v>
                </c:pt>
                <c:pt idx="7">
                  <c:v>0.41</c:v>
                </c:pt>
                <c:pt idx="8">
                  <c:v>#N/A</c:v>
                </c:pt>
                <c:pt idx="9">
                  <c:v>0.42</c:v>
                </c:pt>
              </c:numCache>
            </c:numRef>
          </c:val>
          <c:extLst>
            <c:ext xmlns:c16="http://schemas.microsoft.com/office/drawing/2014/chart" uri="{C3380CC4-5D6E-409C-BE32-E72D297353CC}">
              <c16:uniqueId val="{00000000-FB44-494B-A307-8442981E564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44-494B-A307-8442981E564E}"/>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0.78</c:v>
                </c:pt>
                <c:pt idx="2">
                  <c:v>#N/A</c:v>
                </c:pt>
                <c:pt idx="3">
                  <c:v>0.27</c:v>
                </c:pt>
                <c:pt idx="4">
                  <c:v>#N/A</c:v>
                </c:pt>
                <c:pt idx="5">
                  <c:v>0.01</c:v>
                </c:pt>
                <c:pt idx="6">
                  <c:v>#N/A</c:v>
                </c:pt>
                <c:pt idx="7">
                  <c:v>0.36</c:v>
                </c:pt>
                <c:pt idx="8">
                  <c:v>#N/A</c:v>
                </c:pt>
                <c:pt idx="9">
                  <c:v>0.46</c:v>
                </c:pt>
              </c:numCache>
            </c:numRef>
          </c:val>
          <c:extLst>
            <c:ext xmlns:c16="http://schemas.microsoft.com/office/drawing/2014/chart" uri="{C3380CC4-5D6E-409C-BE32-E72D297353CC}">
              <c16:uniqueId val="{00000002-FB44-494B-A307-8442981E564E}"/>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1.26</c:v>
                </c:pt>
                <c:pt idx="2">
                  <c:v>#N/A</c:v>
                </c:pt>
                <c:pt idx="3">
                  <c:v>1.29</c:v>
                </c:pt>
                <c:pt idx="4">
                  <c:v>#N/A</c:v>
                </c:pt>
                <c:pt idx="5">
                  <c:v>1.4</c:v>
                </c:pt>
                <c:pt idx="6">
                  <c:v>#N/A</c:v>
                </c:pt>
                <c:pt idx="7">
                  <c:v>1.6</c:v>
                </c:pt>
                <c:pt idx="8">
                  <c:v>#N/A</c:v>
                </c:pt>
                <c:pt idx="9">
                  <c:v>1.55</c:v>
                </c:pt>
              </c:numCache>
            </c:numRef>
          </c:val>
          <c:extLst>
            <c:ext xmlns:c16="http://schemas.microsoft.com/office/drawing/2014/chart" uri="{C3380CC4-5D6E-409C-BE32-E72D297353CC}">
              <c16:uniqueId val="{00000003-FB44-494B-A307-8442981E564E}"/>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2.89</c:v>
                </c:pt>
                <c:pt idx="2">
                  <c:v>#N/A</c:v>
                </c:pt>
                <c:pt idx="3">
                  <c:v>2.73</c:v>
                </c:pt>
                <c:pt idx="4">
                  <c:v>#N/A</c:v>
                </c:pt>
                <c:pt idx="5">
                  <c:v>3.16</c:v>
                </c:pt>
                <c:pt idx="6">
                  <c:v>#N/A</c:v>
                </c:pt>
                <c:pt idx="7">
                  <c:v>2.69</c:v>
                </c:pt>
                <c:pt idx="8">
                  <c:v>#N/A</c:v>
                </c:pt>
                <c:pt idx="9">
                  <c:v>2.62</c:v>
                </c:pt>
              </c:numCache>
            </c:numRef>
          </c:val>
          <c:extLst>
            <c:ext xmlns:c16="http://schemas.microsoft.com/office/drawing/2014/chart" uri="{C3380CC4-5D6E-409C-BE32-E72D297353CC}">
              <c16:uniqueId val="{00000004-FB44-494B-A307-8442981E564E}"/>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1.43</c:v>
                </c:pt>
                <c:pt idx="2">
                  <c:v>#N/A</c:v>
                </c:pt>
                <c:pt idx="3">
                  <c:v>1.85</c:v>
                </c:pt>
                <c:pt idx="4">
                  <c:v>#N/A</c:v>
                </c:pt>
                <c:pt idx="5">
                  <c:v>1.96</c:v>
                </c:pt>
                <c:pt idx="6">
                  <c:v>#N/A</c:v>
                </c:pt>
                <c:pt idx="7">
                  <c:v>1.86</c:v>
                </c:pt>
                <c:pt idx="8">
                  <c:v>#N/A</c:v>
                </c:pt>
                <c:pt idx="9">
                  <c:v>2.72</c:v>
                </c:pt>
              </c:numCache>
            </c:numRef>
          </c:val>
          <c:extLst>
            <c:ext xmlns:c16="http://schemas.microsoft.com/office/drawing/2014/chart" uri="{C3380CC4-5D6E-409C-BE32-E72D297353CC}">
              <c16:uniqueId val="{00000005-FB44-494B-A307-8442981E564E}"/>
            </c:ext>
          </c:extLst>
        </c:ser>
        <c:ser>
          <c:idx val="6"/>
          <c:order val="6"/>
          <c:tx>
            <c:strRef>
              <c:f>データシート!$A$33</c:f>
              <c:strCache>
                <c:ptCount val="1"/>
                <c:pt idx="0">
                  <c:v>交通事業会計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2.2200000000000002</c:v>
                </c:pt>
                <c:pt idx="2">
                  <c:v>#N/A</c:v>
                </c:pt>
                <c:pt idx="3">
                  <c:v>2.21</c:v>
                </c:pt>
                <c:pt idx="4">
                  <c:v>#N/A</c:v>
                </c:pt>
                <c:pt idx="5">
                  <c:v>2</c:v>
                </c:pt>
                <c:pt idx="6">
                  <c:v>#N/A</c:v>
                </c:pt>
                <c:pt idx="7">
                  <c:v>2.36</c:v>
                </c:pt>
                <c:pt idx="8">
                  <c:v>#N/A</c:v>
                </c:pt>
                <c:pt idx="9">
                  <c:v>3.41</c:v>
                </c:pt>
              </c:numCache>
            </c:numRef>
          </c:val>
          <c:extLst>
            <c:ext xmlns:c16="http://schemas.microsoft.com/office/drawing/2014/chart" uri="{C3380CC4-5D6E-409C-BE32-E72D297353CC}">
              <c16:uniqueId val="{00000006-FB44-494B-A307-8442981E564E}"/>
            </c:ext>
          </c:extLst>
        </c:ser>
        <c:ser>
          <c:idx val="7"/>
          <c:order val="7"/>
          <c:tx>
            <c:strRef>
              <c:f>データシート!$A$34</c:f>
              <c:strCache>
                <c:ptCount val="1"/>
                <c:pt idx="0">
                  <c:v>モーターボート競走事業会計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1.38</c:v>
                </c:pt>
                <c:pt idx="2">
                  <c:v>#N/A</c:v>
                </c:pt>
                <c:pt idx="3">
                  <c:v>1.46</c:v>
                </c:pt>
                <c:pt idx="4">
                  <c:v>#N/A</c:v>
                </c:pt>
                <c:pt idx="5">
                  <c:v>2.2400000000000002</c:v>
                </c:pt>
                <c:pt idx="6">
                  <c:v>#N/A</c:v>
                </c:pt>
                <c:pt idx="7">
                  <c:v>3.09</c:v>
                </c:pt>
                <c:pt idx="8">
                  <c:v>#N/A</c:v>
                </c:pt>
                <c:pt idx="9">
                  <c:v>4.26</c:v>
                </c:pt>
              </c:numCache>
            </c:numRef>
          </c:val>
          <c:extLst>
            <c:ext xmlns:c16="http://schemas.microsoft.com/office/drawing/2014/chart" uri="{C3380CC4-5D6E-409C-BE32-E72D297353CC}">
              <c16:uniqueId val="{00000007-FB44-494B-A307-8442981E564E}"/>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2.0699999999999998</c:v>
                </c:pt>
                <c:pt idx="2">
                  <c:v>#N/A</c:v>
                </c:pt>
                <c:pt idx="3">
                  <c:v>1.26</c:v>
                </c:pt>
                <c:pt idx="4">
                  <c:v>#N/A</c:v>
                </c:pt>
                <c:pt idx="5">
                  <c:v>2.5499999999999998</c:v>
                </c:pt>
                <c:pt idx="6">
                  <c:v>#N/A</c:v>
                </c:pt>
                <c:pt idx="7">
                  <c:v>2.75</c:v>
                </c:pt>
                <c:pt idx="8">
                  <c:v>#N/A</c:v>
                </c:pt>
                <c:pt idx="9">
                  <c:v>4.95</c:v>
                </c:pt>
              </c:numCache>
            </c:numRef>
          </c:val>
          <c:extLst>
            <c:ext xmlns:c16="http://schemas.microsoft.com/office/drawing/2014/chart" uri="{C3380CC4-5D6E-409C-BE32-E72D297353CC}">
              <c16:uniqueId val="{00000008-FB44-494B-A307-8442981E564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4.5999999999999996</c:v>
                </c:pt>
                <c:pt idx="2">
                  <c:v>#N/A</c:v>
                </c:pt>
                <c:pt idx="3">
                  <c:v>4.57</c:v>
                </c:pt>
                <c:pt idx="4">
                  <c:v>#N/A</c:v>
                </c:pt>
                <c:pt idx="5">
                  <c:v>5.61</c:v>
                </c:pt>
                <c:pt idx="6">
                  <c:v>#N/A</c:v>
                </c:pt>
                <c:pt idx="7">
                  <c:v>5.83</c:v>
                </c:pt>
                <c:pt idx="8">
                  <c:v>#N/A</c:v>
                </c:pt>
                <c:pt idx="9">
                  <c:v>5.39</c:v>
                </c:pt>
              </c:numCache>
            </c:numRef>
          </c:val>
          <c:extLst>
            <c:ext xmlns:c16="http://schemas.microsoft.com/office/drawing/2014/chart" uri="{C3380CC4-5D6E-409C-BE32-E72D297353CC}">
              <c16:uniqueId val="{00000009-FB44-494B-A307-8442981E564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7554</c:v>
                </c:pt>
                <c:pt idx="5">
                  <c:v>7561</c:v>
                </c:pt>
                <c:pt idx="8">
                  <c:v>7540</c:v>
                </c:pt>
                <c:pt idx="11">
                  <c:v>7359</c:v>
                </c:pt>
                <c:pt idx="14">
                  <c:v>7112</c:v>
                </c:pt>
              </c:numCache>
            </c:numRef>
          </c:val>
          <c:extLst>
            <c:ext xmlns:c16="http://schemas.microsoft.com/office/drawing/2014/chart" uri="{C3380CC4-5D6E-409C-BE32-E72D297353CC}">
              <c16:uniqueId val="{00000000-9AC3-442F-88BD-3E4237AB22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C3-442F-88BD-3E4237AB22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22</c:v>
                </c:pt>
                <c:pt idx="3">
                  <c:v>22</c:v>
                </c:pt>
                <c:pt idx="6">
                  <c:v>19</c:v>
                </c:pt>
                <c:pt idx="9">
                  <c:v>22</c:v>
                </c:pt>
                <c:pt idx="12">
                  <c:v>24</c:v>
                </c:pt>
              </c:numCache>
            </c:numRef>
          </c:val>
          <c:extLst>
            <c:ext xmlns:c16="http://schemas.microsoft.com/office/drawing/2014/chart" uri="{C3380CC4-5D6E-409C-BE32-E72D297353CC}">
              <c16:uniqueId val="{00000002-9AC3-442F-88BD-3E4237AB22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229</c:v>
                </c:pt>
                <c:pt idx="3">
                  <c:v>210</c:v>
                </c:pt>
                <c:pt idx="6">
                  <c:v>210</c:v>
                </c:pt>
                <c:pt idx="9">
                  <c:v>250</c:v>
                </c:pt>
                <c:pt idx="12">
                  <c:v>209</c:v>
                </c:pt>
              </c:numCache>
            </c:numRef>
          </c:val>
          <c:extLst>
            <c:ext xmlns:c16="http://schemas.microsoft.com/office/drawing/2014/chart" uri="{C3380CC4-5D6E-409C-BE32-E72D297353CC}">
              <c16:uniqueId val="{00000003-9AC3-442F-88BD-3E4237AB22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2543</c:v>
                </c:pt>
                <c:pt idx="3">
                  <c:v>2430</c:v>
                </c:pt>
                <c:pt idx="6">
                  <c:v>2143</c:v>
                </c:pt>
                <c:pt idx="9">
                  <c:v>2011</c:v>
                </c:pt>
                <c:pt idx="12">
                  <c:v>1868</c:v>
                </c:pt>
              </c:numCache>
            </c:numRef>
          </c:val>
          <c:extLst>
            <c:ext xmlns:c16="http://schemas.microsoft.com/office/drawing/2014/chart" uri="{C3380CC4-5D6E-409C-BE32-E72D297353CC}">
              <c16:uniqueId val="{00000004-9AC3-442F-88BD-3E4237AB22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C3-442F-88BD-3E4237AB22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C3-442F-88BD-3E4237AB22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7241</c:v>
                </c:pt>
                <c:pt idx="3">
                  <c:v>7306</c:v>
                </c:pt>
                <c:pt idx="6">
                  <c:v>7320</c:v>
                </c:pt>
                <c:pt idx="9">
                  <c:v>6913</c:v>
                </c:pt>
                <c:pt idx="12">
                  <c:v>6666</c:v>
                </c:pt>
              </c:numCache>
            </c:numRef>
          </c:val>
          <c:extLst>
            <c:ext xmlns:c16="http://schemas.microsoft.com/office/drawing/2014/chart" uri="{C3380CC4-5D6E-409C-BE32-E72D297353CC}">
              <c16:uniqueId val="{00000007-9AC3-442F-88BD-3E4237AB227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2481</c:v>
                </c:pt>
                <c:pt idx="2">
                  <c:v>#N/A</c:v>
                </c:pt>
                <c:pt idx="3">
                  <c:v>#N/A</c:v>
                </c:pt>
                <c:pt idx="4">
                  <c:v>2407</c:v>
                </c:pt>
                <c:pt idx="5">
                  <c:v>#N/A</c:v>
                </c:pt>
                <c:pt idx="6">
                  <c:v>#N/A</c:v>
                </c:pt>
                <c:pt idx="7">
                  <c:v>2152</c:v>
                </c:pt>
                <c:pt idx="8">
                  <c:v>#N/A</c:v>
                </c:pt>
                <c:pt idx="9">
                  <c:v>#N/A</c:v>
                </c:pt>
                <c:pt idx="10">
                  <c:v>1837</c:v>
                </c:pt>
                <c:pt idx="11">
                  <c:v>#N/A</c:v>
                </c:pt>
                <c:pt idx="12">
                  <c:v>#N/A</c:v>
                </c:pt>
                <c:pt idx="13">
                  <c:v>1655</c:v>
                </c:pt>
                <c:pt idx="14">
                  <c:v>#N/A</c:v>
                </c:pt>
              </c:numCache>
            </c:numRef>
          </c:val>
          <c:smooth val="0"/>
          <c:extLst>
            <c:ext xmlns:c16="http://schemas.microsoft.com/office/drawing/2014/chart" uri="{C3380CC4-5D6E-409C-BE32-E72D297353CC}">
              <c16:uniqueId val="{00000008-9AC3-442F-88BD-3E4237AB227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65409</c:v>
                </c:pt>
                <c:pt idx="5">
                  <c:v>65226</c:v>
                </c:pt>
                <c:pt idx="8">
                  <c:v>65587</c:v>
                </c:pt>
                <c:pt idx="11">
                  <c:v>67472</c:v>
                </c:pt>
                <c:pt idx="14">
                  <c:v>68497</c:v>
                </c:pt>
              </c:numCache>
            </c:numRef>
          </c:val>
          <c:extLst>
            <c:ext xmlns:c16="http://schemas.microsoft.com/office/drawing/2014/chart" uri="{C3380CC4-5D6E-409C-BE32-E72D297353CC}">
              <c16:uniqueId val="{00000000-7F00-454A-84AA-DC35515EBC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15768</c:v>
                </c:pt>
                <c:pt idx="5">
                  <c:v>14984</c:v>
                </c:pt>
                <c:pt idx="8">
                  <c:v>15008</c:v>
                </c:pt>
                <c:pt idx="11">
                  <c:v>14447</c:v>
                </c:pt>
                <c:pt idx="14">
                  <c:v>13945</c:v>
                </c:pt>
              </c:numCache>
            </c:numRef>
          </c:val>
          <c:extLst>
            <c:ext xmlns:c16="http://schemas.microsoft.com/office/drawing/2014/chart" uri="{C3380CC4-5D6E-409C-BE32-E72D297353CC}">
              <c16:uniqueId val="{00000001-7F00-454A-84AA-DC35515EBC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13588</c:v>
                </c:pt>
                <c:pt idx="5">
                  <c:v>16103</c:v>
                </c:pt>
                <c:pt idx="8">
                  <c:v>19957</c:v>
                </c:pt>
                <c:pt idx="11">
                  <c:v>21396</c:v>
                </c:pt>
                <c:pt idx="14">
                  <c:v>24051</c:v>
                </c:pt>
              </c:numCache>
            </c:numRef>
          </c:val>
          <c:extLst>
            <c:ext xmlns:c16="http://schemas.microsoft.com/office/drawing/2014/chart" uri="{C3380CC4-5D6E-409C-BE32-E72D297353CC}">
              <c16:uniqueId val="{00000002-7F00-454A-84AA-DC35515EBC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00-454A-84AA-DC35515EBC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00-454A-84AA-DC35515EBC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13</c:v>
                </c:pt>
                <c:pt idx="3">
                  <c:v>20</c:v>
                </c:pt>
                <c:pt idx="6">
                  <c:v>12</c:v>
                </c:pt>
                <c:pt idx="9">
                  <c:v>5</c:v>
                </c:pt>
                <c:pt idx="12">
                  <c:v>13</c:v>
                </c:pt>
              </c:numCache>
            </c:numRef>
          </c:val>
          <c:extLst>
            <c:ext xmlns:c16="http://schemas.microsoft.com/office/drawing/2014/chart" uri="{C3380CC4-5D6E-409C-BE32-E72D297353CC}">
              <c16:uniqueId val="{00000005-7F00-454A-84AA-DC35515EBC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6908</c:v>
                </c:pt>
                <c:pt idx="3">
                  <c:v>7021</c:v>
                </c:pt>
                <c:pt idx="6">
                  <c:v>7212</c:v>
                </c:pt>
                <c:pt idx="9">
                  <c:v>7486</c:v>
                </c:pt>
                <c:pt idx="12">
                  <c:v>7813</c:v>
                </c:pt>
              </c:numCache>
            </c:numRef>
          </c:val>
          <c:extLst>
            <c:ext xmlns:c16="http://schemas.microsoft.com/office/drawing/2014/chart" uri="{C3380CC4-5D6E-409C-BE32-E72D297353CC}">
              <c16:uniqueId val="{00000006-7F00-454A-84AA-DC35515EBC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4171</c:v>
                </c:pt>
                <c:pt idx="3">
                  <c:v>3848</c:v>
                </c:pt>
                <c:pt idx="6">
                  <c:v>3565</c:v>
                </c:pt>
                <c:pt idx="9">
                  <c:v>3250</c:v>
                </c:pt>
                <c:pt idx="12">
                  <c:v>2894</c:v>
                </c:pt>
              </c:numCache>
            </c:numRef>
          </c:val>
          <c:extLst>
            <c:ext xmlns:c16="http://schemas.microsoft.com/office/drawing/2014/chart" uri="{C3380CC4-5D6E-409C-BE32-E72D297353CC}">
              <c16:uniqueId val="{00000007-7F00-454A-84AA-DC35515EBC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22216</c:v>
                </c:pt>
                <c:pt idx="3">
                  <c:v>21534</c:v>
                </c:pt>
                <c:pt idx="6">
                  <c:v>19984</c:v>
                </c:pt>
                <c:pt idx="9">
                  <c:v>18442</c:v>
                </c:pt>
                <c:pt idx="12">
                  <c:v>16601</c:v>
                </c:pt>
              </c:numCache>
            </c:numRef>
          </c:val>
          <c:extLst>
            <c:ext xmlns:c16="http://schemas.microsoft.com/office/drawing/2014/chart" uri="{C3380CC4-5D6E-409C-BE32-E72D297353CC}">
              <c16:uniqueId val="{00000008-7F00-454A-84AA-DC35515EBC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350</c:v>
                </c:pt>
                <c:pt idx="3">
                  <c:v>325</c:v>
                </c:pt>
                <c:pt idx="6">
                  <c:v>407</c:v>
                </c:pt>
                <c:pt idx="9">
                  <c:v>389</c:v>
                </c:pt>
                <c:pt idx="12">
                  <c:v>362</c:v>
                </c:pt>
              </c:numCache>
            </c:numRef>
          </c:val>
          <c:extLst>
            <c:ext xmlns:c16="http://schemas.microsoft.com/office/drawing/2014/chart" uri="{C3380CC4-5D6E-409C-BE32-E72D297353CC}">
              <c16:uniqueId val="{00000009-7F00-454A-84AA-DC35515EBC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62815</c:v>
                </c:pt>
                <c:pt idx="3">
                  <c:v>60984</c:v>
                </c:pt>
                <c:pt idx="6">
                  <c:v>58800</c:v>
                </c:pt>
                <c:pt idx="9">
                  <c:v>59634</c:v>
                </c:pt>
                <c:pt idx="12">
                  <c:v>60954</c:v>
                </c:pt>
              </c:numCache>
            </c:numRef>
          </c:val>
          <c:extLst>
            <c:ext xmlns:c16="http://schemas.microsoft.com/office/drawing/2014/chart" uri="{C3380CC4-5D6E-409C-BE32-E72D297353CC}">
              <c16:uniqueId val="{0000000A-7F00-454A-84AA-DC35515EBC0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1709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F00-454A-84AA-DC35515EBC0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6407</c:v>
                </c:pt>
                <c:pt idx="1">
                  <c:v>5858</c:v>
                </c:pt>
                <c:pt idx="2">
                  <c:v>4969</c:v>
                </c:pt>
              </c:numCache>
            </c:numRef>
          </c:val>
          <c:extLst>
            <c:ext xmlns:c16="http://schemas.microsoft.com/office/drawing/2014/chart" uri="{C3380CC4-5D6E-409C-BE32-E72D297353CC}">
              <c16:uniqueId val="{00000000-2DF4-432D-9742-8C0DC38816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2055</c:v>
                </c:pt>
                <c:pt idx="1">
                  <c:v>3234</c:v>
                </c:pt>
                <c:pt idx="2">
                  <c:v>6491</c:v>
                </c:pt>
              </c:numCache>
            </c:numRef>
          </c:val>
          <c:extLst>
            <c:ext xmlns:c16="http://schemas.microsoft.com/office/drawing/2014/chart" uri="{C3380CC4-5D6E-409C-BE32-E72D297353CC}">
              <c16:uniqueId val="{00000001-2DF4-432D-9742-8C0DC38816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7879</c:v>
                </c:pt>
                <c:pt idx="1">
                  <c:v>8335</c:v>
                </c:pt>
                <c:pt idx="2">
                  <c:v>8596</c:v>
                </c:pt>
              </c:numCache>
            </c:numRef>
          </c:val>
          <c:extLst>
            <c:ext xmlns:c16="http://schemas.microsoft.com/office/drawing/2014/chart" uri="{C3380CC4-5D6E-409C-BE32-E72D297353CC}">
              <c16:uniqueId val="{00000002-2DF4-432D-9742-8C0DC388165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{82A7929A-C50E-4684-90D9-B9581CE108B6}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38E-40B6-B848-3685123AB3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{3940CCD5-94AE-4031-9EB5-57F58AC9D83A}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8E-40B6-B848-3685123AB3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{530629AE-3E9F-4BB2-ADB6-3727DC5D05E0}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8E-40B6-B848-3685123AB3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{42CDBDA2-FF9F-4CE7-B5AE-259D7BD6E16E}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8E-40B6-B848-3685123AB3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{9C51B58B-5B33-4EA6-8DC3-8865667674FA}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8E-40B6-B848-3685123AB37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{06E4E9A2-9811-471C-8257-3E5B3054DCCC}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38E-40B6-B848-3685123AB37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{7FD8B984-C1C5-494F-8E17-FA16B6358310}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38E-40B6-B848-3685123AB37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{4F8D197C-7FFB-4D81-82BF-BF64AFE860B3}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38E-40B6-B848-3685123AB37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{3D6C6A31-5193-4DCB-B8A1-1CC3304DBFF1}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38E-40B6-B848-3685123AB3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56.9</c:v>
                </c:pt>
                <c:pt idx="8">
                  <c:v>57.4</c:v>
                </c:pt>
                <c:pt idx="16">
                  <c:v>59.1</c:v>
                </c:pt>
                <c:pt idx="24">
                  <c:v>59.5</c:v>
                </c:pt>
                <c:pt idx="32">
                  <c:v>60.5</c:v>
                </c:pt>
              </c:numCache>
            </c:numRef>
          </c:xVal>
          <c:yVal>
            <c:numRef>
              <c:f>公会計指標分析・財政指標組合せ分析表!$BP$51:$DC$51</c:f>
              <c:numCache>
                <c:formatCode>#,##0.0;"▲ "#,##0.0</c:formatCode>
                <c:ptCount val="40"/>
                <c:pt idx="0">
                  <c:v>4.9000000000000004</c:v>
                </c:pt>
              </c:numCache>
            </c:numRef>
          </c:yVal>
          <c:smooth val="0"/>
          <c:extLst>
            <c:ext xmlns:c16="http://schemas.microsoft.com/office/drawing/2014/chart" uri="{C3380CC4-5D6E-409C-BE32-E72D297353CC}">
              <c16:uniqueId val="{00000009-D38E-40B6-B848-3685123AB3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{B117EFDD-E805-42BE-814A-4580B06E06C0}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38E-40B6-B848-3685123AB3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{3BB1E8D8-DAB9-4C27-8B98-E19BE40ADD8F}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8E-40B6-B848-3685123AB3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{B53AAD3C-EACB-4F21-9EE0-51DB13E65807}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8E-40B6-B848-3685123AB3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{09763B8E-3109-405F-8607-44FD80EEF5D4}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8E-40B6-B848-3685123AB3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{D3A58625-0347-4201-BD86-C4ABE617D7AD}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8E-40B6-B848-3685123AB37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{C5900397-6205-4CDF-B348-DBD615B10BFB}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38E-40B6-B848-3685123AB37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{743643A9-EF47-41A4-A80D-1D72234121EF}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38E-40B6-B848-3685123AB37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{754F66C2-EA5C-42D9-B678-C3ECDFC3C3FC}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38E-40B6-B848-3685123AB37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{69FB5F93-A35B-44E4-91CA-12962384A115}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38E-40B6-B848-3685123AB3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D38E-40B6-B848-3685123AB37E}"/>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{8962F941-C735-40FE-8DD3-CFF96B3B3EA7}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AE0-4550-9BBB-72B2A3087B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{DF91E15C-99CB-46A4-9D56-46DC2906E482}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E0-4550-9BBB-72B2A3087B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{44DE74E8-FAC1-416C-B293-7FB6F14F6CFF}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E0-4550-9BBB-72B2A3087B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{8C32ACC9-E452-4258-B204-E1558BAFE0AD}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E0-4550-9BBB-72B2A3087B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{163EA743-342A-4147-A14A-EB1B5DF40986}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E0-4550-9BBB-72B2A3087B1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{74478C16-6598-47C2-80F4-4B1A0BF9EDA0}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AE0-4550-9BBB-72B2A3087B1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{5EC485AA-C91A-4E8F-B107-9373C0AAF6C8}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AE0-4550-9BBB-72B2A3087B1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{44383338-0607-4A24-85B8-2866AC399887}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AE0-4550-9BBB-72B2A3087B1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{E82A08FE-E12D-43AE-A89C-85D13A4440D1}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AE0-4550-9BBB-72B2A3087B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7.1</c:v>
                </c:pt>
                <c:pt idx="16">
                  <c:v>6.6</c:v>
                </c:pt>
                <c:pt idx="24">
                  <c:v>5.9</c:v>
                </c:pt>
                <c:pt idx="32">
                  <c:v>5.0999999999999996</c:v>
                </c:pt>
              </c:numCache>
            </c:numRef>
          </c:xVal>
          <c:yVal>
            <c:numRef>
              <c:f>公会計指標分析・財政指標組合せ分析表!$BP$73:$DC$73</c:f>
              <c:numCache>
                <c:formatCode>#,##0.0;"▲ "#,##0.0</c:formatCode>
                <c:ptCount val="40"/>
                <c:pt idx="0">
                  <c:v>4.9000000000000004</c:v>
                </c:pt>
              </c:numCache>
            </c:numRef>
          </c:yVal>
          <c:smooth val="0"/>
          <c:extLst>
            <c:ext xmlns:c16="http://schemas.microsoft.com/office/drawing/2014/chart" uri="{C3380CC4-5D6E-409C-BE32-E72D297353CC}">
              <c16:uniqueId val="{00000009-5AE0-4550-9BBB-72B2A3087B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3378838515056098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{226DE038-5F73-42D1-98AF-6E38C62D24AA}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AE0-4550-9BBB-72B2A3087B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{F99D05DB-B57E-40AB-A66C-57520528E805}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E0-4550-9BBB-72B2A3087B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{AA0948D6-C055-4EE2-913E-C51B704D4163}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E0-4550-9BBB-72B2A3087B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{0103D0C8-D5F9-4346-B3F6-83EC93214F93}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E0-4550-9BBB-72B2A3087B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{113B0B0A-2C1A-4746-8B67-41722A55CEE9}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E0-4550-9BBB-72B2A3087B10}"/>
                </c:ext>
              </c:extLst>
            </c:dLbl>
            <c:dLbl>
              <c:idx val="8"/>
              <c:layout>
                <c:manualLayout>
                  <c:x val="0"/>
                  <c:y val="3.33788385150553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{8B60F7FF-F189-4B56-905F-F4A412C4A9EC}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AE0-4550-9BBB-72B2A3087B10}"/>
                </c:ext>
              </c:extLst>
            </c:dLbl>
            <c:dLbl>
              <c:idx val="16"/>
              <c:layout>
                <c:manualLayout>
                  <c:x val="0"/>
                  <c:y val="1.3899858004652924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{499B799F-A21B-43F0-9C40-D71669B51DD3}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AE0-4550-9BBB-72B2A3087B10}"/>
                </c:ext>
              </c:extLst>
            </c:dLbl>
            <c:dLbl>
              <c:idx val="24"/>
              <c:layout>
                <c:manualLayout>
                  <c:x val="0"/>
                  <c:y val="-1.3899858004653722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{EA267560-95E5-4BCD-B6BE-1E0980256E55}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AE0-4550-9BBB-72B2A3087B1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{1DDD0B47-F19F-4206-A763-4763C7ACB2D1}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AE0-4550-9BBB-72B2A3087B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5AE0-4550-9BBB-72B2A3087B10}"/>
            </c:ext>
          </c:extLst>
        </c:ser>
        <c:dLbls>
          <c:showLegendKey val="0"/>
          <c:showVal val="1"/>
          <c:showCatName val="0"/>
          <c:showSerName val="0"/>
          <c:showPercent val="0"/>
          <c:showBubbleSize val="0"/>
        </c:dLbls>
        <c:axId val="84219776"/>
        <c:axId val="84234240"/>
      </c:scatterChart>
      <c:valAx>
        <c:axId val="84219776"/>
        <c:scaling>
          <c:orientation val="maxMin"/>
          <c:max val="9"/>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年度においては、借換債の発行を前提として行うテールヘビー返済（バルーン返済）について借換債を発行しなかったため、元利償還金が一時的に増加し実質公債費比率が悪化した。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そのため、平成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年度は元利償還金が減少し、実質公債費比率が改善された。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年度においては、標準税収入額の増加や元利償還金の減少等により単年度における実質公債費比率が</a:t>
          </a:r>
          <a:r>
            <a:rPr kumimoji="1" lang="en-US" altLang="ja-JP" sz="1100" b="0" i="0" baseline="0">
              <a:solidFill>
                <a:schemeClr val="dk1"/>
              </a:solidFill>
              <a:effectLst/>
              <a:latin typeface="+mn-lt"/>
              <a:ea typeface="+mn-ea"/>
              <a:cs typeface="+mn-cs"/>
            </a:rPr>
            <a:t>4.4%</a:t>
          </a:r>
          <a:r>
            <a:rPr kumimoji="1" lang="ja-JP" altLang="ja-JP" sz="1100" b="0" i="0" baseline="0">
              <a:solidFill>
                <a:schemeClr val="dk1"/>
              </a:solidFill>
              <a:effectLst/>
              <a:latin typeface="+mn-lt"/>
              <a:ea typeface="+mn-ea"/>
              <a:cs typeface="+mn-cs"/>
            </a:rPr>
            <a:t>と改善したことに伴い、</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ヵ年平均における実質公債費比率も改善している。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満期一括償還地方債の発行は行っていない。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職員の新陳代謝及び公営企業における企業債償還の進捗等により、健全化法施行以降一貫して将来負担比率の分子部分については減少を続けている。</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年度は下水道事業会計における雨水処理に係る企業債償還の進捗等により、公営企業債等繰入見込額が減少し、今後の公共施設の大規模改修および建替えなどによる普通建設事業債の増加に備えた</a:t>
          </a:r>
          <a:r>
            <a:rPr kumimoji="1" lang="ja-JP" altLang="en-US" sz="1100">
              <a:solidFill>
                <a:schemeClr val="dk1"/>
              </a:solidFill>
              <a:effectLst/>
              <a:latin typeface="+mn-lt"/>
              <a:ea typeface="+mn-ea"/>
              <a:cs typeface="+mn-cs"/>
            </a:rPr>
            <a:t>減債</a:t>
          </a:r>
          <a:r>
            <a:rPr kumimoji="1" lang="ja-JP" altLang="ja-JP" sz="1100">
              <a:solidFill>
                <a:schemeClr val="dk1"/>
              </a:solidFill>
              <a:effectLst/>
              <a:latin typeface="+mn-lt"/>
              <a:ea typeface="+mn-ea"/>
              <a:cs typeface="+mn-cs"/>
            </a:rPr>
            <a:t>基金への積立等の影響により充当可能基金が増加している。</a:t>
          </a:r>
          <a:endParaRPr lang="ja-JP" altLang="ja-JP" sz="1400">
            <a:effectLst/>
          </a:endParaRPr>
        </a:p>
        <a:p>
          <a:r>
            <a:rPr kumimoji="1" lang="ja-JP" altLang="ja-JP" sz="1100">
              <a:solidFill>
                <a:schemeClr val="dk1"/>
              </a:solidFill>
              <a:effectLst/>
              <a:latin typeface="+mn-lt"/>
              <a:ea typeface="+mn-ea"/>
              <a:cs typeface="+mn-cs"/>
            </a:rPr>
            <a:t>結果、将来負担比率は一貫して改善しており、令和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年度についても前年度に引き続き該当なしとなっている。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兵庫県伊丹市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災害、急激な社会情勢の悪化、今後増加が見込まれる公共施設の再配置等に伴う公債費や改修費の増加等に備え目標を掲げ積立てを行っているため、基金残高の総額は増加傾向にある。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将来を見据えた基金の積立てを実施する一方、庁舎建替えや施設の再配置等に基金の活用を考えている。今後は、行財政プラン（令和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年度）の基金の管理方針に基づき、適正な管理・運営を行う。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公共施設の再配置や改修工事への備え等。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今後、施設の再配置や大規模な改修工事、庁舎の建替え等が見込まれることから、これらの支出に備えるため基金残高は増加している。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行財政プランにおいて、公共施設等整備保全基金は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年間の見込額平均（約</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億円）を基準に、一般職員退職手当基金は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年間の見込額平均（約</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億円）を基準に積立・取崩を行うこととしている。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新型コロナウイルス感染症対策に伴う取り崩しや交通事業会計への出資を実施。また、</a:t>
          </a:r>
          <a:r>
            <a:rPr kumimoji="1" lang="ja-JP" altLang="ja-JP" sz="1100">
              <a:solidFill>
                <a:schemeClr val="dk1"/>
              </a:solidFill>
              <a:effectLst/>
              <a:latin typeface="+mn-lt"/>
              <a:ea typeface="+mn-ea"/>
              <a:cs typeface="+mn-cs"/>
            </a:rPr>
            <a:t>土地開発基金への積み替えや幼児教育無償化施策等に伴う基金の処分を実施したことにより、令和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行財政プランにおいて、標準財政規模の１７～２０％の範囲内で積立・取崩を行うこととしている。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将来の公債費に備えるため基金の積立を実施したことにより、基金残高は増加した。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行財政プランにおいて、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年間の見込額平均（約</a:t>
          </a:r>
          <a:r>
            <a:rPr kumimoji="1" lang="en-US" altLang="ja-JP" sz="1100">
              <a:solidFill>
                <a:schemeClr val="dk1"/>
              </a:solidFill>
              <a:effectLst/>
              <a:latin typeface="+mn-lt"/>
              <a:ea typeface="+mn-ea"/>
              <a:cs typeface="+mn-cs"/>
            </a:rPr>
            <a:t>77.0</a:t>
          </a:r>
          <a:r>
            <a:rPr kumimoji="1" lang="ja-JP" altLang="ja-JP" sz="1100">
              <a:solidFill>
                <a:schemeClr val="dk1"/>
              </a:solidFill>
              <a:effectLst/>
              <a:latin typeface="+mn-lt"/>
              <a:ea typeface="+mn-ea"/>
              <a:cs typeface="+mn-cs"/>
            </a:rPr>
            <a:t>億円）を基準に積立・取崩を行うこととしている。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203,509
200,338
25.00
104,259,224
102,532,971
1,172,828
42,999,931
60,794,902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D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全国及び兵庫県平均値より低く、類似団体内平均値と同程度の状況にある。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全国平均値（</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60.3%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63.4%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62.1%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）や類似団体平均値（</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60.4%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61.0%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）が年々上昇傾向にある中、本市においても同様の状況（</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60.5%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）にあり、施設の老朽化が年々進行する傾向にある。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そのため、引き続き公共施設等総合管理計画に基づき、計画的に更新工事を実施することで当比率の増加を抑えていく必要がある</a:t>
          </a:r>
          <a:r>
            <a:rPr kumimoji="1" lang="ja-JP" altLang="ja-JP" sz="1100" b="0" i="0" baseline="0">
              <a:solidFill>
                <a:schemeClr val="dk1"/>
              </a:solidFill>
              <a:effectLst/>
              <a:latin typeface="+mn-lt"/>
              <a:ea typeface="+mn-ea"/>
              <a:cs typeface="+mn-cs"/>
            </a:rPr>
            <a:t>。</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5324348"/>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656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65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509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476500" y="57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1714500" y="5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66692</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29</xdr:row>
      <xdr:rowOff>94615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4051300" y="579501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154813</xdr:rowOff>
    </xdr:from>
    <xdr:to>
      <xdr:col>15</xdr:col>
      <xdr:colOff>187325</xdr:colOff>
      <xdr:row>29</xdr:row>
      <xdr:rowOff>84963</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57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34163</xdr:rowOff>
    </xdr:from>
    <xdr:to>
      <xdr:col>19</xdr:col>
      <xdr:colOff>136525</xdr:colOff>
      <xdr:row>29</xdr:row>
      <xdr:rowOff>51435</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289300" y="5777738"/>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81407</xdr:rowOff>
    </xdr:from>
    <xdr:to>
      <xdr:col>11</xdr:col>
      <xdr:colOff>187325</xdr:colOff>
      <xdr:row>29</xdr:row>
      <xdr:rowOff>11557</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476500" y="56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132207</xdr:rowOff>
    </xdr:from>
    <xdr:to>
      <xdr:col>15</xdr:col>
      <xdr:colOff>136525</xdr:colOff>
      <xdr:row>29</xdr:row>
      <xdr:rowOff>34163</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2527300" y="5704332"/>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59817</xdr:rowOff>
    </xdr:from>
    <xdr:to>
      <xdr:col>7</xdr:col>
      <xdr:colOff>187325</xdr:colOff>
      <xdr:row>28</xdr:row>
      <xdr:rowOff>161417</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1714500" y="56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110617</xdr:rowOff>
    </xdr:from>
    <xdr:to>
      <xdr:col>11</xdr:col>
      <xdr:colOff>136525</xdr:colOff>
      <xdr:row>28</xdr:row>
      <xdr:rowOff>132207</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765300" y="568274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123588</xdr:rowOff>
    </xdr:from>
    <xdr:ext cx="405111" cy="259045"/>
    <xdr:sp macro="" textlink="">
      <xdr:nvSpPr>
        <xdr:cNvPr id="97" name="n_1aveValue有形固定資産減価償却率">
          <a:extLst>
            <a:ext uri="{FF2B5EF4-FFF2-40B4-BE49-F238E27FC236}">
              <a16:creationId xmlns:a16="http://schemas.microsoft.com/office/drawing/2014/main" id="{00000000-0008-0000-0D00-000061000000}"/>
            </a:ext>
          </a:extLst>
        </xdr:cNvPr>
        <xdr:cNvSpPr txBox="1"/>
      </xdr:nvSpPr>
      <xdr:spPr>
        <a:xfrm>
          <a:off x="38360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89044</xdr:rowOff>
    </xdr:from>
    <xdr:ext cx="405111" cy="259045"/>
    <xdr:sp macro="" textlink="">
      <xdr:nvSpPr>
        <xdr:cNvPr id="98" name="n_2aveValue有形固定資産減価償却率">
          <a:extLst>
            <a:ext uri="{FF2B5EF4-FFF2-40B4-BE49-F238E27FC236}">
              <a16:creationId xmlns:a16="http://schemas.microsoft.com/office/drawing/2014/main" id="{00000000-0008-0000-0D00-000062000000}"/>
            </a:ext>
          </a:extLst>
        </xdr:cNvPr>
        <xdr:cNvSpPr txBox="1"/>
      </xdr:nvSpPr>
      <xdr:spPr>
        <a:xfrm>
          <a:off x="3086744" y="583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67454</xdr:rowOff>
    </xdr:from>
    <xdr:ext cx="405111" cy="259045"/>
    <xdr:sp macro="" textlink="">
      <xdr:nvSpPr>
        <xdr:cNvPr id="99" name="n_3aveValue有形固定資産減価償却率">
          <a:extLst>
            <a:ext uri="{FF2B5EF4-FFF2-40B4-BE49-F238E27FC236}">
              <a16:creationId xmlns:a16="http://schemas.microsoft.com/office/drawing/2014/main" id="{00000000-0008-0000-0D00-000063000000}"/>
            </a:ext>
          </a:extLst>
        </xdr:cNvPr>
        <xdr:cNvSpPr txBox="1"/>
      </xdr:nvSpPr>
      <xdr:spPr>
        <a:xfrm>
          <a:off x="2324744"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54500</xdr:rowOff>
    </xdr:from>
    <xdr:ext cx="405111" cy="259045"/>
    <xdr:sp macro="" textlink="">
      <xdr:nvSpPr>
        <xdr:cNvPr id="100" name="n_4aveValue有形固定資産減価償却率">
          <a:extLst>
            <a:ext uri="{FF2B5EF4-FFF2-40B4-BE49-F238E27FC236}">
              <a16:creationId xmlns:a16="http://schemas.microsoft.com/office/drawing/2014/main" id="{00000000-0008-0000-0D00-000064000000}"/>
            </a:ext>
          </a:extLst>
        </xdr:cNvPr>
        <xdr:cNvSpPr txBox="1"/>
      </xdr:nvSpPr>
      <xdr:spPr>
        <a:xfrm>
          <a:off x="1562744" y="5798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101490</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5502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28084</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6494</xdr:rowOff>
    </xdr:from>
    <xdr:ext cx="405111" cy="259045"/>
    <xdr:sp macro="" textlink="">
      <xdr:nvSpPr>
        <xdr:cNvPr id="104" name="n_4mainValue有形固定資産減価償却率">
          <a:extLst>
            <a:ext uri="{FF2B5EF4-FFF2-40B4-BE49-F238E27FC236}">
              <a16:creationId xmlns:a16="http://schemas.microsoft.com/office/drawing/2014/main" id="{00000000-0008-0000-0D00-000068000000}"/>
            </a:ext>
          </a:extLst>
        </xdr:cNvPr>
        <xdr:cNvSpPr txBox="1"/>
      </xdr:nvSpPr>
      <xdr:spPr>
        <a:xfrm>
          <a:off x="1562744" y="540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全国、兵庫県平均値及び類似団体内平均値のそれぞれより低い状況にある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加えて、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本市においては、過去５年間で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ポイント以上減少している状況にあり、類似団体内平均値の減少幅を大きく上回っている。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主に公共施設マネジメントの着実な実施や毎年度の起債発行額に財政規律を設けるなど、</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将来負担が過大にならないよう取り組んだこと、さらには、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を可能な範囲において実施したことで</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低下した</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D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14793595" y="5261428"/>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36" name="債務償還比率最小値テキスト">
          <a:extLst>
            <a:ext uri="{FF2B5EF4-FFF2-40B4-BE49-F238E27FC236}">
              <a16:creationId xmlns:a16="http://schemas.microsoft.com/office/drawing/2014/main" id="{00000000-0008-0000-0D00-000088000000}"/>
            </a:ext>
          </a:extLst>
        </xdr:cNvPr>
        <xdr:cNvSpPr txBox="1"/>
      </xdr:nvSpPr>
      <xdr:spPr>
        <a:xfrm>
          <a:off x="14846300" y="66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668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00000000-0008-0000-0D00-00008A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76407</xdr:rowOff>
    </xdr:from>
    <xdr:ext cx="469744" cy="259045"/>
    <xdr:sp macro="" textlink="">
      <xdr:nvSpPr>
        <xdr:cNvPr id="140" name="債務償還比率平均値テキスト">
          <a:extLst>
            <a:ext uri="{FF2B5EF4-FFF2-40B4-BE49-F238E27FC236}">
              <a16:creationId xmlns:a16="http://schemas.microsoft.com/office/drawing/2014/main" id="{00000000-0008-0000-0D00-00008C000000}"/>
            </a:ext>
          </a:extLst>
        </xdr:cNvPr>
        <xdr:cNvSpPr txBox="1"/>
      </xdr:nvSpPr>
      <xdr:spPr>
        <a:xfrm>
          <a:off x="14846300" y="59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4744700" y="60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40335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3271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2509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1747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170271</xdr:rowOff>
    </xdr:from>
    <xdr:to>
      <xdr:col>76</xdr:col>
      <xdr:colOff>73025</xdr:colOff>
      <xdr:row>30</xdr:row>
      <xdr:rowOff>100421</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7447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21698</xdr:rowOff>
    </xdr:from>
    <xdr:ext cx="469744" cy="259045"/>
    <xdr:sp macro="" textlink="">
      <xdr:nvSpPr>
        <xdr:cNvPr id="152" name="債務償還比率該当値テキスト">
          <a:extLst>
            <a:ext uri="{FF2B5EF4-FFF2-40B4-BE49-F238E27FC236}">
              <a16:creationId xmlns:a16="http://schemas.microsoft.com/office/drawing/2014/main" id="{00000000-0008-0000-0D00-000098000000}"/>
            </a:ext>
          </a:extLst>
        </xdr:cNvPr>
        <xdr:cNvSpPr txBox="1"/>
      </xdr:nvSpPr>
      <xdr:spPr>
        <a:xfrm>
          <a:off x="14846300" y="576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65596</xdr:rowOff>
    </xdr:from>
    <xdr:to>
      <xdr:col>72</xdr:col>
      <xdr:colOff>123825</xdr:colOff>
      <xdr:row>30</xdr:row>
      <xdr:rowOff>167196</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033500" y="598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49621</xdr:rowOff>
    </xdr:from>
    <xdr:to>
      <xdr:col>76</xdr:col>
      <xdr:colOff>22225</xdr:colOff>
      <xdr:row>30</xdr:row>
      <xdr:rowOff>116396</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4084300" y="5964646"/>
          <a:ext cx="711200" cy="6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49249</xdr:rowOff>
    </xdr:from>
    <xdr:to>
      <xdr:col>68</xdr:col>
      <xdr:colOff>123825</xdr:colOff>
      <xdr:row>30</xdr:row>
      <xdr:rowOff>150849</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3271500" y="59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100049</xdr:rowOff>
    </xdr:from>
    <xdr:to>
      <xdr:col>72</xdr:col>
      <xdr:colOff>73025</xdr:colOff>
      <xdr:row>30</xdr:row>
      <xdr:rowOff>116396</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3322300" y="6015074"/>
          <a:ext cx="762000" cy="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143936</xdr:rowOff>
    </xdr:from>
    <xdr:to>
      <xdr:col>64</xdr:col>
      <xdr:colOff>123825</xdr:colOff>
      <xdr:row>31</xdr:row>
      <xdr:rowOff>74086</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2509500" y="605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100049</xdr:rowOff>
    </xdr:from>
    <xdr:to>
      <xdr:col>68</xdr:col>
      <xdr:colOff>73025</xdr:colOff>
      <xdr:row>31</xdr:row>
      <xdr:rowOff>23286</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2560300" y="6015074"/>
          <a:ext cx="762000" cy="9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24611</xdr:rowOff>
    </xdr:from>
    <xdr:to>
      <xdr:col>60</xdr:col>
      <xdr:colOff>123825</xdr:colOff>
      <xdr:row>31</xdr:row>
      <xdr:rowOff>126211</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1747500" y="611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23286</xdr:rowOff>
    </xdr:from>
    <xdr:to>
      <xdr:col>64</xdr:col>
      <xdr:colOff>73025</xdr:colOff>
      <xdr:row>31</xdr:row>
      <xdr:rowOff>75411</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1798300" y="6109761"/>
          <a:ext cx="762000" cy="5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88808</xdr:rowOff>
    </xdr:from>
    <xdr:ext cx="469744" cy="259045"/>
    <xdr:sp macro="" textlink="">
      <xdr:nvSpPr>
        <xdr:cNvPr id="161" name="n_1aveValue債務償還比率">
          <a:extLst>
            <a:ext uri="{FF2B5EF4-FFF2-40B4-BE49-F238E27FC236}">
              <a16:creationId xmlns:a16="http://schemas.microsoft.com/office/drawing/2014/main" id="{00000000-0008-0000-0D00-0000A1000000}"/>
            </a:ext>
          </a:extLst>
        </xdr:cNvPr>
        <xdr:cNvSpPr txBox="1"/>
      </xdr:nvSpPr>
      <xdr:spPr>
        <a:xfrm>
          <a:off x="13836727" y="617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77088</xdr:rowOff>
    </xdr:from>
    <xdr:ext cx="469744" cy="259045"/>
    <xdr:sp macro="" textlink="">
      <xdr:nvSpPr>
        <xdr:cNvPr id="162" name="n_2aveValue債務償還比率">
          <a:extLst>
            <a:ext uri="{FF2B5EF4-FFF2-40B4-BE49-F238E27FC236}">
              <a16:creationId xmlns:a16="http://schemas.microsoft.com/office/drawing/2014/main" id="{00000000-0008-0000-0D00-0000A2000000}"/>
            </a:ext>
          </a:extLst>
        </xdr:cNvPr>
        <xdr:cNvSpPr txBox="1"/>
      </xdr:nvSpPr>
      <xdr:spPr>
        <a:xfrm>
          <a:off x="13087427" y="616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80635</xdr:rowOff>
    </xdr:from>
    <xdr:ext cx="469744" cy="259045"/>
    <xdr:sp macro="" textlink="">
      <xdr:nvSpPr>
        <xdr:cNvPr id="163" name="n_3aveValue債務償還比率">
          <a:extLst>
            <a:ext uri="{FF2B5EF4-FFF2-40B4-BE49-F238E27FC236}">
              <a16:creationId xmlns:a16="http://schemas.microsoft.com/office/drawing/2014/main" id="{00000000-0008-0000-0D00-0000A3000000}"/>
            </a:ext>
          </a:extLst>
        </xdr:cNvPr>
        <xdr:cNvSpPr txBox="1"/>
      </xdr:nvSpPr>
      <xdr:spPr>
        <a:xfrm>
          <a:off x="12325427" y="616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130092</xdr:rowOff>
    </xdr:from>
    <xdr:ext cx="469744" cy="259045"/>
    <xdr:sp macro="" textlink="">
      <xdr:nvSpPr>
        <xdr:cNvPr id="164" name="n_4aveValue債務償還比率">
          <a:extLst>
            <a:ext uri="{FF2B5EF4-FFF2-40B4-BE49-F238E27FC236}">
              <a16:creationId xmlns:a16="http://schemas.microsoft.com/office/drawing/2014/main" id="{00000000-0008-0000-0D00-0000A4000000}"/>
            </a:ext>
          </a:extLst>
        </xdr:cNvPr>
        <xdr:cNvSpPr txBox="1"/>
      </xdr:nvSpPr>
      <xdr:spPr>
        <a:xfrm>
          <a:off x="11563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12273</xdr:rowOff>
    </xdr:from>
    <xdr:ext cx="469744" cy="259045"/>
    <xdr:sp macro="" textlink="">
      <xdr:nvSpPr>
        <xdr:cNvPr id="165" name="n_1mainValue債務償還比率">
          <a:extLst>
            <a:ext uri="{FF2B5EF4-FFF2-40B4-BE49-F238E27FC236}">
              <a16:creationId xmlns:a16="http://schemas.microsoft.com/office/drawing/2014/main" id="{00000000-0008-0000-0D00-0000A5000000}"/>
            </a:ext>
          </a:extLst>
        </xdr:cNvPr>
        <xdr:cNvSpPr txBox="1"/>
      </xdr:nvSpPr>
      <xdr:spPr>
        <a:xfrm>
          <a:off x="13836727" y="575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167376</xdr:rowOff>
    </xdr:from>
    <xdr:ext cx="469744" cy="259045"/>
    <xdr:sp macro="" textlink="">
      <xdr:nvSpPr>
        <xdr:cNvPr id="166" name="n_2mainValue債務償還比率">
          <a:extLst>
            <a:ext uri="{FF2B5EF4-FFF2-40B4-BE49-F238E27FC236}">
              <a16:creationId xmlns:a16="http://schemas.microsoft.com/office/drawing/2014/main" id="{00000000-0008-0000-0D00-0000A6000000}"/>
            </a:ext>
          </a:extLst>
        </xdr:cNvPr>
        <xdr:cNvSpPr txBox="1"/>
      </xdr:nvSpPr>
      <xdr:spPr>
        <a:xfrm>
          <a:off x="13087427" y="573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90613</xdr:rowOff>
    </xdr:from>
    <xdr:ext cx="469744" cy="259045"/>
    <xdr:sp macro="" textlink="">
      <xdr:nvSpPr>
        <xdr:cNvPr id="167" name="n_3mainValue債務償還比率">
          <a:extLst>
            <a:ext uri="{FF2B5EF4-FFF2-40B4-BE49-F238E27FC236}">
              <a16:creationId xmlns:a16="http://schemas.microsoft.com/office/drawing/2014/main" id="{00000000-0008-0000-0D00-0000A7000000}"/>
            </a:ext>
          </a:extLst>
        </xdr:cNvPr>
        <xdr:cNvSpPr txBox="1"/>
      </xdr:nvSpPr>
      <xdr:spPr>
        <a:xfrm>
          <a:off x="12325427" y="583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117338</xdr:rowOff>
    </xdr:from>
    <xdr:ext cx="469744" cy="259045"/>
    <xdr:sp macro="" textlink="">
      <xdr:nvSpPr>
        <xdr:cNvPr id="168" name="n_4mainValue債務償還比率">
          <a:extLst>
            <a:ext uri="{FF2B5EF4-FFF2-40B4-BE49-F238E27FC236}">
              <a16:creationId xmlns:a16="http://schemas.microsoft.com/office/drawing/2014/main" id="{00000000-0008-0000-0D00-0000A8000000}"/>
            </a:ext>
          </a:extLst>
        </xdr:cNvPr>
        <xdr:cNvSpPr txBox="1"/>
      </xdr:nvSpPr>
      <xdr:spPr>
        <a:xfrm>
          <a:off x="11563427" y="62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D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D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203,509
200,338
25.00
104,259,224
102,532,971
1,172,828
42,999,931
60,794,902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113591</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45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97246</xdr:rowOff>
    </xdr:from>
    <xdr:to>
      <xdr:col>24</xdr:col>
      <xdr:colOff>114300</xdr:colOff>
      <xdr:row>39</xdr:row>
      <xdr:rowOff>27396</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75673</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66222</xdr:rowOff>
    </xdr:from>
    <xdr:to>
      <xdr:col>20</xdr:col>
      <xdr:colOff>38100</xdr:colOff>
      <xdr:row>38</xdr:row>
      <xdr:rowOff>167822</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117022</xdr:rowOff>
    </xdr:from>
    <xdr:to>
      <xdr:col>24</xdr:col>
      <xdr:colOff>63500</xdr:colOff>
      <xdr:row>38</xdr:row>
      <xdr:rowOff>148046</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63212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31931</xdr:rowOff>
    </xdr:from>
    <xdr:to>
      <xdr:col>15</xdr:col>
      <xdr:colOff>101600</xdr:colOff>
      <xdr:row>38</xdr:row>
      <xdr:rowOff>133531</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82731</xdr:rowOff>
    </xdr:from>
    <xdr:to>
      <xdr:col>19</xdr:col>
      <xdr:colOff>177800</xdr:colOff>
      <xdr:row>38</xdr:row>
      <xdr:rowOff>117022</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5978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169091</xdr:rowOff>
    </xdr:from>
    <xdr:to>
      <xdr:col>10</xdr:col>
      <xdr:colOff>165100</xdr:colOff>
      <xdr:row>38</xdr:row>
      <xdr:rowOff>99241</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48441</xdr:rowOff>
    </xdr:from>
    <xdr:to>
      <xdr:col>15</xdr:col>
      <xdr:colOff>50800</xdr:colOff>
      <xdr:row>38</xdr:row>
      <xdr:rowOff>82731</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5635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159294</xdr:rowOff>
    </xdr:from>
    <xdr:to>
      <xdr:col>6</xdr:col>
      <xdr:colOff>38100</xdr:colOff>
      <xdr:row>38</xdr:row>
      <xdr:rowOff>89444</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38644</xdr:rowOff>
    </xdr:from>
    <xdr:to>
      <xdr:col>10</xdr:col>
      <xdr:colOff>114300</xdr:colOff>
      <xdr:row>38</xdr:row>
      <xdr:rowOff>48441</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55374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158949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12899</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150058</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115769</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105971</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10515600" y="6775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162011</xdr:rowOff>
    </xdr:from>
    <xdr:to>
      <xdr:col>55</xdr:col>
      <xdr:colOff>50800</xdr:colOff>
      <xdr:row>41</xdr:row>
      <xdr:rowOff>92161</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10426700" y="702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76938</xdr:rowOff>
    </xdr:from>
    <xdr:ext cx="469744"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10515600" y="693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162148</xdr:rowOff>
    </xdr:from>
    <xdr:to>
      <xdr:col>50</xdr:col>
      <xdr:colOff>165100</xdr:colOff>
      <xdr:row>41</xdr:row>
      <xdr:rowOff>92298</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588500" y="70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41361</xdr:rowOff>
    </xdr:from>
    <xdr:to>
      <xdr:col>55</xdr:col>
      <xdr:colOff>0</xdr:colOff>
      <xdr:row>41</xdr:row>
      <xdr:rowOff>41498</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9639300" y="7070811"/>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162103</xdr:rowOff>
    </xdr:from>
    <xdr:to>
      <xdr:col>46</xdr:col>
      <xdr:colOff>38100</xdr:colOff>
      <xdr:row>41</xdr:row>
      <xdr:rowOff>92253</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699500" y="70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41453</xdr:rowOff>
    </xdr:from>
    <xdr:to>
      <xdr:col>50</xdr:col>
      <xdr:colOff>114300</xdr:colOff>
      <xdr:row>41</xdr:row>
      <xdr:rowOff>41498</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8750300" y="7070903"/>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161692</xdr:rowOff>
    </xdr:from>
    <xdr:to>
      <xdr:col>41</xdr:col>
      <xdr:colOff>101600</xdr:colOff>
      <xdr:row>41</xdr:row>
      <xdr:rowOff>91842</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810500" y="70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41042</xdr:rowOff>
    </xdr:from>
    <xdr:to>
      <xdr:col>45</xdr:col>
      <xdr:colOff>177800</xdr:colOff>
      <xdr:row>41</xdr:row>
      <xdr:rowOff>41453</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861300" y="7070492"/>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161600</xdr:rowOff>
    </xdr:from>
    <xdr:to>
      <xdr:col>36</xdr:col>
      <xdr:colOff>165100</xdr:colOff>
      <xdr:row>41</xdr:row>
      <xdr:rowOff>91750</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921500" y="70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40950</xdr:rowOff>
    </xdr:from>
    <xdr:to>
      <xdr:col>41</xdr:col>
      <xdr:colOff>50800</xdr:colOff>
      <xdr:row>41</xdr:row>
      <xdr:rowOff>41042</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6972300" y="707040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3670</xdr:rowOff>
    </xdr:from>
    <xdr:ext cx="469744" cy="259045"/>
    <xdr:sp macro="" textlink="">
      <xdr:nvSpPr>
        <xdr:cNvPr id="139" name="n_1aveValue【道路】&#10;一人当たり延長">
          <a:extLst>
            <a:ext uri="{FF2B5EF4-FFF2-40B4-BE49-F238E27FC236}">
              <a16:creationId xmlns:a16="http://schemas.microsoft.com/office/drawing/2014/main" id="{00000000-0008-0000-0E00-00008B000000}"/>
            </a:ext>
          </a:extLst>
        </xdr:cNvPr>
        <xdr:cNvSpPr txBox="1"/>
      </xdr:nvSpPr>
      <xdr:spPr>
        <a:xfrm>
          <a:off x="93917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3624</xdr:rowOff>
    </xdr:from>
    <xdr:ext cx="469744" cy="259045"/>
    <xdr:sp macro="" textlink="">
      <xdr:nvSpPr>
        <xdr:cNvPr id="140" name="n_2aveValue【道路】&#10;一人当たり延長">
          <a:extLst>
            <a:ext uri="{FF2B5EF4-FFF2-40B4-BE49-F238E27FC236}">
              <a16:creationId xmlns:a16="http://schemas.microsoft.com/office/drawing/2014/main" id="{00000000-0008-0000-0E00-00008C000000}"/>
            </a:ext>
          </a:extLst>
        </xdr:cNvPr>
        <xdr:cNvSpPr txBox="1"/>
      </xdr:nvSpPr>
      <xdr:spPr>
        <a:xfrm>
          <a:off x="8515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7830</xdr:rowOff>
    </xdr:from>
    <xdr:ext cx="469744" cy="259045"/>
    <xdr:sp macro="" textlink="">
      <xdr:nvSpPr>
        <xdr:cNvPr id="141" name="n_3aveValue【道路】&#10;一人当たり延長">
          <a:extLst>
            <a:ext uri="{FF2B5EF4-FFF2-40B4-BE49-F238E27FC236}">
              <a16:creationId xmlns:a16="http://schemas.microsoft.com/office/drawing/2014/main" id="{00000000-0008-0000-0E00-00008D000000}"/>
            </a:ext>
          </a:extLst>
        </xdr:cNvPr>
        <xdr:cNvSpPr txBox="1"/>
      </xdr:nvSpPr>
      <xdr:spPr>
        <a:xfrm>
          <a:off x="7626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42" name="n_4aveValue【道路】&#10;一人当たり延長">
          <a:extLst>
            <a:ext uri="{FF2B5EF4-FFF2-40B4-BE49-F238E27FC236}">
              <a16:creationId xmlns:a16="http://schemas.microsoft.com/office/drawing/2014/main" id="{00000000-0008-0000-0E00-00008E000000}"/>
            </a:ext>
          </a:extLst>
        </xdr:cNvPr>
        <xdr:cNvSpPr txBox="1"/>
      </xdr:nvSpPr>
      <xdr:spPr>
        <a:xfrm>
          <a:off x="6737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83425</xdr:rowOff>
    </xdr:from>
    <xdr:ext cx="469744" cy="259045"/>
    <xdr:sp macro="" textlink="">
      <xdr:nvSpPr>
        <xdr:cNvPr id="143" name="n_1mainValue【道路】&#10;一人当たり延長">
          <a:extLst>
            <a:ext uri="{FF2B5EF4-FFF2-40B4-BE49-F238E27FC236}">
              <a16:creationId xmlns:a16="http://schemas.microsoft.com/office/drawing/2014/main" id="{00000000-0008-0000-0E00-00008F000000}"/>
            </a:ext>
          </a:extLst>
        </xdr:cNvPr>
        <xdr:cNvSpPr txBox="1"/>
      </xdr:nvSpPr>
      <xdr:spPr>
        <a:xfrm>
          <a:off x="9391727" y="711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83380</xdr:rowOff>
    </xdr:from>
    <xdr:ext cx="469744" cy="259045"/>
    <xdr:sp macro="" textlink="">
      <xdr:nvSpPr>
        <xdr:cNvPr id="144" name="n_2mainValue【道路】&#10;一人当たり延長">
          <a:extLst>
            <a:ext uri="{FF2B5EF4-FFF2-40B4-BE49-F238E27FC236}">
              <a16:creationId xmlns:a16="http://schemas.microsoft.com/office/drawing/2014/main" id="{00000000-0008-0000-0E00-000090000000}"/>
            </a:ext>
          </a:extLst>
        </xdr:cNvPr>
        <xdr:cNvSpPr txBox="1"/>
      </xdr:nvSpPr>
      <xdr:spPr>
        <a:xfrm>
          <a:off x="8515427" y="711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82969</xdr:rowOff>
    </xdr:from>
    <xdr:ext cx="469744" cy="259045"/>
    <xdr:sp macro="" textlink="">
      <xdr:nvSpPr>
        <xdr:cNvPr id="145" name="n_3mainValue【道路】&#10;一人当たり延長">
          <a:extLst>
            <a:ext uri="{FF2B5EF4-FFF2-40B4-BE49-F238E27FC236}">
              <a16:creationId xmlns:a16="http://schemas.microsoft.com/office/drawing/2014/main" id="{00000000-0008-0000-0E00-000091000000}"/>
            </a:ext>
          </a:extLst>
        </xdr:cNvPr>
        <xdr:cNvSpPr txBox="1"/>
      </xdr:nvSpPr>
      <xdr:spPr>
        <a:xfrm>
          <a:off x="7626427" y="711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82877</xdr:rowOff>
    </xdr:from>
    <xdr:ext cx="469744" cy="259045"/>
    <xdr:sp macro="" textlink="">
      <xdr:nvSpPr>
        <xdr:cNvPr id="146" name="n_4mainValue【道路】&#10;一人当たり延長">
          <a:extLst>
            <a:ext uri="{FF2B5EF4-FFF2-40B4-BE49-F238E27FC236}">
              <a16:creationId xmlns:a16="http://schemas.microsoft.com/office/drawing/2014/main" id="{00000000-0008-0000-0E00-000092000000}"/>
            </a:ext>
          </a:extLst>
        </xdr:cNvPr>
        <xdr:cNvSpPr txBox="1"/>
      </xdr:nvSpPr>
      <xdr:spPr>
        <a:xfrm>
          <a:off x="6737427" y="71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673600" y="1062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10160</xdr:rowOff>
    </xdr:from>
    <xdr:to>
      <xdr:col>24</xdr:col>
      <xdr:colOff>114300</xdr:colOff>
      <xdr:row>62</xdr:row>
      <xdr:rowOff>111760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584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33037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673600"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156845</xdr:rowOff>
    </xdr:from>
    <xdr:to>
      <xdr:col>20</xdr:col>
      <xdr:colOff>38100</xdr:colOff>
      <xdr:row>62</xdr:row>
      <xdr:rowOff>86995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746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36195</xdr:rowOff>
    </xdr:from>
    <xdr:to>
      <xdr:col>24</xdr:col>
      <xdr:colOff>63500</xdr:colOff>
      <xdr:row>62</xdr:row>
      <xdr:rowOff>60960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3797300" y="1066609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135890</xdr:rowOff>
    </xdr:from>
    <xdr:to>
      <xdr:col>15</xdr:col>
      <xdr:colOff>101600</xdr:colOff>
      <xdr:row>62</xdr:row>
      <xdr:rowOff>66040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857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15240</xdr:rowOff>
    </xdr:from>
    <xdr:to>
      <xdr:col>19</xdr:col>
      <xdr:colOff>177800</xdr:colOff>
      <xdr:row>62</xdr:row>
      <xdr:rowOff>36195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908300" y="106451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968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158115</xdr:rowOff>
    </xdr:from>
    <xdr:to>
      <xdr:col>15</xdr:col>
      <xdr:colOff>50800</xdr:colOff>
      <xdr:row>62</xdr:row>
      <xdr:rowOff>15240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019300" y="106165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82550</xdr:rowOff>
    </xdr:from>
    <xdr:to>
      <xdr:col>6</xdr:col>
      <xdr:colOff>38100</xdr:colOff>
      <xdr:row>62</xdr:row>
      <xdr:rowOff>12700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079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133350</xdr:rowOff>
    </xdr:from>
    <xdr:to>
      <xdr:col>10</xdr:col>
      <xdr:colOff>114300</xdr:colOff>
      <xdr:row>61</xdr:row>
      <xdr:rowOff>158115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130300" y="105918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80662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103522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57167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53992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3827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00000000-0008-0000-0E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a:extLst>
            <a:ext uri="{FF2B5EF4-FFF2-40B4-BE49-F238E27FC236}">
              <a16:creationId xmlns:a16="http://schemas.microsoft.com/office/drawing/2014/main" id="{00000000-0008-0000-0E00-0000E0000000}"/>
            </a:ext>
          </a:extLst>
        </xdr:cNvPr>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00000000-0008-0000-0E00-0000E2000000}"/>
            </a:ext>
          </a:extLst>
        </xdr:cNvPr>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56094</xdr:rowOff>
    </xdr:from>
    <xdr:ext cx="534377" cy="259045"/>
    <xdr:sp macro="" textlink="">
      <xdr:nvSpPr>
        <xdr:cNvPr id="228" name="【橋りょう・トンネル】&#10;一人当たり有形固定資産（償却資産）額平均値テキスト">
          <a:extLst>
            <a:ext uri="{FF2B5EF4-FFF2-40B4-BE49-F238E27FC236}">
              <a16:creationId xmlns:a16="http://schemas.microsoft.com/office/drawing/2014/main" id="{00000000-0008-0000-0E00-0000E4000000}"/>
            </a:ext>
          </a:extLst>
        </xdr:cNvPr>
        <xdr:cNvSpPr txBox="1"/>
      </xdr:nvSpPr>
      <xdr:spPr>
        <a:xfrm>
          <a:off x="10515600" y="1034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138692</xdr:rowOff>
    </xdr:from>
    <xdr:to>
      <xdr:col>55</xdr:col>
      <xdr:colOff>50800</xdr:colOff>
      <xdr:row>60</xdr:row>
      <xdr:rowOff>68842</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10426700" y="10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161569</xdr:rowOff>
    </xdr:from>
    <xdr:ext cx="534377" cy="259045"/>
    <xdr:sp macro="" textlink="">
      <xdr:nvSpPr>
        <xdr:cNvPr id="240" name="【橋りょう・トンネル】&#10;一人当たり有形固定資産（償却資産）額該当値テキスト">
          <a:extLst>
            <a:ext uri="{FF2B5EF4-FFF2-40B4-BE49-F238E27FC236}">
              <a16:creationId xmlns:a16="http://schemas.microsoft.com/office/drawing/2014/main" id="{00000000-0008-0000-0E00-0000F0000000}"/>
            </a:ext>
          </a:extLst>
        </xdr:cNvPr>
        <xdr:cNvSpPr txBox="1"/>
      </xdr:nvSpPr>
      <xdr:spPr>
        <a:xfrm>
          <a:off x="10515600" y="101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140984</xdr:rowOff>
    </xdr:from>
    <xdr:to>
      <xdr:col>50</xdr:col>
      <xdr:colOff>165100</xdr:colOff>
      <xdr:row>60</xdr:row>
      <xdr:rowOff>71134</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9588500" y="1025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18042</xdr:rowOff>
    </xdr:from>
    <xdr:to>
      <xdr:col>55</xdr:col>
      <xdr:colOff>0</xdr:colOff>
      <xdr:row>60</xdr:row>
      <xdr:rowOff>20334</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flipV="1">
          <a:off x="9639300" y="10305042"/>
          <a:ext cx="838200" cy="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143287</xdr:rowOff>
    </xdr:from>
    <xdr:to>
      <xdr:col>46</xdr:col>
      <xdr:colOff>38100</xdr:colOff>
      <xdr:row>60</xdr:row>
      <xdr:rowOff>73437</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8699500" y="1025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20334</xdr:rowOff>
    </xdr:from>
    <xdr:to>
      <xdr:col>50</xdr:col>
      <xdr:colOff>114300</xdr:colOff>
      <xdr:row>60</xdr:row>
      <xdr:rowOff>22637</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8750300" y="10307334"/>
          <a:ext cx="8890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141298</xdr:rowOff>
    </xdr:from>
    <xdr:to>
      <xdr:col>41</xdr:col>
      <xdr:colOff>101600</xdr:colOff>
      <xdr:row>60</xdr:row>
      <xdr:rowOff>71448</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7810500" y="102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20648</xdr:rowOff>
    </xdr:from>
    <xdr:to>
      <xdr:col>45</xdr:col>
      <xdr:colOff>177800</xdr:colOff>
      <xdr:row>60</xdr:row>
      <xdr:rowOff>22637</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7861300" y="10307648"/>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144813</xdr:rowOff>
    </xdr:from>
    <xdr:to>
      <xdr:col>36</xdr:col>
      <xdr:colOff>165100</xdr:colOff>
      <xdr:row>60</xdr:row>
      <xdr:rowOff>74963</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6921500" y="102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20648</xdr:rowOff>
    </xdr:from>
    <xdr:to>
      <xdr:col>41</xdr:col>
      <xdr:colOff>50800</xdr:colOff>
      <xdr:row>60</xdr:row>
      <xdr:rowOff>24163</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6972300" y="10307648"/>
          <a:ext cx="889000" cy="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139419</xdr:rowOff>
    </xdr:from>
    <xdr:ext cx="534377" cy="259045"/>
    <xdr:sp macro="" textlink="">
      <xdr:nvSpPr>
        <xdr:cNvPr id="249" name="n_1ave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9359411" y="10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142694</xdr:rowOff>
    </xdr:from>
    <xdr:ext cx="534377" cy="259045"/>
    <xdr:sp macro="" textlink="">
      <xdr:nvSpPr>
        <xdr:cNvPr id="250" name="n_2ave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84831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143168</xdr:rowOff>
    </xdr:from>
    <xdr:ext cx="534377" cy="259045"/>
    <xdr:sp macro="" textlink="">
      <xdr:nvSpPr>
        <xdr:cNvPr id="251" name="n_3ave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7594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84655</xdr:rowOff>
    </xdr:from>
    <xdr:ext cx="534377" cy="259045"/>
    <xdr:sp macro="" textlink="">
      <xdr:nvSpPr>
        <xdr:cNvPr id="252" name="n_4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6705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87661</xdr:rowOff>
    </xdr:from>
    <xdr:ext cx="534377" cy="259045"/>
    <xdr:sp macro="" textlink="">
      <xdr:nvSpPr>
        <xdr:cNvPr id="253" name="n_1main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59411" y="1003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89964</xdr:rowOff>
    </xdr:from>
    <xdr:ext cx="534377" cy="259045"/>
    <xdr:sp macro="" textlink="">
      <xdr:nvSpPr>
        <xdr:cNvPr id="254" name="n_2main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83111" y="1003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87975</xdr:rowOff>
    </xdr:from>
    <xdr:ext cx="534377" cy="259045"/>
    <xdr:sp macro="" textlink="">
      <xdr:nvSpPr>
        <xdr:cNvPr id="255" name="n_3main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94111" y="1003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66090</xdr:rowOff>
    </xdr:from>
    <xdr:ext cx="534377" cy="259045"/>
    <xdr:sp macro="" textlink="">
      <xdr:nvSpPr>
        <xdr:cNvPr id="256" name="n_4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705111" y="103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00000000-0008-0000-0E00-00001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00000000-0008-0000-0E00-000018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00000000-0008-0000-0E00-00001A010000}"/>
            </a:ext>
          </a:extLst>
        </xdr:cNvPr>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69614</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00000000-0008-0000-0E00-00001C010000}"/>
            </a:ext>
          </a:extLst>
        </xdr:cNvPr>
        <xdr:cNvSpPr txBox="1"/>
      </xdr:nvSpPr>
      <xdr:spPr>
        <a:xfrm>
          <a:off x="4673600" y="1378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108458</xdr:rowOff>
    </xdr:from>
    <xdr:to>
      <xdr:col>24</xdr:col>
      <xdr:colOff>114300</xdr:colOff>
      <xdr:row>82</xdr:row>
      <xdr:rowOff>38608</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45847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86885</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00000000-0008-0000-0E00-000028010000}"/>
            </a:ext>
          </a:extLst>
        </xdr:cNvPr>
        <xdr:cNvSpPr txBox="1"/>
      </xdr:nvSpPr>
      <xdr:spPr>
        <a:xfrm>
          <a:off x="4673600"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97028</xdr:rowOff>
    </xdr:from>
    <xdr:to>
      <xdr:col>20</xdr:col>
      <xdr:colOff>38100</xdr:colOff>
      <xdr:row>82</xdr:row>
      <xdr:rowOff>27178</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37465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147828</xdr:rowOff>
    </xdr:from>
    <xdr:to>
      <xdr:col>24</xdr:col>
      <xdr:colOff>63500</xdr:colOff>
      <xdr:row>81</xdr:row>
      <xdr:rowOff>159258</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3797300" y="1403527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71882</xdr:rowOff>
    </xdr:from>
    <xdr:to>
      <xdr:col>15</xdr:col>
      <xdr:colOff>101600</xdr:colOff>
      <xdr:row>82</xdr:row>
      <xdr:rowOff>2032</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2857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122682</xdr:rowOff>
    </xdr:from>
    <xdr:to>
      <xdr:col>19</xdr:col>
      <xdr:colOff>177800</xdr:colOff>
      <xdr:row>81</xdr:row>
      <xdr:rowOff>147828</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2908300" y="1401013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39878</xdr:rowOff>
    </xdr:from>
    <xdr:to>
      <xdr:col>10</xdr:col>
      <xdr:colOff>165100</xdr:colOff>
      <xdr:row>81</xdr:row>
      <xdr:rowOff>141478</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1968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90678</xdr:rowOff>
    </xdr:from>
    <xdr:to>
      <xdr:col>15</xdr:col>
      <xdr:colOff>50800</xdr:colOff>
      <xdr:row>81</xdr:row>
      <xdr:rowOff>122682</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2019300" y="139781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5587</xdr:rowOff>
    </xdr:from>
    <xdr:to>
      <xdr:col>6</xdr:col>
      <xdr:colOff>38100</xdr:colOff>
      <xdr:row>81</xdr:row>
      <xdr:rowOff>107187</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1079500" y="138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56387</xdr:rowOff>
    </xdr:from>
    <xdr:to>
      <xdr:col>10</xdr:col>
      <xdr:colOff>114300</xdr:colOff>
      <xdr:row>81</xdr:row>
      <xdr:rowOff>90678</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130300" y="1394383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128288</xdr:rowOff>
    </xdr:from>
    <xdr:ext cx="405111" cy="259045"/>
    <xdr:sp macro="" textlink="">
      <xdr:nvSpPr>
        <xdr:cNvPr id="305" name="n_1aveValue【公営住宅】&#10;有形固定資産減価償却率">
          <a:extLst>
            <a:ext uri="{FF2B5EF4-FFF2-40B4-BE49-F238E27FC236}">
              <a16:creationId xmlns:a16="http://schemas.microsoft.com/office/drawing/2014/main" id="{00000000-0008-0000-0E00-000031010000}"/>
            </a:ext>
          </a:extLst>
        </xdr:cNvPr>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06" name="n_2aveValue【公営住宅】&#10;有形固定資産減価償却率">
          <a:extLst>
            <a:ext uri="{FF2B5EF4-FFF2-40B4-BE49-F238E27FC236}">
              <a16:creationId xmlns:a16="http://schemas.microsoft.com/office/drawing/2014/main" id="{00000000-0008-0000-0E00-000032010000}"/>
            </a:ext>
          </a:extLst>
        </xdr:cNvPr>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307" name="n_3aveValue【公営住宅】&#10;有形固定資産減価償却率">
          <a:extLst>
            <a:ext uri="{FF2B5EF4-FFF2-40B4-BE49-F238E27FC236}">
              <a16:creationId xmlns:a16="http://schemas.microsoft.com/office/drawing/2014/main" id="{00000000-0008-0000-0E00-000033010000}"/>
            </a:ext>
          </a:extLst>
        </xdr:cNvPr>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50564</xdr:rowOff>
    </xdr:from>
    <xdr:ext cx="405111" cy="259045"/>
    <xdr:sp macro="" textlink="">
      <xdr:nvSpPr>
        <xdr:cNvPr id="308" name="n_4aveValue【公営住宅】&#10;有形固定資産減価償却率">
          <a:extLst>
            <a:ext uri="{FF2B5EF4-FFF2-40B4-BE49-F238E27FC236}">
              <a16:creationId xmlns:a16="http://schemas.microsoft.com/office/drawing/2014/main" id="{00000000-0008-0000-0E00-000034010000}"/>
            </a:ext>
          </a:extLst>
        </xdr:cNvPr>
        <xdr:cNvSpPr txBox="1"/>
      </xdr:nvSpPr>
      <xdr:spPr>
        <a:xfrm>
          <a:off x="927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18305</xdr:rowOff>
    </xdr:from>
    <xdr:ext cx="405111" cy="259045"/>
    <xdr:sp macro="" textlink="">
      <xdr:nvSpPr>
        <xdr:cNvPr id="309" name="n_1mainValue【公営住宅】&#10;有形固定資産減価償却率">
          <a:extLst>
            <a:ext uri="{FF2B5EF4-FFF2-40B4-BE49-F238E27FC236}">
              <a16:creationId xmlns:a16="http://schemas.microsoft.com/office/drawing/2014/main" id="{00000000-0008-0000-0E00-000035010000}"/>
            </a:ext>
          </a:extLst>
        </xdr:cNvPr>
        <xdr:cNvSpPr txBox="1"/>
      </xdr:nvSpPr>
      <xdr:spPr>
        <a:xfrm>
          <a:off x="35820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164609</xdr:rowOff>
    </xdr:from>
    <xdr:ext cx="405111" cy="259045"/>
    <xdr:sp macro="" textlink="">
      <xdr:nvSpPr>
        <xdr:cNvPr id="310" name="n_2mainValue【公営住宅】&#10;有形固定資産減価償却率">
          <a:extLst>
            <a:ext uri="{FF2B5EF4-FFF2-40B4-BE49-F238E27FC236}">
              <a16:creationId xmlns:a16="http://schemas.microsoft.com/office/drawing/2014/main" id="{00000000-0008-0000-0E00-000036010000}"/>
            </a:ext>
          </a:extLst>
        </xdr:cNvPr>
        <xdr:cNvSpPr txBox="1"/>
      </xdr:nvSpPr>
      <xdr:spPr>
        <a:xfrm>
          <a:off x="2705744" y="140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132605</xdr:rowOff>
    </xdr:from>
    <xdr:ext cx="405111" cy="259045"/>
    <xdr:sp macro="" textlink="">
      <xdr:nvSpPr>
        <xdr:cNvPr id="311" name="n_3mainValue【公営住宅】&#10;有形固定資産減価償却率">
          <a:extLst>
            <a:ext uri="{FF2B5EF4-FFF2-40B4-BE49-F238E27FC236}">
              <a16:creationId xmlns:a16="http://schemas.microsoft.com/office/drawing/2014/main" id="{00000000-0008-0000-0E00-000037010000}"/>
            </a:ext>
          </a:extLst>
        </xdr:cNvPr>
        <xdr:cNvSpPr txBox="1"/>
      </xdr:nvSpPr>
      <xdr:spPr>
        <a:xfrm>
          <a:off x="1816744" y="1402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98314</xdr:rowOff>
    </xdr:from>
    <xdr:ext cx="405111" cy="259045"/>
    <xdr:sp macro="" textlink="">
      <xdr:nvSpPr>
        <xdr:cNvPr id="312" name="n_4mainValue【公営住宅】&#10;有形固定資産減価償却率">
          <a:extLst>
            <a:ext uri="{FF2B5EF4-FFF2-40B4-BE49-F238E27FC236}">
              <a16:creationId xmlns:a16="http://schemas.microsoft.com/office/drawing/2014/main" id="{00000000-0008-0000-0E00-000038010000}"/>
            </a:ext>
          </a:extLst>
        </xdr:cNvPr>
        <xdr:cNvSpPr txBox="1"/>
      </xdr:nvSpPr>
      <xdr:spPr>
        <a:xfrm>
          <a:off x="927744"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a:extLst>
            <a:ext uri="{FF2B5EF4-FFF2-40B4-BE49-F238E27FC236}">
              <a16:creationId xmlns:a16="http://schemas.microsoft.com/office/drawing/2014/main" id="{00000000-0008-0000-0E00-00004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a:extLst>
            <a:ext uri="{FF2B5EF4-FFF2-40B4-BE49-F238E27FC236}">
              <a16:creationId xmlns:a16="http://schemas.microsoft.com/office/drawing/2014/main" id="{00000000-0008-0000-0E00-00004F010000}"/>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a:extLst>
            <a:ext uri="{FF2B5EF4-FFF2-40B4-BE49-F238E27FC236}">
              <a16:creationId xmlns:a16="http://schemas.microsoft.com/office/drawing/2014/main" id="{00000000-0008-0000-0E00-000051010000}"/>
            </a:ext>
          </a:extLst>
        </xdr:cNvPr>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116603</xdr:rowOff>
    </xdr:from>
    <xdr:ext cx="469744" cy="259045"/>
    <xdr:sp macro="" textlink="">
      <xdr:nvSpPr>
        <xdr:cNvPr id="339" name="【公営住宅】&#10;一人当たり面積平均値テキスト">
          <a:extLst>
            <a:ext uri="{FF2B5EF4-FFF2-40B4-BE49-F238E27FC236}">
              <a16:creationId xmlns:a16="http://schemas.microsoft.com/office/drawing/2014/main" id="{00000000-0008-0000-0E00-000053010000}"/>
            </a:ext>
          </a:extLst>
        </xdr:cNvPr>
        <xdr:cNvSpPr txBox="1"/>
      </xdr:nvSpPr>
      <xdr:spPr>
        <a:xfrm>
          <a:off x="10515600" y="14518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71882</xdr:rowOff>
    </xdr:from>
    <xdr:to>
      <xdr:col>55</xdr:col>
      <xdr:colOff>50800</xdr:colOff>
      <xdr:row>85</xdr:row>
      <xdr:rowOff>2032</xdr:rowOff>
    </xdr:to>
    <xdr:sp macro="" textlink="">
      <xdr:nvSpPr>
        <xdr:cNvPr id="350" name="楕円 349">
          <a:extLst>
            <a:ext uri="{FF2B5EF4-FFF2-40B4-BE49-F238E27FC236}">
              <a16:creationId xmlns:a16="http://schemas.microsoft.com/office/drawing/2014/main" id="{00000000-0008-0000-0E00-00005E010000}"/>
            </a:ext>
          </a:extLst>
        </xdr:cNvPr>
        <xdr:cNvSpPr/>
      </xdr:nvSpPr>
      <xdr:spPr>
        <a:xfrm>
          <a:off x="104267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94759</xdr:rowOff>
    </xdr:from>
    <xdr:ext cx="469744" cy="259045"/>
    <xdr:sp macro="" textlink="">
      <xdr:nvSpPr>
        <xdr:cNvPr id="351" name="【公営住宅】&#10;一人当たり面積該当値テキスト">
          <a:extLst>
            <a:ext uri="{FF2B5EF4-FFF2-40B4-BE49-F238E27FC236}">
              <a16:creationId xmlns:a16="http://schemas.microsoft.com/office/drawing/2014/main" id="{00000000-0008-0000-0E00-00005F010000}"/>
            </a:ext>
          </a:extLst>
        </xdr:cNvPr>
        <xdr:cNvSpPr txBox="1"/>
      </xdr:nvSpPr>
      <xdr:spPr>
        <a:xfrm>
          <a:off x="10515600" y="1432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68224</xdr:rowOff>
    </xdr:from>
    <xdr:to>
      <xdr:col>50</xdr:col>
      <xdr:colOff>165100</xdr:colOff>
      <xdr:row>84</xdr:row>
      <xdr:rowOff>169824</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9588500" y="144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119024</xdr:rowOff>
    </xdr:from>
    <xdr:to>
      <xdr:col>55</xdr:col>
      <xdr:colOff>0</xdr:colOff>
      <xdr:row>84</xdr:row>
      <xdr:rowOff>122682</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9639300" y="14520824"/>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67768</xdr:rowOff>
    </xdr:from>
    <xdr:to>
      <xdr:col>46</xdr:col>
      <xdr:colOff>38100</xdr:colOff>
      <xdr:row>84</xdr:row>
      <xdr:rowOff>169368</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8699500" y="1446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118568</xdr:rowOff>
    </xdr:from>
    <xdr:to>
      <xdr:col>50</xdr:col>
      <xdr:colOff>114300</xdr:colOff>
      <xdr:row>84</xdr:row>
      <xdr:rowOff>119024</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8750300" y="14520368"/>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66396</xdr:rowOff>
    </xdr:from>
    <xdr:to>
      <xdr:col>41</xdr:col>
      <xdr:colOff>101600</xdr:colOff>
      <xdr:row>84</xdr:row>
      <xdr:rowOff>167996</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7810500" y="1446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117196</xdr:rowOff>
    </xdr:from>
    <xdr:to>
      <xdr:col>45</xdr:col>
      <xdr:colOff>177800</xdr:colOff>
      <xdr:row>84</xdr:row>
      <xdr:rowOff>118568</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7861300" y="1451899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65939</xdr:rowOff>
    </xdr:from>
    <xdr:to>
      <xdr:col>36</xdr:col>
      <xdr:colOff>165100</xdr:colOff>
      <xdr:row>84</xdr:row>
      <xdr:rowOff>167539</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6921500" y="144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116739</xdr:rowOff>
    </xdr:from>
    <xdr:to>
      <xdr:col>41</xdr:col>
      <xdr:colOff>50800</xdr:colOff>
      <xdr:row>84</xdr:row>
      <xdr:rowOff>117196</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6972300" y="1451853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44366</xdr:rowOff>
    </xdr:from>
    <xdr:ext cx="469744" cy="259045"/>
    <xdr:sp macro="" textlink="">
      <xdr:nvSpPr>
        <xdr:cNvPr id="360" name="n_1aveValue【公営住宅】&#10;一人当たり面積">
          <a:extLst>
            <a:ext uri="{FF2B5EF4-FFF2-40B4-BE49-F238E27FC236}">
              <a16:creationId xmlns:a16="http://schemas.microsoft.com/office/drawing/2014/main" id="{00000000-0008-0000-0E00-000068010000}"/>
            </a:ext>
          </a:extLst>
        </xdr:cNvPr>
        <xdr:cNvSpPr txBox="1"/>
      </xdr:nvSpPr>
      <xdr:spPr>
        <a:xfrm>
          <a:off x="9391727" y="146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37964</xdr:rowOff>
    </xdr:from>
    <xdr:ext cx="469744" cy="259045"/>
    <xdr:sp macro="" textlink="">
      <xdr:nvSpPr>
        <xdr:cNvPr id="361" name="n_2aveValue【公営住宅】&#10;一人当たり面積">
          <a:extLst>
            <a:ext uri="{FF2B5EF4-FFF2-40B4-BE49-F238E27FC236}">
              <a16:creationId xmlns:a16="http://schemas.microsoft.com/office/drawing/2014/main" id="{00000000-0008-0000-0E00-000069010000}"/>
            </a:ext>
          </a:extLst>
        </xdr:cNvPr>
        <xdr:cNvSpPr txBox="1"/>
      </xdr:nvSpPr>
      <xdr:spPr>
        <a:xfrm>
          <a:off x="8515427" y="146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40251</xdr:rowOff>
    </xdr:from>
    <xdr:ext cx="469744" cy="259045"/>
    <xdr:sp macro="" textlink="">
      <xdr:nvSpPr>
        <xdr:cNvPr id="362" name="n_3aveValue【公営住宅】&#10;一人当たり面積">
          <a:extLst>
            <a:ext uri="{FF2B5EF4-FFF2-40B4-BE49-F238E27FC236}">
              <a16:creationId xmlns:a16="http://schemas.microsoft.com/office/drawing/2014/main" id="{00000000-0008-0000-0E00-00006A010000}"/>
            </a:ext>
          </a:extLst>
        </xdr:cNvPr>
        <xdr:cNvSpPr txBox="1"/>
      </xdr:nvSpPr>
      <xdr:spPr>
        <a:xfrm>
          <a:off x="76264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34765</xdr:rowOff>
    </xdr:from>
    <xdr:ext cx="469744" cy="259045"/>
    <xdr:sp macro="" textlink="">
      <xdr:nvSpPr>
        <xdr:cNvPr id="363" name="n_4aveValue【公営住宅】&#10;一人当たり面積">
          <a:extLst>
            <a:ext uri="{FF2B5EF4-FFF2-40B4-BE49-F238E27FC236}">
              <a16:creationId xmlns:a16="http://schemas.microsoft.com/office/drawing/2014/main" id="{00000000-0008-0000-0E00-00006B010000}"/>
            </a:ext>
          </a:extLst>
        </xdr:cNvPr>
        <xdr:cNvSpPr txBox="1"/>
      </xdr:nvSpPr>
      <xdr:spPr>
        <a:xfrm>
          <a:off x="6737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14901</xdr:rowOff>
    </xdr:from>
    <xdr:ext cx="469744" cy="259045"/>
    <xdr:sp macro="" textlink="">
      <xdr:nvSpPr>
        <xdr:cNvPr id="364" name="n_1mainValue【公営住宅】&#10;一人当たり面積">
          <a:extLst>
            <a:ext uri="{FF2B5EF4-FFF2-40B4-BE49-F238E27FC236}">
              <a16:creationId xmlns:a16="http://schemas.microsoft.com/office/drawing/2014/main" id="{00000000-0008-0000-0E00-00006C010000}"/>
            </a:ext>
          </a:extLst>
        </xdr:cNvPr>
        <xdr:cNvSpPr txBox="1"/>
      </xdr:nvSpPr>
      <xdr:spPr>
        <a:xfrm>
          <a:off x="9391727" y="142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14445</xdr:rowOff>
    </xdr:from>
    <xdr:ext cx="469744" cy="259045"/>
    <xdr:sp macro="" textlink="">
      <xdr:nvSpPr>
        <xdr:cNvPr id="365" name="n_2mainValue【公営住宅】&#10;一人当たり面積">
          <a:extLst>
            <a:ext uri="{FF2B5EF4-FFF2-40B4-BE49-F238E27FC236}">
              <a16:creationId xmlns:a16="http://schemas.microsoft.com/office/drawing/2014/main" id="{00000000-0008-0000-0E00-00006D010000}"/>
            </a:ext>
          </a:extLst>
        </xdr:cNvPr>
        <xdr:cNvSpPr txBox="1"/>
      </xdr:nvSpPr>
      <xdr:spPr>
        <a:xfrm>
          <a:off x="8515427" y="1424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13073</xdr:rowOff>
    </xdr:from>
    <xdr:ext cx="469744" cy="259045"/>
    <xdr:sp macro="" textlink="">
      <xdr:nvSpPr>
        <xdr:cNvPr id="366" name="n_3mainValue【公営住宅】&#10;一人当たり面積">
          <a:extLst>
            <a:ext uri="{FF2B5EF4-FFF2-40B4-BE49-F238E27FC236}">
              <a16:creationId xmlns:a16="http://schemas.microsoft.com/office/drawing/2014/main" id="{00000000-0008-0000-0E00-00006E010000}"/>
            </a:ext>
          </a:extLst>
        </xdr:cNvPr>
        <xdr:cNvSpPr txBox="1"/>
      </xdr:nvSpPr>
      <xdr:spPr>
        <a:xfrm>
          <a:off x="7626427" y="1424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12616</xdr:rowOff>
    </xdr:from>
    <xdr:ext cx="469744" cy="259045"/>
    <xdr:sp macro="" textlink="">
      <xdr:nvSpPr>
        <xdr:cNvPr id="367" name="n_4mainValue【公営住宅】&#10;一人当たり面積">
          <a:extLst>
            <a:ext uri="{FF2B5EF4-FFF2-40B4-BE49-F238E27FC236}">
              <a16:creationId xmlns:a16="http://schemas.microsoft.com/office/drawing/2014/main" id="{00000000-0008-0000-0E00-00006F010000}"/>
            </a:ext>
          </a:extLst>
        </xdr:cNvPr>
        <xdr:cNvSpPr txBox="1"/>
      </xdr:nvSpPr>
      <xdr:spPr>
        <a:xfrm>
          <a:off x="6737427" y="1424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a:extLst>
            <a:ext uri="{FF2B5EF4-FFF2-40B4-BE49-F238E27FC236}">
              <a16:creationId xmlns:a16="http://schemas.microsoft.com/office/drawing/2014/main" id="{00000000-0008-0000-0E00-00009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411" name="【認定こども園・幼稚園・保育所】&#10;有形固定資産減価償却率最小値テキスト">
          <a:extLst>
            <a:ext uri="{FF2B5EF4-FFF2-40B4-BE49-F238E27FC236}">
              <a16:creationId xmlns:a16="http://schemas.microsoft.com/office/drawing/2014/main" id="{00000000-0008-0000-0E00-00009B010000}"/>
            </a:ext>
          </a:extLst>
        </xdr:cNvPr>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413" name="【認定こども園・幼稚園・保育所】&#10;有形固定資産減価償却率最大値テキスト">
          <a:extLst>
            <a:ext uri="{FF2B5EF4-FFF2-40B4-BE49-F238E27FC236}">
              <a16:creationId xmlns:a16="http://schemas.microsoft.com/office/drawing/2014/main" id="{00000000-0008-0000-0E00-00009D010000}"/>
            </a:ext>
          </a:extLst>
        </xdr:cNvPr>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145886</xdr:rowOff>
    </xdr:from>
    <xdr:ext cx="405111" cy="259045"/>
    <xdr:sp macro="" textlink="">
      <xdr:nvSpPr>
        <xdr:cNvPr id="415" name="【認定こども園・幼稚園・保育所】&#10;有形固定資産減価償却率平均値テキスト">
          <a:extLst>
            <a:ext uri="{FF2B5EF4-FFF2-40B4-BE49-F238E27FC236}">
              <a16:creationId xmlns:a16="http://schemas.microsoft.com/office/drawing/2014/main" id="{00000000-0008-0000-0E00-00009F010000}"/>
            </a:ext>
          </a:extLst>
        </xdr:cNvPr>
        <xdr:cNvSpPr txBox="1"/>
      </xdr:nvSpPr>
      <xdr:spPr>
        <a:xfrm>
          <a:off x="16357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418" name="フローチャート: 判断 417">
          <a:extLst>
            <a:ext uri="{FF2B5EF4-FFF2-40B4-BE49-F238E27FC236}">
              <a16:creationId xmlns:a16="http://schemas.microsoft.com/office/drawing/2014/main" id="{00000000-0008-0000-0E00-0000A2010000}"/>
            </a:ext>
          </a:extLst>
        </xdr:cNvPr>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419" name="フローチャート: 判断 418">
          <a:extLst>
            <a:ext uri="{FF2B5EF4-FFF2-40B4-BE49-F238E27FC236}">
              <a16:creationId xmlns:a16="http://schemas.microsoft.com/office/drawing/2014/main" id="{00000000-0008-0000-0E00-0000A3010000}"/>
            </a:ext>
          </a:extLst>
        </xdr:cNvPr>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12337</xdr:rowOff>
    </xdr:from>
    <xdr:to>
      <xdr:col>85</xdr:col>
      <xdr:colOff>177800</xdr:colOff>
      <xdr:row>34</xdr:row>
      <xdr:rowOff>113937</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6268700" y="58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35214</xdr:rowOff>
    </xdr:from>
    <xdr:ext cx="405111" cy="259045"/>
    <xdr:sp macro="" textlink="">
      <xdr:nvSpPr>
        <xdr:cNvPr id="427" name="【認定こども園・幼稚園・保育所】&#10;有形固定資産減価償却率該当値テキスト">
          <a:extLst>
            <a:ext uri="{FF2B5EF4-FFF2-40B4-BE49-F238E27FC236}">
              <a16:creationId xmlns:a16="http://schemas.microsoft.com/office/drawing/2014/main" id="{00000000-0008-0000-0E00-0000AB010000}"/>
            </a:ext>
          </a:extLst>
        </xdr:cNvPr>
        <xdr:cNvSpPr txBox="1"/>
      </xdr:nvSpPr>
      <xdr:spPr>
        <a:xfrm>
          <a:off x="16357600" y="56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125004</xdr:rowOff>
    </xdr:from>
    <xdr:to>
      <xdr:col>81</xdr:col>
      <xdr:colOff>101600</xdr:colOff>
      <xdr:row>36</xdr:row>
      <xdr:rowOff>55154</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5430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63137</xdr:rowOff>
    </xdr:from>
    <xdr:to>
      <xdr:col>85</xdr:col>
      <xdr:colOff>127000</xdr:colOff>
      <xdr:row>36</xdr:row>
      <xdr:rowOff>4354</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flipV="1">
          <a:off x="15481300" y="5892437"/>
          <a:ext cx="8382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116840</xdr:rowOff>
    </xdr:from>
    <xdr:to>
      <xdr:col>76</xdr:col>
      <xdr:colOff>165100</xdr:colOff>
      <xdr:row>41</xdr:row>
      <xdr:rowOff>46990</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454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4354</xdr:rowOff>
    </xdr:from>
    <xdr:to>
      <xdr:col>81</xdr:col>
      <xdr:colOff>50800</xdr:colOff>
      <xdr:row>40</xdr:row>
      <xdr:rowOff>167640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flipV="1">
          <a:off x="14592300" y="6176554"/>
          <a:ext cx="889000" cy="84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58057</xdr:rowOff>
    </xdr:from>
    <xdr:to>
      <xdr:col>72</xdr:col>
      <xdr:colOff>38100</xdr:colOff>
      <xdr:row>40</xdr:row>
      <xdr:rowOff>159657</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3652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108857</xdr:rowOff>
    </xdr:from>
    <xdr:to>
      <xdr:col>76</xdr:col>
      <xdr:colOff>114300</xdr:colOff>
      <xdr:row>40</xdr:row>
      <xdr:rowOff>167640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3703300" y="696685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151130</xdr:rowOff>
    </xdr:from>
    <xdr:to>
      <xdr:col>67</xdr:col>
      <xdr:colOff>101600</xdr:colOff>
      <xdr:row>40</xdr:row>
      <xdr:rowOff>81280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2763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30480</xdr:rowOff>
    </xdr:from>
    <xdr:to>
      <xdr:col>71</xdr:col>
      <xdr:colOff>177800</xdr:colOff>
      <xdr:row>40</xdr:row>
      <xdr:rowOff>108857</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2814300" y="688848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124658</xdr:rowOff>
    </xdr:from>
    <xdr:ext cx="405111" cy="259045"/>
    <xdr:sp macro="" textlink="">
      <xdr:nvSpPr>
        <xdr:cNvPr id="436" name="n_1aveValue【認定こども園・幼稚園・保育所】&#10;有形固定資産減価償却率">
          <a:extLst>
            <a:ext uri="{FF2B5EF4-FFF2-40B4-BE49-F238E27FC236}">
              <a16:creationId xmlns:a16="http://schemas.microsoft.com/office/drawing/2014/main" id="{00000000-0008-0000-0E00-0000B4010000}"/>
            </a:ext>
          </a:extLst>
        </xdr:cNvPr>
        <xdr:cNvSpPr txBox="1"/>
      </xdr:nvSpPr>
      <xdr:spPr>
        <a:xfrm>
          <a:off x="152660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24328</xdr:rowOff>
    </xdr:from>
    <xdr:ext cx="405111" cy="259045"/>
    <xdr:sp macro="" textlink="">
      <xdr:nvSpPr>
        <xdr:cNvPr id="437" name="n_2aveValue【認定こども園・幼稚園・保育所】&#10;有形固定資産減価償却率">
          <a:extLst>
            <a:ext uri="{FF2B5EF4-FFF2-40B4-BE49-F238E27FC236}">
              <a16:creationId xmlns:a16="http://schemas.microsoft.com/office/drawing/2014/main" id="{00000000-0008-0000-0E00-0000B5010000}"/>
            </a:ext>
          </a:extLst>
        </xdr:cNvPr>
        <xdr:cNvSpPr txBox="1"/>
      </xdr:nvSpPr>
      <xdr:spPr>
        <a:xfrm>
          <a:off x="14389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47188</xdr:rowOff>
    </xdr:from>
    <xdr:ext cx="405111" cy="259045"/>
    <xdr:sp macro="" textlink="">
      <xdr:nvSpPr>
        <xdr:cNvPr id="438" name="n_3aveValue【認定こども園・幼稚園・保育所】&#10;有形固定資産減価償却率">
          <a:extLst>
            <a:ext uri="{FF2B5EF4-FFF2-40B4-BE49-F238E27FC236}">
              <a16:creationId xmlns:a16="http://schemas.microsoft.com/office/drawing/2014/main" id="{00000000-0008-0000-0E00-0000B6010000}"/>
            </a:ext>
          </a:extLst>
        </xdr:cNvPr>
        <xdr:cNvSpPr txBox="1"/>
      </xdr:nvSpPr>
      <xdr:spPr>
        <a:xfrm>
          <a:off x="13500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24328</xdr:rowOff>
    </xdr:from>
    <xdr:ext cx="405111" cy="259045"/>
    <xdr:sp macro="" textlink="">
      <xdr:nvSpPr>
        <xdr:cNvPr id="439" name="n_4aveValue【認定こども園・幼稚園・保育所】&#10;有形固定資産減価償却率">
          <a:extLst>
            <a:ext uri="{FF2B5EF4-FFF2-40B4-BE49-F238E27FC236}">
              <a16:creationId xmlns:a16="http://schemas.microsoft.com/office/drawing/2014/main" id="{00000000-0008-0000-0E00-0000B7010000}"/>
            </a:ext>
          </a:extLst>
        </xdr:cNvPr>
        <xdr:cNvSpPr txBox="1"/>
      </xdr:nvSpPr>
      <xdr:spPr>
        <a:xfrm>
          <a:off x="12611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71681</xdr:rowOff>
    </xdr:from>
    <xdr:ext cx="405111" cy="259045"/>
    <xdr:sp macro="" textlink="">
      <xdr:nvSpPr>
        <xdr:cNvPr id="440" name="n_1main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5266044"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38117</xdr:rowOff>
    </xdr:from>
    <xdr:ext cx="405111" cy="259045"/>
    <xdr:sp macro="" textlink="">
      <xdr:nvSpPr>
        <xdr:cNvPr id="441" name="n_2main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4389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150784</xdr:rowOff>
    </xdr:from>
    <xdr:ext cx="405111" cy="259045"/>
    <xdr:sp macro="" textlink="">
      <xdr:nvSpPr>
        <xdr:cNvPr id="442" name="n_3main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3500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72407</xdr:rowOff>
    </xdr:from>
    <xdr:ext cx="405111" cy="259045"/>
    <xdr:sp macro="" textlink="">
      <xdr:nvSpPr>
        <xdr:cNvPr id="443" name="n_4main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2611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00000000-0008-0000-0E00-0000D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00000000-0008-0000-0E00-0000D4010000}"/>
            </a:ext>
          </a:extLst>
        </xdr:cNvPr>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00000000-0008-0000-0E00-0000D6010000}"/>
            </a:ext>
          </a:extLst>
        </xdr:cNvPr>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00000000-0008-0000-0E00-0000D8010000}"/>
            </a:ext>
          </a:extLst>
        </xdr:cNvPr>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170180</xdr:rowOff>
    </xdr:from>
    <xdr:to>
      <xdr:col>116</xdr:col>
      <xdr:colOff>114300</xdr:colOff>
      <xdr:row>37</xdr:row>
      <xdr:rowOff>100330</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22110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21607</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00000000-0008-0000-0E00-0000E4010000}"/>
            </a:ext>
          </a:extLst>
        </xdr:cNvPr>
        <xdr:cNvSpPr txBox="1"/>
      </xdr:nvSpPr>
      <xdr:spPr>
        <a:xfrm>
          <a:off x="22199600"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29210</xdr:rowOff>
    </xdr:from>
    <xdr:to>
      <xdr:col>112</xdr:col>
      <xdr:colOff>38100</xdr:colOff>
      <xdr:row>35</xdr:row>
      <xdr:rowOff>130810</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21272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80010</xdr:rowOff>
    </xdr:from>
    <xdr:to>
      <xdr:col>116</xdr:col>
      <xdr:colOff>63500</xdr:colOff>
      <xdr:row>37</xdr:row>
      <xdr:rowOff>49530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21323300" y="608076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109220</xdr:rowOff>
    </xdr:from>
    <xdr:to>
      <xdr:col>107</xdr:col>
      <xdr:colOff>101600</xdr:colOff>
      <xdr:row>37</xdr:row>
      <xdr:rowOff>39370</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0383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80010</xdr:rowOff>
    </xdr:from>
    <xdr:to>
      <xdr:col>111</xdr:col>
      <xdr:colOff>177800</xdr:colOff>
      <xdr:row>36</xdr:row>
      <xdr:rowOff>160020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20434300" y="60807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101600</xdr:rowOff>
    </xdr:from>
    <xdr:to>
      <xdr:col>102</xdr:col>
      <xdr:colOff>165100</xdr:colOff>
      <xdr:row>37</xdr:row>
      <xdr:rowOff>31750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19494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152400</xdr:rowOff>
    </xdr:from>
    <xdr:to>
      <xdr:col>107</xdr:col>
      <xdr:colOff>50800</xdr:colOff>
      <xdr:row>36</xdr:row>
      <xdr:rowOff>160020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9545300" y="6324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101600</xdr:rowOff>
    </xdr:from>
    <xdr:to>
      <xdr:col>98</xdr:col>
      <xdr:colOff>38100</xdr:colOff>
      <xdr:row>37</xdr:row>
      <xdr:rowOff>31750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8605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152400</xdr:rowOff>
    </xdr:from>
    <xdr:to>
      <xdr:col>102</xdr:col>
      <xdr:colOff>114300</xdr:colOff>
      <xdr:row>36</xdr:row>
      <xdr:rowOff>152400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8656300" y="632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129557</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00000000-0008-0000-0E00-0000ED010000}"/>
            </a:ext>
          </a:extLst>
        </xdr:cNvPr>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00000000-0008-0000-0E00-0000EE010000}"/>
            </a:ext>
          </a:extLst>
        </xdr:cNvPr>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137177</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19310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91457</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18421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147337</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21075727" y="58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55897</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20199427"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48277</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9310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48277</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8421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00000000-0008-0000-0E00-00000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00000000-0008-0000-0E00-000010020000}"/>
            </a:ext>
          </a:extLst>
        </xdr:cNvPr>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00000000-0008-0000-0E00-000012020000}"/>
            </a:ext>
          </a:extLst>
        </xdr:cNvPr>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00000000-0008-0000-0E00-000014020000}"/>
            </a:ext>
          </a:extLst>
        </xdr:cNvPr>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104322</xdr:rowOff>
    </xdr:from>
    <xdr:to>
      <xdr:col>85</xdr:col>
      <xdr:colOff>177800</xdr:colOff>
      <xdr:row>60</xdr:row>
      <xdr:rowOff>34472</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62687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127199</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00000000-0008-0000-0E00-000020020000}"/>
            </a:ext>
          </a:extLst>
        </xdr:cNvPr>
        <xdr:cNvSpPr txBox="1"/>
      </xdr:nvSpPr>
      <xdr:spPr>
        <a:xfrm>
          <a:off x="16357600" y="1007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101056</xdr:rowOff>
    </xdr:from>
    <xdr:to>
      <xdr:col>81</xdr:col>
      <xdr:colOff>101600</xdr:colOff>
      <xdr:row>60</xdr:row>
      <xdr:rowOff>31206</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5430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151856</xdr:rowOff>
    </xdr:from>
    <xdr:to>
      <xdr:col>85</xdr:col>
      <xdr:colOff>127000</xdr:colOff>
      <xdr:row>59</xdr:row>
      <xdr:rowOff>155122</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5481300" y="1026740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4541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115933</xdr:rowOff>
    </xdr:from>
    <xdr:to>
      <xdr:col>81</xdr:col>
      <xdr:colOff>50800</xdr:colOff>
      <xdr:row>59</xdr:row>
      <xdr:rowOff>151856</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4592300" y="102314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3652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96338</xdr:rowOff>
    </xdr:from>
    <xdr:to>
      <xdr:col>76</xdr:col>
      <xdr:colOff>114300</xdr:colOff>
      <xdr:row>59</xdr:row>
      <xdr:rowOff>115933</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3703300" y="102118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55335</xdr:rowOff>
    </xdr:from>
    <xdr:to>
      <xdr:col>67</xdr:col>
      <xdr:colOff>101600</xdr:colOff>
      <xdr:row>59</xdr:row>
      <xdr:rowOff>156935</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276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96338</xdr:rowOff>
    </xdr:from>
    <xdr:to>
      <xdr:col>71</xdr:col>
      <xdr:colOff>177800</xdr:colOff>
      <xdr:row>59</xdr:row>
      <xdr:rowOff>106135</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flipV="1">
          <a:off x="12814300" y="1021188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553" name="n_1aveValue【学校施設】&#10;有形固定資産減価償却率">
          <a:extLst>
            <a:ext uri="{FF2B5EF4-FFF2-40B4-BE49-F238E27FC236}">
              <a16:creationId xmlns:a16="http://schemas.microsoft.com/office/drawing/2014/main" id="{00000000-0008-0000-0E00-000029020000}"/>
            </a:ext>
          </a:extLst>
        </xdr:cNvPr>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554" name="n_2aveValue【学校施設】&#10;有形固定資産減価償却率">
          <a:extLst>
            <a:ext uri="{FF2B5EF4-FFF2-40B4-BE49-F238E27FC236}">
              <a16:creationId xmlns:a16="http://schemas.microsoft.com/office/drawing/2014/main" id="{00000000-0008-0000-0E00-00002A020000}"/>
            </a:ext>
          </a:extLst>
        </xdr:cNvPr>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555" name="n_3aveValue【学校施設】&#10;有形固定資産減価償却率">
          <a:extLst>
            <a:ext uri="{FF2B5EF4-FFF2-40B4-BE49-F238E27FC236}">
              <a16:creationId xmlns:a16="http://schemas.microsoft.com/office/drawing/2014/main" id="{00000000-0008-0000-0E00-00002B020000}"/>
            </a:ext>
          </a:extLst>
        </xdr:cNvPr>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556" name="n_4aveValue【学校施設】&#10;有形固定資産減価償却率">
          <a:extLst>
            <a:ext uri="{FF2B5EF4-FFF2-40B4-BE49-F238E27FC236}">
              <a16:creationId xmlns:a16="http://schemas.microsoft.com/office/drawing/2014/main" id="{00000000-0008-0000-0E00-00002C020000}"/>
            </a:ext>
          </a:extLst>
        </xdr:cNvPr>
        <xdr:cNvSpPr txBox="1"/>
      </xdr:nvSpPr>
      <xdr:spPr>
        <a:xfrm>
          <a:off x="12611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47733</xdr:rowOff>
    </xdr:from>
    <xdr:ext cx="405111" cy="259045"/>
    <xdr:sp macro="" textlink="">
      <xdr:nvSpPr>
        <xdr:cNvPr id="557" name="n_1main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58" name="n_2main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559" name="n_3main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560" name="n_4main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a:extLst>
            <a:ext uri="{FF2B5EF4-FFF2-40B4-BE49-F238E27FC236}">
              <a16:creationId xmlns:a16="http://schemas.microsoft.com/office/drawing/2014/main" id="{00000000-0008-0000-0E00-00004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586" name="【学校施設】&#10;一人当たり面積最小値テキスト">
          <a:extLst>
            <a:ext uri="{FF2B5EF4-FFF2-40B4-BE49-F238E27FC236}">
              <a16:creationId xmlns:a16="http://schemas.microsoft.com/office/drawing/2014/main" id="{00000000-0008-0000-0E00-00004A020000}"/>
            </a:ext>
          </a:extLst>
        </xdr:cNvPr>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588" name="【学校施設】&#10;一人当たり面積最大値テキスト">
          <a:extLst>
            <a:ext uri="{FF2B5EF4-FFF2-40B4-BE49-F238E27FC236}">
              <a16:creationId xmlns:a16="http://schemas.microsoft.com/office/drawing/2014/main" id="{00000000-0008-0000-0E00-00004C020000}"/>
            </a:ext>
          </a:extLst>
        </xdr:cNvPr>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590" name="【学校施設】&#10;一人当たり面積平均値テキスト">
          <a:extLst>
            <a:ext uri="{FF2B5EF4-FFF2-40B4-BE49-F238E27FC236}">
              <a16:creationId xmlns:a16="http://schemas.microsoft.com/office/drawing/2014/main" id="{00000000-0008-0000-0E00-00004E020000}"/>
            </a:ext>
          </a:extLst>
        </xdr:cNvPr>
        <xdr:cNvSpPr txBox="1"/>
      </xdr:nvSpPr>
      <xdr:spPr>
        <a:xfrm>
          <a:off x="22199600" y="10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109601</xdr:rowOff>
    </xdr:from>
    <xdr:to>
      <xdr:col>116</xdr:col>
      <xdr:colOff>114300</xdr:colOff>
      <xdr:row>64</xdr:row>
      <xdr:rowOff>39751</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22110700" y="1091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88028</xdr:rowOff>
    </xdr:from>
    <xdr:ext cx="469744" cy="259045"/>
    <xdr:sp macro="" textlink="">
      <xdr:nvSpPr>
        <xdr:cNvPr id="602" name="【学校施設】&#10;一人当たり面積該当値テキスト">
          <a:extLst>
            <a:ext uri="{FF2B5EF4-FFF2-40B4-BE49-F238E27FC236}">
              <a16:creationId xmlns:a16="http://schemas.microsoft.com/office/drawing/2014/main" id="{00000000-0008-0000-0E00-00005A020000}"/>
            </a:ext>
          </a:extLst>
        </xdr:cNvPr>
        <xdr:cNvSpPr txBox="1"/>
      </xdr:nvSpPr>
      <xdr:spPr>
        <a:xfrm>
          <a:off x="22199600" y="1088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118745</xdr:rowOff>
    </xdr:from>
    <xdr:to>
      <xdr:col>112</xdr:col>
      <xdr:colOff>38100</xdr:colOff>
      <xdr:row>64</xdr:row>
      <xdr:rowOff>48895</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12725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160401</xdr:rowOff>
    </xdr:from>
    <xdr:to>
      <xdr:col>116</xdr:col>
      <xdr:colOff>63500</xdr:colOff>
      <xdr:row>63</xdr:row>
      <xdr:rowOff>169545</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flipV="1">
          <a:off x="21323300" y="1096175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117983</xdr:rowOff>
    </xdr:from>
    <xdr:to>
      <xdr:col>107</xdr:col>
      <xdr:colOff>101600</xdr:colOff>
      <xdr:row>64</xdr:row>
      <xdr:rowOff>48133</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0383500" y="109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168783</xdr:rowOff>
    </xdr:from>
    <xdr:to>
      <xdr:col>111</xdr:col>
      <xdr:colOff>177800</xdr:colOff>
      <xdr:row>63</xdr:row>
      <xdr:rowOff>169545</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20434300" y="1097013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112649</xdr:rowOff>
    </xdr:from>
    <xdr:to>
      <xdr:col>102</xdr:col>
      <xdr:colOff>165100</xdr:colOff>
      <xdr:row>64</xdr:row>
      <xdr:rowOff>42799</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19494500" y="109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163449</xdr:rowOff>
    </xdr:from>
    <xdr:to>
      <xdr:col>107</xdr:col>
      <xdr:colOff>50800</xdr:colOff>
      <xdr:row>63</xdr:row>
      <xdr:rowOff>168783</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9545300" y="10964799"/>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111887</xdr:rowOff>
    </xdr:from>
    <xdr:to>
      <xdr:col>98</xdr:col>
      <xdr:colOff>38100</xdr:colOff>
      <xdr:row>64</xdr:row>
      <xdr:rowOff>42037</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8605500" y="109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162687</xdr:rowOff>
    </xdr:from>
    <xdr:to>
      <xdr:col>102</xdr:col>
      <xdr:colOff>114300</xdr:colOff>
      <xdr:row>63</xdr:row>
      <xdr:rowOff>163449</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8656300" y="109640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43324</xdr:rowOff>
    </xdr:from>
    <xdr:ext cx="469744" cy="259045"/>
    <xdr:sp macro="" textlink="">
      <xdr:nvSpPr>
        <xdr:cNvPr id="611" name="n_1aveValue【学校施設】&#10;一人当たり面積">
          <a:extLst>
            <a:ext uri="{FF2B5EF4-FFF2-40B4-BE49-F238E27FC236}">
              <a16:creationId xmlns:a16="http://schemas.microsoft.com/office/drawing/2014/main" id="{00000000-0008-0000-0E00-000063020000}"/>
            </a:ext>
          </a:extLst>
        </xdr:cNvPr>
        <xdr:cNvSpPr txBox="1"/>
      </xdr:nvSpPr>
      <xdr:spPr>
        <a:xfrm>
          <a:off x="210757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612" name="n_2aveValue【学校施設】&#10;一人当たり面積">
          <a:extLst>
            <a:ext uri="{FF2B5EF4-FFF2-40B4-BE49-F238E27FC236}">
              <a16:creationId xmlns:a16="http://schemas.microsoft.com/office/drawing/2014/main" id="{00000000-0008-0000-0E00-000064020000}"/>
            </a:ext>
          </a:extLst>
        </xdr:cNvPr>
        <xdr:cNvSpPr txBox="1"/>
      </xdr:nvSpPr>
      <xdr:spPr>
        <a:xfrm>
          <a:off x="20199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613" name="n_3aveValue【学校施設】&#10;一人当たり面積">
          <a:extLst>
            <a:ext uri="{FF2B5EF4-FFF2-40B4-BE49-F238E27FC236}">
              <a16:creationId xmlns:a16="http://schemas.microsoft.com/office/drawing/2014/main" id="{00000000-0008-0000-0E00-000065020000}"/>
            </a:ext>
          </a:extLst>
        </xdr:cNvPr>
        <xdr:cNvSpPr txBox="1"/>
      </xdr:nvSpPr>
      <xdr:spPr>
        <a:xfrm>
          <a:off x="19310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614" name="n_4aveValue【学校施設】&#10;一人当たり面積">
          <a:extLst>
            <a:ext uri="{FF2B5EF4-FFF2-40B4-BE49-F238E27FC236}">
              <a16:creationId xmlns:a16="http://schemas.microsoft.com/office/drawing/2014/main" id="{00000000-0008-0000-0E00-000066020000}"/>
            </a:ext>
          </a:extLst>
        </xdr:cNvPr>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40022</xdr:rowOff>
    </xdr:from>
    <xdr:ext cx="469744" cy="259045"/>
    <xdr:sp macro="" textlink="">
      <xdr:nvSpPr>
        <xdr:cNvPr id="615" name="n_1mainValue【学校施設】&#10;一人当たり面積">
          <a:extLst>
            <a:ext uri="{FF2B5EF4-FFF2-40B4-BE49-F238E27FC236}">
              <a16:creationId xmlns:a16="http://schemas.microsoft.com/office/drawing/2014/main" id="{00000000-0008-0000-0E00-000067020000}"/>
            </a:ext>
          </a:extLst>
        </xdr:cNvPr>
        <xdr:cNvSpPr txBox="1"/>
      </xdr:nvSpPr>
      <xdr:spPr>
        <a:xfrm>
          <a:off x="21075727" y="1101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39260</xdr:rowOff>
    </xdr:from>
    <xdr:ext cx="469744" cy="259045"/>
    <xdr:sp macro="" textlink="">
      <xdr:nvSpPr>
        <xdr:cNvPr id="616" name="n_2mainValue【学校施設】&#10;一人当たり面積">
          <a:extLst>
            <a:ext uri="{FF2B5EF4-FFF2-40B4-BE49-F238E27FC236}">
              <a16:creationId xmlns:a16="http://schemas.microsoft.com/office/drawing/2014/main" id="{00000000-0008-0000-0E00-000068020000}"/>
            </a:ext>
          </a:extLst>
        </xdr:cNvPr>
        <xdr:cNvSpPr txBox="1"/>
      </xdr:nvSpPr>
      <xdr:spPr>
        <a:xfrm>
          <a:off x="20199427" y="1101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33926</xdr:rowOff>
    </xdr:from>
    <xdr:ext cx="469744" cy="259045"/>
    <xdr:sp macro="" textlink="">
      <xdr:nvSpPr>
        <xdr:cNvPr id="617" name="n_3mainValue【学校施設】&#10;一人当たり面積">
          <a:extLst>
            <a:ext uri="{FF2B5EF4-FFF2-40B4-BE49-F238E27FC236}">
              <a16:creationId xmlns:a16="http://schemas.microsoft.com/office/drawing/2014/main" id="{00000000-0008-0000-0E00-000069020000}"/>
            </a:ext>
          </a:extLst>
        </xdr:cNvPr>
        <xdr:cNvSpPr txBox="1"/>
      </xdr:nvSpPr>
      <xdr:spPr>
        <a:xfrm>
          <a:off x="19310427" y="1100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33164</xdr:rowOff>
    </xdr:from>
    <xdr:ext cx="469744" cy="259045"/>
    <xdr:sp macro="" textlink="">
      <xdr:nvSpPr>
        <xdr:cNvPr id="618" name="n_4mainValue【学校施設】&#10;一人当たり面積">
          <a:extLst>
            <a:ext uri="{FF2B5EF4-FFF2-40B4-BE49-F238E27FC236}">
              <a16:creationId xmlns:a16="http://schemas.microsoft.com/office/drawing/2014/main" id="{00000000-0008-0000-0E00-00006A020000}"/>
            </a:ext>
          </a:extLst>
        </xdr:cNvPr>
        <xdr:cNvSpPr txBox="1"/>
      </xdr:nvSpPr>
      <xdr:spPr>
        <a:xfrm>
          <a:off x="18421427" y="1100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00000000-0008-0000-0E00-00008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児童館】&#10;有形固定資産減価償却率最小値テキスト">
          <a:extLst>
            <a:ext uri="{FF2B5EF4-FFF2-40B4-BE49-F238E27FC236}">
              <a16:creationId xmlns:a16="http://schemas.microsoft.com/office/drawing/2014/main" id="{00000000-0008-0000-0E00-000084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6" name="【児童館】&#10;有形固定資産減価償却率最大値テキスト">
          <a:extLst>
            <a:ext uri="{FF2B5EF4-FFF2-40B4-BE49-F238E27FC236}">
              <a16:creationId xmlns:a16="http://schemas.microsoft.com/office/drawing/2014/main" id="{00000000-0008-0000-0E00-000086020000}"/>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118763</xdr:rowOff>
    </xdr:from>
    <xdr:ext cx="405111" cy="259045"/>
    <xdr:sp macro="" textlink="">
      <xdr:nvSpPr>
        <xdr:cNvPr id="648" name="【児童館】&#10;有形固定資産減価償却率平均値テキスト">
          <a:extLst>
            <a:ext uri="{FF2B5EF4-FFF2-40B4-BE49-F238E27FC236}">
              <a16:creationId xmlns:a16="http://schemas.microsoft.com/office/drawing/2014/main" id="{00000000-0008-0000-0E00-000088020000}"/>
            </a:ext>
          </a:extLst>
        </xdr:cNvPr>
        <xdr:cNvSpPr txBox="1"/>
      </xdr:nvSpPr>
      <xdr:spPr>
        <a:xfrm>
          <a:off x="163576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105411</xdr:rowOff>
    </xdr:from>
    <xdr:to>
      <xdr:col>85</xdr:col>
      <xdr:colOff>177800</xdr:colOff>
      <xdr:row>84</xdr:row>
      <xdr:rowOff>35561</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6268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83838</xdr:rowOff>
    </xdr:from>
    <xdr:ext cx="405111" cy="259045"/>
    <xdr:sp macro="" textlink="">
      <xdr:nvSpPr>
        <xdr:cNvPr id="660" name="【児童館】&#10;有形固定資産減価償却率該当値テキスト">
          <a:extLst>
            <a:ext uri="{FF2B5EF4-FFF2-40B4-BE49-F238E27FC236}">
              <a16:creationId xmlns:a16="http://schemas.microsoft.com/office/drawing/2014/main" id="{00000000-0008-0000-0E00-000094020000}"/>
            </a:ext>
          </a:extLst>
        </xdr:cNvPr>
        <xdr:cNvSpPr txBox="1"/>
      </xdr:nvSpPr>
      <xdr:spPr>
        <a:xfrm>
          <a:off x="16357600"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50164</xdr:rowOff>
    </xdr:from>
    <xdr:to>
      <xdr:col>81</xdr:col>
      <xdr:colOff>101600</xdr:colOff>
      <xdr:row>83</xdr:row>
      <xdr:rowOff>151764</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5430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100964</xdr:rowOff>
    </xdr:from>
    <xdr:to>
      <xdr:col>85</xdr:col>
      <xdr:colOff>127000</xdr:colOff>
      <xdr:row>83</xdr:row>
      <xdr:rowOff>156211</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5481300" y="14331314"/>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143511</xdr:rowOff>
    </xdr:from>
    <xdr:to>
      <xdr:col>76</xdr:col>
      <xdr:colOff>165100</xdr:colOff>
      <xdr:row>83</xdr:row>
      <xdr:rowOff>73661</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4541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22861</xdr:rowOff>
    </xdr:from>
    <xdr:to>
      <xdr:col>81</xdr:col>
      <xdr:colOff>50800</xdr:colOff>
      <xdr:row>83</xdr:row>
      <xdr:rowOff>100964</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4592300" y="14253211"/>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76836</xdr:rowOff>
    </xdr:from>
    <xdr:to>
      <xdr:col>72</xdr:col>
      <xdr:colOff>38100</xdr:colOff>
      <xdr:row>83</xdr:row>
      <xdr:rowOff>6986</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3652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127636</xdr:rowOff>
    </xdr:from>
    <xdr:to>
      <xdr:col>76</xdr:col>
      <xdr:colOff>114300</xdr:colOff>
      <xdr:row>83</xdr:row>
      <xdr:rowOff>22861</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3703300" y="1418653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69214</xdr:rowOff>
    </xdr:from>
    <xdr:to>
      <xdr:col>67</xdr:col>
      <xdr:colOff>101600</xdr:colOff>
      <xdr:row>82</xdr:row>
      <xdr:rowOff>170814</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2763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120014</xdr:rowOff>
    </xdr:from>
    <xdr:to>
      <xdr:col>71</xdr:col>
      <xdr:colOff>177800</xdr:colOff>
      <xdr:row>82</xdr:row>
      <xdr:rowOff>127636</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2814300" y="141789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36847</xdr:rowOff>
    </xdr:from>
    <xdr:ext cx="405111" cy="259045"/>
    <xdr:sp macro="" textlink="">
      <xdr:nvSpPr>
        <xdr:cNvPr id="669" name="n_1aveValue【児童館】&#10;有形固定資産減価償却率">
          <a:extLst>
            <a:ext uri="{FF2B5EF4-FFF2-40B4-BE49-F238E27FC236}">
              <a16:creationId xmlns:a16="http://schemas.microsoft.com/office/drawing/2014/main" id="{00000000-0008-0000-0E00-00009D020000}"/>
            </a:ext>
          </a:extLst>
        </xdr:cNvPr>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670" name="n_2aveValue【児童館】&#10;有形固定資産減価償却率">
          <a:extLst>
            <a:ext uri="{FF2B5EF4-FFF2-40B4-BE49-F238E27FC236}">
              <a16:creationId xmlns:a16="http://schemas.microsoft.com/office/drawing/2014/main" id="{00000000-0008-0000-0E00-00009E020000}"/>
            </a:ext>
          </a:extLst>
        </xdr:cNvPr>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671" name="n_3aveValue【児童館】&#10;有形固定資産減価償却率">
          <a:extLst>
            <a:ext uri="{FF2B5EF4-FFF2-40B4-BE49-F238E27FC236}">
              <a16:creationId xmlns:a16="http://schemas.microsoft.com/office/drawing/2014/main" id="{00000000-0008-0000-0E00-00009F020000}"/>
            </a:ext>
          </a:extLst>
        </xdr:cNvPr>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672" name="n_4aveValue【児童館】&#10;有形固定資産減価償却率">
          <a:extLst>
            <a:ext uri="{FF2B5EF4-FFF2-40B4-BE49-F238E27FC236}">
              <a16:creationId xmlns:a16="http://schemas.microsoft.com/office/drawing/2014/main" id="{00000000-0008-0000-0E00-0000A0020000}"/>
            </a:ext>
          </a:extLst>
        </xdr:cNvPr>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142891</xdr:rowOff>
    </xdr:from>
    <xdr:ext cx="405111" cy="259045"/>
    <xdr:sp macro="" textlink="">
      <xdr:nvSpPr>
        <xdr:cNvPr id="673" name="n_1mainValue【児童館】&#10;有形固定資産減価償却率">
          <a:extLst>
            <a:ext uri="{FF2B5EF4-FFF2-40B4-BE49-F238E27FC236}">
              <a16:creationId xmlns:a16="http://schemas.microsoft.com/office/drawing/2014/main" id="{00000000-0008-0000-0E00-0000A1020000}"/>
            </a:ext>
          </a:extLst>
        </xdr:cNvPr>
        <xdr:cNvSpPr txBox="1"/>
      </xdr:nvSpPr>
      <xdr:spPr>
        <a:xfrm>
          <a:off x="152660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64788</xdr:rowOff>
    </xdr:from>
    <xdr:ext cx="405111" cy="259045"/>
    <xdr:sp macro="" textlink="">
      <xdr:nvSpPr>
        <xdr:cNvPr id="674" name="n_2mainValue【児童館】&#10;有形固定資産減価償却率">
          <a:extLst>
            <a:ext uri="{FF2B5EF4-FFF2-40B4-BE49-F238E27FC236}">
              <a16:creationId xmlns:a16="http://schemas.microsoft.com/office/drawing/2014/main" id="{00000000-0008-0000-0E00-0000A2020000}"/>
            </a:ext>
          </a:extLst>
        </xdr:cNvPr>
        <xdr:cNvSpPr txBox="1"/>
      </xdr:nvSpPr>
      <xdr:spPr>
        <a:xfrm>
          <a:off x="14389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169563</xdr:rowOff>
    </xdr:from>
    <xdr:ext cx="405111" cy="259045"/>
    <xdr:sp macro="" textlink="">
      <xdr:nvSpPr>
        <xdr:cNvPr id="675" name="n_3mainValue【児童館】&#10;有形固定資産減価償却率">
          <a:extLst>
            <a:ext uri="{FF2B5EF4-FFF2-40B4-BE49-F238E27FC236}">
              <a16:creationId xmlns:a16="http://schemas.microsoft.com/office/drawing/2014/main" id="{00000000-0008-0000-0E00-0000A3020000}"/>
            </a:ext>
          </a:extLst>
        </xdr:cNvPr>
        <xdr:cNvSpPr txBox="1"/>
      </xdr:nvSpPr>
      <xdr:spPr>
        <a:xfrm>
          <a:off x="13500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161941</xdr:rowOff>
    </xdr:from>
    <xdr:ext cx="405111" cy="259045"/>
    <xdr:sp macro="" textlink="">
      <xdr:nvSpPr>
        <xdr:cNvPr id="676" name="n_4mainValue【児童館】&#10;有形固定資産減価償却率">
          <a:extLst>
            <a:ext uri="{FF2B5EF4-FFF2-40B4-BE49-F238E27FC236}">
              <a16:creationId xmlns:a16="http://schemas.microsoft.com/office/drawing/2014/main" id="{00000000-0008-0000-0E00-0000A4020000}"/>
            </a:ext>
          </a:extLst>
        </xdr:cNvPr>
        <xdr:cNvSpPr txBox="1"/>
      </xdr:nvSpPr>
      <xdr:spPr>
        <a:xfrm>
          <a:off x="12611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00000000-0008-0000-0E00-0000B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a:extLst>
            <a:ext uri="{FF2B5EF4-FFF2-40B4-BE49-F238E27FC236}">
              <a16:creationId xmlns:a16="http://schemas.microsoft.com/office/drawing/2014/main" id="{00000000-0008-0000-0E00-0000BD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3" name="【児童館】&#10;一人当たり面積最大値テキスト">
          <a:extLst>
            <a:ext uri="{FF2B5EF4-FFF2-40B4-BE49-F238E27FC236}">
              <a16:creationId xmlns:a16="http://schemas.microsoft.com/office/drawing/2014/main" id="{00000000-0008-0000-0E00-0000BF020000}"/>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05" name="【児童館】&#10;一人当たり面積平均値テキスト">
          <a:extLst>
            <a:ext uri="{FF2B5EF4-FFF2-40B4-BE49-F238E27FC236}">
              <a16:creationId xmlns:a16="http://schemas.microsoft.com/office/drawing/2014/main" id="{00000000-0008-0000-0E00-0000C1020000}"/>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717" name="【児童館】&#10;一人当たり面積該当値テキスト">
          <a:extLst>
            <a:ext uri="{FF2B5EF4-FFF2-40B4-BE49-F238E27FC236}">
              <a16:creationId xmlns:a16="http://schemas.microsoft.com/office/drawing/2014/main" id="{00000000-0008-0000-0E00-0000CD02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6" name="n_1aveValue【児童館】&#10;一人当たり面積">
          <a:extLst>
            <a:ext uri="{FF2B5EF4-FFF2-40B4-BE49-F238E27FC236}">
              <a16:creationId xmlns:a16="http://schemas.microsoft.com/office/drawing/2014/main" id="{00000000-0008-0000-0E00-0000D602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7" name="n_2aveValue【児童館】&#10;一人当たり面積">
          <a:extLst>
            <a:ext uri="{FF2B5EF4-FFF2-40B4-BE49-F238E27FC236}">
              <a16:creationId xmlns:a16="http://schemas.microsoft.com/office/drawing/2014/main" id="{00000000-0008-0000-0E00-0000D7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28" name="n_3aveValue【児童館】&#10;一人当たり面積">
          <a:extLst>
            <a:ext uri="{FF2B5EF4-FFF2-40B4-BE49-F238E27FC236}">
              <a16:creationId xmlns:a16="http://schemas.microsoft.com/office/drawing/2014/main" id="{00000000-0008-0000-0E00-0000D8020000}"/>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29" name="n_4aveValue【児童館】&#10;一人当たり面積">
          <a:extLst>
            <a:ext uri="{FF2B5EF4-FFF2-40B4-BE49-F238E27FC236}">
              <a16:creationId xmlns:a16="http://schemas.microsoft.com/office/drawing/2014/main" id="{00000000-0008-0000-0E00-0000D9020000}"/>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30" name="n_1mainValue【児童館】&#10;一人当たり面積">
          <a:extLst>
            <a:ext uri="{FF2B5EF4-FFF2-40B4-BE49-F238E27FC236}">
              <a16:creationId xmlns:a16="http://schemas.microsoft.com/office/drawing/2014/main" id="{00000000-0008-0000-0E00-0000DA020000}"/>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31" name="n_2mainValue【児童館】&#10;一人当たり面積">
          <a:extLst>
            <a:ext uri="{FF2B5EF4-FFF2-40B4-BE49-F238E27FC236}">
              <a16:creationId xmlns:a16="http://schemas.microsoft.com/office/drawing/2014/main" id="{00000000-0008-0000-0E00-0000DB020000}"/>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32" name="n_3mainValue【児童館】&#10;一人当たり面積">
          <a:extLst>
            <a:ext uri="{FF2B5EF4-FFF2-40B4-BE49-F238E27FC236}">
              <a16:creationId xmlns:a16="http://schemas.microsoft.com/office/drawing/2014/main" id="{00000000-0008-0000-0E00-0000DC020000}"/>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33" name="n_4mainValue【児童館】&#10;一人当たり面積">
          <a:extLst>
            <a:ext uri="{FF2B5EF4-FFF2-40B4-BE49-F238E27FC236}">
              <a16:creationId xmlns:a16="http://schemas.microsoft.com/office/drawing/2014/main" id="{00000000-0008-0000-0E00-0000DD020000}"/>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a:extLst>
            <a:ext uri="{FF2B5EF4-FFF2-40B4-BE49-F238E27FC236}">
              <a16:creationId xmlns:a16="http://schemas.microsoft.com/office/drawing/2014/main" id="{00000000-0008-0000-0E00-0000F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59" name="【公民館】&#10;有形固定資産減価償却率最小値テキスト">
          <a:extLst>
            <a:ext uri="{FF2B5EF4-FFF2-40B4-BE49-F238E27FC236}">
              <a16:creationId xmlns:a16="http://schemas.microsoft.com/office/drawing/2014/main" id="{00000000-0008-0000-0E00-0000F7020000}"/>
            </a:ext>
          </a:extLst>
        </xdr:cNvPr>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761" name="【公民館】&#10;有形固定資産減価償却率最大値テキスト">
          <a:extLst>
            <a:ext uri="{FF2B5EF4-FFF2-40B4-BE49-F238E27FC236}">
              <a16:creationId xmlns:a16="http://schemas.microsoft.com/office/drawing/2014/main" id="{00000000-0008-0000-0E00-0000F9020000}"/>
            </a:ext>
          </a:extLst>
        </xdr:cNvPr>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763" name="【公民館】&#10;有形固定資産減価償却率平均値テキスト">
          <a:extLst>
            <a:ext uri="{FF2B5EF4-FFF2-40B4-BE49-F238E27FC236}">
              <a16:creationId xmlns:a16="http://schemas.microsoft.com/office/drawing/2014/main" id="{00000000-0008-0000-0E00-0000FB020000}"/>
            </a:ext>
          </a:extLst>
        </xdr:cNvPr>
        <xdr:cNvSpPr txBox="1"/>
      </xdr:nvSpPr>
      <xdr:spPr>
        <a:xfrm>
          <a:off x="16357600" y="1784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118745</xdr:rowOff>
    </xdr:from>
    <xdr:to>
      <xdr:col>85</xdr:col>
      <xdr:colOff>177800</xdr:colOff>
      <xdr:row>101</xdr:row>
      <xdr:rowOff>48895</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6268700" y="172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71772</xdr:rowOff>
    </xdr:from>
    <xdr:ext cx="405111" cy="259045"/>
    <xdr:sp macro="" textlink="">
      <xdr:nvSpPr>
        <xdr:cNvPr id="775" name="【公民館】&#10;有形固定資産減価償却率該当値テキスト">
          <a:extLst>
            <a:ext uri="{FF2B5EF4-FFF2-40B4-BE49-F238E27FC236}">
              <a16:creationId xmlns:a16="http://schemas.microsoft.com/office/drawing/2014/main" id="{00000000-0008-0000-0E00-000007030000}"/>
            </a:ext>
          </a:extLst>
        </xdr:cNvPr>
        <xdr:cNvSpPr txBox="1"/>
      </xdr:nvSpPr>
      <xdr:spPr>
        <a:xfrm>
          <a:off x="16357600" y="17216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36830</xdr:rowOff>
    </xdr:from>
    <xdr:to>
      <xdr:col>81</xdr:col>
      <xdr:colOff>101600</xdr:colOff>
      <xdr:row>107</xdr:row>
      <xdr:rowOff>138430</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543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169545</xdr:rowOff>
    </xdr:from>
    <xdr:to>
      <xdr:col>85</xdr:col>
      <xdr:colOff>127000</xdr:colOff>
      <xdr:row>107</xdr:row>
      <xdr:rowOff>87630</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flipV="1">
          <a:off x="15481300" y="17314545"/>
          <a:ext cx="838200" cy="111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160655</xdr:rowOff>
    </xdr:from>
    <xdr:to>
      <xdr:col>76</xdr:col>
      <xdr:colOff>165100</xdr:colOff>
      <xdr:row>107</xdr:row>
      <xdr:rowOff>90805</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4541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40005</xdr:rowOff>
    </xdr:from>
    <xdr:to>
      <xdr:col>81</xdr:col>
      <xdr:colOff>50800</xdr:colOff>
      <xdr:row>107</xdr:row>
      <xdr:rowOff>87630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4592300" y="183851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113030</xdr:rowOff>
    </xdr:from>
    <xdr:to>
      <xdr:col>72</xdr:col>
      <xdr:colOff>38100</xdr:colOff>
      <xdr:row>107</xdr:row>
      <xdr:rowOff>43180</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3652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163830</xdr:rowOff>
    </xdr:from>
    <xdr:to>
      <xdr:col>76</xdr:col>
      <xdr:colOff>114300</xdr:colOff>
      <xdr:row>107</xdr:row>
      <xdr:rowOff>40005</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3703300" y="183375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65405</xdr:rowOff>
    </xdr:from>
    <xdr:to>
      <xdr:col>67</xdr:col>
      <xdr:colOff>101600</xdr:colOff>
      <xdr:row>106</xdr:row>
      <xdr:rowOff>167005</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2763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116205</xdr:rowOff>
    </xdr:from>
    <xdr:to>
      <xdr:col>71</xdr:col>
      <xdr:colOff>177800</xdr:colOff>
      <xdr:row>106</xdr:row>
      <xdr:rowOff>163830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2814300" y="182899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145432</xdr:rowOff>
    </xdr:from>
    <xdr:ext cx="405111" cy="259045"/>
    <xdr:sp macro="" textlink="">
      <xdr:nvSpPr>
        <xdr:cNvPr id="784" name="n_1aveValue【公民館】&#10;有形固定資産減価償却率">
          <a:extLst>
            <a:ext uri="{FF2B5EF4-FFF2-40B4-BE49-F238E27FC236}">
              <a16:creationId xmlns:a16="http://schemas.microsoft.com/office/drawing/2014/main" id="{00000000-0008-0000-0E00-000010030000}"/>
            </a:ext>
          </a:extLst>
        </xdr:cNvPr>
        <xdr:cNvSpPr txBox="1"/>
      </xdr:nvSpPr>
      <xdr:spPr>
        <a:xfrm>
          <a:off x="152660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5" name="n_2aveValue【公民館】&#10;有形固定資産減価償却率">
          <a:extLst>
            <a:ext uri="{FF2B5EF4-FFF2-40B4-BE49-F238E27FC236}">
              <a16:creationId xmlns:a16="http://schemas.microsoft.com/office/drawing/2014/main" id="{00000000-0008-0000-0E00-000011030000}"/>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786" name="n_3aveValue【公民館】&#10;有形固定資産減価償却率">
          <a:extLst>
            <a:ext uri="{FF2B5EF4-FFF2-40B4-BE49-F238E27FC236}">
              <a16:creationId xmlns:a16="http://schemas.microsoft.com/office/drawing/2014/main" id="{00000000-0008-0000-0E00-000012030000}"/>
            </a:ext>
          </a:extLst>
        </xdr:cNvPr>
        <xdr:cNvSpPr txBox="1"/>
      </xdr:nvSpPr>
      <xdr:spPr>
        <a:xfrm>
          <a:off x="13500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787" name="n_4aveValue【公民館】&#10;有形固定資産減価償却率">
          <a:extLst>
            <a:ext uri="{FF2B5EF4-FFF2-40B4-BE49-F238E27FC236}">
              <a16:creationId xmlns:a16="http://schemas.microsoft.com/office/drawing/2014/main" id="{00000000-0008-0000-0E00-000013030000}"/>
            </a:ext>
          </a:extLst>
        </xdr:cNvPr>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129557</xdr:rowOff>
    </xdr:from>
    <xdr:ext cx="405111" cy="259045"/>
    <xdr:sp macro="" textlink="">
      <xdr:nvSpPr>
        <xdr:cNvPr id="788" name="n_1mainValue【公民館】&#10;有形固定資産減価償却率">
          <a:extLst>
            <a:ext uri="{FF2B5EF4-FFF2-40B4-BE49-F238E27FC236}">
              <a16:creationId xmlns:a16="http://schemas.microsoft.com/office/drawing/2014/main" id="{00000000-0008-0000-0E00-000014030000}"/>
            </a:ext>
          </a:extLst>
        </xdr:cNvPr>
        <xdr:cNvSpPr txBox="1"/>
      </xdr:nvSpPr>
      <xdr:spPr>
        <a:xfrm>
          <a:off x="152660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81932</xdr:rowOff>
    </xdr:from>
    <xdr:ext cx="405111" cy="259045"/>
    <xdr:sp macro="" textlink="">
      <xdr:nvSpPr>
        <xdr:cNvPr id="789" name="n_2mainValue【公民館】&#10;有形固定資産減価償却率">
          <a:extLst>
            <a:ext uri="{FF2B5EF4-FFF2-40B4-BE49-F238E27FC236}">
              <a16:creationId xmlns:a16="http://schemas.microsoft.com/office/drawing/2014/main" id="{00000000-0008-0000-0E00-000015030000}"/>
            </a:ext>
          </a:extLst>
        </xdr:cNvPr>
        <xdr:cNvSpPr txBox="1"/>
      </xdr:nvSpPr>
      <xdr:spPr>
        <a:xfrm>
          <a:off x="14389744" y="184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34307</xdr:rowOff>
    </xdr:from>
    <xdr:ext cx="405111" cy="259045"/>
    <xdr:sp macro="" textlink="">
      <xdr:nvSpPr>
        <xdr:cNvPr id="790" name="n_3mainValue【公民館】&#10;有形固定資産減価償却率">
          <a:extLst>
            <a:ext uri="{FF2B5EF4-FFF2-40B4-BE49-F238E27FC236}">
              <a16:creationId xmlns:a16="http://schemas.microsoft.com/office/drawing/2014/main" id="{00000000-0008-0000-0E00-000016030000}"/>
            </a:ext>
          </a:extLst>
        </xdr:cNvPr>
        <xdr:cNvSpPr txBox="1"/>
      </xdr:nvSpPr>
      <xdr:spPr>
        <a:xfrm>
          <a:off x="13500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158132</xdr:rowOff>
    </xdr:from>
    <xdr:ext cx="405111" cy="259045"/>
    <xdr:sp macro="" textlink="">
      <xdr:nvSpPr>
        <xdr:cNvPr id="791" name="n_4mainValue【公民館】&#10;有形固定資産減価償却率">
          <a:extLst>
            <a:ext uri="{FF2B5EF4-FFF2-40B4-BE49-F238E27FC236}">
              <a16:creationId xmlns:a16="http://schemas.microsoft.com/office/drawing/2014/main" id="{00000000-0008-0000-0E00-000017030000}"/>
            </a:ext>
          </a:extLst>
        </xdr:cNvPr>
        <xdr:cNvSpPr txBox="1"/>
      </xdr:nvSpPr>
      <xdr:spPr>
        <a:xfrm>
          <a:off x="12611744"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E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8" name="【公民館】&#10;一人当たり面積最小値テキスト">
          <a:extLst>
            <a:ext uri="{FF2B5EF4-FFF2-40B4-BE49-F238E27FC236}">
              <a16:creationId xmlns:a16="http://schemas.microsoft.com/office/drawing/2014/main" id="{00000000-0008-0000-0E00-000032030000}"/>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820" name="【公民館】&#10;一人当たり面積最大値テキスト">
          <a:extLst>
            <a:ext uri="{FF2B5EF4-FFF2-40B4-BE49-F238E27FC236}">
              <a16:creationId xmlns:a16="http://schemas.microsoft.com/office/drawing/2014/main" id="{00000000-0008-0000-0E00-000034030000}"/>
            </a:ext>
          </a:extLst>
        </xdr:cNvPr>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822" name="【公民館】&#10;一人当たり面積平均値テキスト">
          <a:extLst>
            <a:ext uri="{FF2B5EF4-FFF2-40B4-BE49-F238E27FC236}">
              <a16:creationId xmlns:a16="http://schemas.microsoft.com/office/drawing/2014/main" id="{00000000-0008-0000-0E00-000036030000}"/>
            </a:ext>
          </a:extLst>
        </xdr:cNvPr>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107043</xdr:rowOff>
    </xdr:from>
    <xdr:to>
      <xdr:col>116</xdr:col>
      <xdr:colOff>114300</xdr:colOff>
      <xdr:row>109</xdr:row>
      <xdr:rowOff>37193</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21107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21970</xdr:rowOff>
    </xdr:from>
    <xdr:ext cx="469744" cy="259045"/>
    <xdr:sp macro="" textlink="">
      <xdr:nvSpPr>
        <xdr:cNvPr id="834" name="【公民館】&#10;一人当たり面積該当値テキスト">
          <a:extLst>
            <a:ext uri="{FF2B5EF4-FFF2-40B4-BE49-F238E27FC236}">
              <a16:creationId xmlns:a16="http://schemas.microsoft.com/office/drawing/2014/main" id="{00000000-0008-0000-0E00-000042030000}"/>
            </a:ext>
          </a:extLst>
        </xdr:cNvPr>
        <xdr:cNvSpPr txBox="1"/>
      </xdr:nvSpPr>
      <xdr:spPr>
        <a:xfrm>
          <a:off x="22199600" y="1853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49893</xdr:rowOff>
    </xdr:from>
    <xdr:to>
      <xdr:col>112</xdr:col>
      <xdr:colOff>38100</xdr:colOff>
      <xdr:row>107</xdr:row>
      <xdr:rowOff>151493</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21272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100693</xdr:rowOff>
    </xdr:from>
    <xdr:to>
      <xdr:col>116</xdr:col>
      <xdr:colOff>63500</xdr:colOff>
      <xdr:row>108</xdr:row>
      <xdr:rowOff>157843</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21323300" y="184458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49893</xdr:rowOff>
    </xdr:from>
    <xdr:to>
      <xdr:col>107</xdr:col>
      <xdr:colOff>101600</xdr:colOff>
      <xdr:row>107</xdr:row>
      <xdr:rowOff>151493</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20383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100693</xdr:rowOff>
    </xdr:from>
    <xdr:to>
      <xdr:col>111</xdr:col>
      <xdr:colOff>177800</xdr:colOff>
      <xdr:row>107</xdr:row>
      <xdr:rowOff>100693</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20434300" y="1844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9494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100693</xdr:rowOff>
    </xdr:from>
    <xdr:to>
      <xdr:col>107</xdr:col>
      <xdr:colOff>50800</xdr:colOff>
      <xdr:row>107</xdr:row>
      <xdr:rowOff>100693</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19545300" y="1844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18605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100693</xdr:rowOff>
    </xdr:from>
    <xdr:to>
      <xdr:col>102</xdr:col>
      <xdr:colOff>114300</xdr:colOff>
      <xdr:row>107</xdr:row>
      <xdr:rowOff>100693</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a:off x="18656300" y="1844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135363</xdr:rowOff>
    </xdr:from>
    <xdr:ext cx="469744" cy="259045"/>
    <xdr:sp macro="" textlink="">
      <xdr:nvSpPr>
        <xdr:cNvPr id="843" name="n_1aveValue【公民館】&#10;一人当たり面積">
          <a:extLst>
            <a:ext uri="{FF2B5EF4-FFF2-40B4-BE49-F238E27FC236}">
              <a16:creationId xmlns:a16="http://schemas.microsoft.com/office/drawing/2014/main" id="{00000000-0008-0000-0E00-00004B030000}"/>
            </a:ext>
          </a:extLst>
        </xdr:cNvPr>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45556</xdr:rowOff>
    </xdr:from>
    <xdr:ext cx="469744" cy="259045"/>
    <xdr:sp macro="" textlink="">
      <xdr:nvSpPr>
        <xdr:cNvPr id="844" name="n_2aveValue【公民館】&#10;一人当たり面積">
          <a:extLst>
            <a:ext uri="{FF2B5EF4-FFF2-40B4-BE49-F238E27FC236}">
              <a16:creationId xmlns:a16="http://schemas.microsoft.com/office/drawing/2014/main" id="{00000000-0008-0000-0E00-00004C030000}"/>
            </a:ext>
          </a:extLst>
        </xdr:cNvPr>
        <xdr:cNvSpPr txBox="1"/>
      </xdr:nvSpPr>
      <xdr:spPr>
        <a:xfrm>
          <a:off x="20199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845" name="n_3aveValue【公民館】&#10;一人当たり面積">
          <a:extLst>
            <a:ext uri="{FF2B5EF4-FFF2-40B4-BE49-F238E27FC236}">
              <a16:creationId xmlns:a16="http://schemas.microsoft.com/office/drawing/2014/main" id="{00000000-0008-0000-0E00-00004D030000}"/>
            </a:ext>
          </a:extLst>
        </xdr:cNvPr>
        <xdr:cNvSpPr txBox="1"/>
      </xdr:nvSpPr>
      <xdr:spPr>
        <a:xfrm>
          <a:off x="19310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46" name="n_4aveValue【公民館】&#10;一人当たり面積">
          <a:extLst>
            <a:ext uri="{FF2B5EF4-FFF2-40B4-BE49-F238E27FC236}">
              <a16:creationId xmlns:a16="http://schemas.microsoft.com/office/drawing/2014/main" id="{00000000-0008-0000-0E00-00004E030000}"/>
            </a:ext>
          </a:extLst>
        </xdr:cNvPr>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142620</xdr:rowOff>
    </xdr:from>
    <xdr:ext cx="469744" cy="259045"/>
    <xdr:sp macro="" textlink="">
      <xdr:nvSpPr>
        <xdr:cNvPr id="847" name="n_1mainValue【公民館】&#10;一人当たり面積">
          <a:extLst>
            <a:ext uri="{FF2B5EF4-FFF2-40B4-BE49-F238E27FC236}">
              <a16:creationId xmlns:a16="http://schemas.microsoft.com/office/drawing/2014/main" id="{00000000-0008-0000-0E00-00004F030000}"/>
            </a:ext>
          </a:extLst>
        </xdr:cNvPr>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142620</xdr:rowOff>
    </xdr:from>
    <xdr:ext cx="469744" cy="259045"/>
    <xdr:sp macro="" textlink="">
      <xdr:nvSpPr>
        <xdr:cNvPr id="848" name="n_2mainValue【公民館】&#10;一人当たり面積">
          <a:extLst>
            <a:ext uri="{FF2B5EF4-FFF2-40B4-BE49-F238E27FC236}">
              <a16:creationId xmlns:a16="http://schemas.microsoft.com/office/drawing/2014/main" id="{00000000-0008-0000-0E00-000050030000}"/>
            </a:ext>
          </a:extLst>
        </xdr:cNvPr>
        <xdr:cNvSpPr txBox="1"/>
      </xdr:nvSpPr>
      <xdr:spPr>
        <a:xfrm>
          <a:off x="20199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849" name="n_3mainValue【公民館】&#10;一人当たり面積">
          <a:extLst>
            <a:ext uri="{FF2B5EF4-FFF2-40B4-BE49-F238E27FC236}">
              <a16:creationId xmlns:a16="http://schemas.microsoft.com/office/drawing/2014/main" id="{00000000-0008-0000-0E00-000051030000}"/>
            </a:ext>
          </a:extLst>
        </xdr:cNvPr>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850" name="n_4mainValue【公民館】&#10;一人当たり面積">
          <a:extLst>
            <a:ext uri="{FF2B5EF4-FFF2-40B4-BE49-F238E27FC236}">
              <a16:creationId xmlns:a16="http://schemas.microsoft.com/office/drawing/2014/main" id="{00000000-0008-0000-0E00-000052030000}"/>
            </a:ext>
          </a:extLst>
        </xdr:cNvPr>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消防施設」「庁舎」である。「児童館」「庁舎」については、建替えにより、今後有形固定資産減価償却率の低下が見込まれ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有形固定資産減価償却率が特に低くなっている施設は、「認定こども園・幼稚園・保育所」「公民館」である。幼稚園等の統廃合、公民館の機能移転によるものである。</a:t>
          </a:r>
        </a:p>
        <a:p>
          <a:r>
            <a:rPr kumimoji="1" lang="ja-JP" altLang="en-US" sz="1300">
              <a:latin typeface="ＭＳ Ｐゴシック" panose="020B0600070205080204" pitchFamily="50" charset="-128"/>
              <a:ea typeface="ＭＳ Ｐゴシック" panose="020B0600070205080204" pitchFamily="50" charset="-128"/>
            </a:rPr>
            <a:t>公営住宅については、個別施設計画にあたる「伊丹市市営住宅等整備計画」を令和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月に策定したところであり、公営住宅の集約化等により、一人当たり面積及び有形固定資産減価償却率の低減を図っていきたい。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203,509
200,338
25.00
104,259,224
102,532,971
1,172,828
42,999,931
60,794,902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22877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19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133985</xdr:rowOff>
    </xdr:from>
    <xdr:to>
      <xdr:col>24</xdr:col>
      <xdr:colOff>114300</xdr:colOff>
      <xdr:row>35</xdr:row>
      <xdr:rowOff>64135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156862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93980</xdr:rowOff>
    </xdr:from>
    <xdr:to>
      <xdr:col>20</xdr:col>
      <xdr:colOff>38100</xdr:colOff>
      <xdr:row>35</xdr:row>
      <xdr:rowOff>24130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144780</xdr:rowOff>
    </xdr:from>
    <xdr:to>
      <xdr:col>24</xdr:col>
      <xdr:colOff>63500</xdr:colOff>
      <xdr:row>35</xdr:row>
      <xdr:rowOff>13335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59740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33020</xdr:rowOff>
    </xdr:from>
    <xdr:to>
      <xdr:col>15</xdr:col>
      <xdr:colOff>101600</xdr:colOff>
      <xdr:row>34</xdr:row>
      <xdr:rowOff>134620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83820</xdr:rowOff>
    </xdr:from>
    <xdr:to>
      <xdr:col>19</xdr:col>
      <xdr:colOff>177800</xdr:colOff>
      <xdr:row>34</xdr:row>
      <xdr:rowOff>144780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5913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147320</xdr:rowOff>
    </xdr:from>
    <xdr:to>
      <xdr:col>10</xdr:col>
      <xdr:colOff>165100</xdr:colOff>
      <xdr:row>34</xdr:row>
      <xdr:rowOff>77470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26670</xdr:rowOff>
    </xdr:from>
    <xdr:to>
      <xdr:col>15</xdr:col>
      <xdr:colOff>50800</xdr:colOff>
      <xdr:row>34</xdr:row>
      <xdr:rowOff>83820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58559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80645</xdr:rowOff>
    </xdr:from>
    <xdr:to>
      <xdr:col>6</xdr:col>
      <xdr:colOff>38100</xdr:colOff>
      <xdr:row>34</xdr:row>
      <xdr:rowOff>10795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131445</xdr:rowOff>
    </xdr:from>
    <xdr:to>
      <xdr:col>10</xdr:col>
      <xdr:colOff>114300</xdr:colOff>
      <xdr:row>34</xdr:row>
      <xdr:rowOff>26670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57892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20972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169562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142892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112412</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40657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151147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93997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27322</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0000000-0008-0000-0F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00000000-0008-0000-0F00-000073000000}"/>
            </a:ext>
          </a:extLst>
        </xdr:cNvPr>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a:extLst>
            <a:ext uri="{FF2B5EF4-FFF2-40B4-BE49-F238E27FC236}">
              <a16:creationId xmlns:a16="http://schemas.microsoft.com/office/drawing/2014/main" id="{00000000-0008-0000-0F00-000075000000}"/>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124477</xdr:rowOff>
    </xdr:from>
    <xdr:ext cx="469744" cy="259045"/>
    <xdr:sp macro="" textlink="">
      <xdr:nvSpPr>
        <xdr:cNvPr id="119" name="【図書館】&#10;一人当たり面積平均値テキスト">
          <a:extLst>
            <a:ext uri="{FF2B5EF4-FFF2-40B4-BE49-F238E27FC236}">
              <a16:creationId xmlns:a16="http://schemas.microsoft.com/office/drawing/2014/main" id="{00000000-0008-0000-0F00-000077000000}"/>
            </a:ext>
          </a:extLst>
        </xdr:cNvPr>
        <xdr:cNvSpPr txBox="1"/>
      </xdr:nvSpPr>
      <xdr:spPr>
        <a:xfrm>
          <a:off x="10515600" y="6811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54627</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F00-000083000000}"/>
            </a:ext>
          </a:extLst>
        </xdr:cNvPr>
        <xdr:cNvSpPr txBox="1"/>
      </xdr:nvSpPr>
      <xdr:spPr>
        <a:xfrm>
          <a:off x="10515600"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82550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9639300" y="676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31750</xdr:rowOff>
    </xdr:from>
    <xdr:to>
      <xdr:col>46</xdr:col>
      <xdr:colOff>38100</xdr:colOff>
      <xdr:row>39</xdr:row>
      <xdr:rowOff>133350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8699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82550</xdr:rowOff>
    </xdr:from>
    <xdr:to>
      <xdr:col>50</xdr:col>
      <xdr:colOff>114300</xdr:colOff>
      <xdr:row>39</xdr:row>
      <xdr:rowOff>82550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8750300" y="676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31750</xdr:rowOff>
    </xdr:from>
    <xdr:to>
      <xdr:col>41</xdr:col>
      <xdr:colOff>101600</xdr:colOff>
      <xdr:row>39</xdr:row>
      <xdr:rowOff>133350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7810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82550</xdr:rowOff>
    </xdr:from>
    <xdr:to>
      <xdr:col>45</xdr:col>
      <xdr:colOff>177800</xdr:colOff>
      <xdr:row>39</xdr:row>
      <xdr:rowOff>82550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861300" y="676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6921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82550</xdr:rowOff>
    </xdr:from>
    <xdr:to>
      <xdr:col>41</xdr:col>
      <xdr:colOff>50800</xdr:colOff>
      <xdr:row>39</xdr:row>
      <xdr:rowOff>82550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6972300" y="676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40" name="n_1aveValue【図書館】&#10;一人当たり面積">
          <a:extLst>
            <a:ext uri="{FF2B5EF4-FFF2-40B4-BE49-F238E27FC236}">
              <a16:creationId xmlns:a16="http://schemas.microsoft.com/office/drawing/2014/main" id="{00000000-0008-0000-0F00-00008C000000}"/>
            </a:ext>
          </a:extLst>
        </xdr:cNvPr>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a:extLst>
            <a:ext uri="{FF2B5EF4-FFF2-40B4-BE49-F238E27FC236}">
              <a16:creationId xmlns:a16="http://schemas.microsoft.com/office/drawing/2014/main" id="{00000000-0008-0000-0F00-00008D000000}"/>
            </a:ext>
          </a:extLst>
        </xdr:cNvPr>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a:extLst>
            <a:ext uri="{FF2B5EF4-FFF2-40B4-BE49-F238E27FC236}">
              <a16:creationId xmlns:a16="http://schemas.microsoft.com/office/drawing/2014/main" id="{00000000-0008-0000-0F00-00008E000000}"/>
            </a:ext>
          </a:extLst>
        </xdr:cNvPr>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67327</xdr:rowOff>
    </xdr:from>
    <xdr:ext cx="469744" cy="259045"/>
    <xdr:sp macro="" textlink="">
      <xdr:nvSpPr>
        <xdr:cNvPr id="143" name="n_4aveValue【図書館】&#10;一人当たり面積">
          <a:extLst>
            <a:ext uri="{FF2B5EF4-FFF2-40B4-BE49-F238E27FC236}">
              <a16:creationId xmlns:a16="http://schemas.microsoft.com/office/drawing/2014/main" id="{00000000-0008-0000-0F00-00008F000000}"/>
            </a:ext>
          </a:extLst>
        </xdr:cNvPr>
        <xdr:cNvSpPr txBox="1"/>
      </xdr:nvSpPr>
      <xdr:spPr>
        <a:xfrm>
          <a:off x="6737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149877</xdr:rowOff>
    </xdr:from>
    <xdr:ext cx="469744" cy="259045"/>
    <xdr:sp macro="" textlink="">
      <xdr:nvSpPr>
        <xdr:cNvPr id="144" name="n_1mainValue【図書館】&#10;一人当たり面積">
          <a:extLst>
            <a:ext uri="{FF2B5EF4-FFF2-40B4-BE49-F238E27FC236}">
              <a16:creationId xmlns:a16="http://schemas.microsoft.com/office/drawing/2014/main" id="{00000000-0008-0000-0F00-000090000000}"/>
            </a:ext>
          </a:extLst>
        </xdr:cNvPr>
        <xdr:cNvSpPr txBox="1"/>
      </xdr:nvSpPr>
      <xdr:spPr>
        <a:xfrm>
          <a:off x="93917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149877</xdr:rowOff>
    </xdr:from>
    <xdr:ext cx="469744" cy="259045"/>
    <xdr:sp macro="" textlink="">
      <xdr:nvSpPr>
        <xdr:cNvPr id="145" name="n_2mainValue【図書館】&#10;一人当たり面積">
          <a:extLst>
            <a:ext uri="{FF2B5EF4-FFF2-40B4-BE49-F238E27FC236}">
              <a16:creationId xmlns:a16="http://schemas.microsoft.com/office/drawing/2014/main" id="{00000000-0008-0000-0F00-000091000000}"/>
            </a:ext>
          </a:extLst>
        </xdr:cNvPr>
        <xdr:cNvSpPr txBox="1"/>
      </xdr:nvSpPr>
      <xdr:spPr>
        <a:xfrm>
          <a:off x="8515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149877</xdr:rowOff>
    </xdr:from>
    <xdr:ext cx="469744" cy="259045"/>
    <xdr:sp macro="" textlink="">
      <xdr:nvSpPr>
        <xdr:cNvPr id="146" name="n_3mainValue【図書館】&#10;一人当たり面積">
          <a:extLst>
            <a:ext uri="{FF2B5EF4-FFF2-40B4-BE49-F238E27FC236}">
              <a16:creationId xmlns:a16="http://schemas.microsoft.com/office/drawing/2014/main" id="{00000000-0008-0000-0F00-000092000000}"/>
            </a:ext>
          </a:extLst>
        </xdr:cNvPr>
        <xdr:cNvSpPr txBox="1"/>
      </xdr:nvSpPr>
      <xdr:spPr>
        <a:xfrm>
          <a:off x="7626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47" name="n_4mainValue【図書館】&#10;一人当たり面積">
          <a:extLst>
            <a:ext uri="{FF2B5EF4-FFF2-40B4-BE49-F238E27FC236}">
              <a16:creationId xmlns:a16="http://schemas.microsoft.com/office/drawing/2014/main" id="{00000000-0008-0000-0F00-000093000000}"/>
            </a:ext>
          </a:extLst>
        </xdr:cNvPr>
        <xdr:cNvSpPr txBox="1"/>
      </xdr:nvSpPr>
      <xdr:spPr>
        <a:xfrm>
          <a:off x="6737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57785</xdr:rowOff>
    </xdr:from>
    <xdr:to>
      <xdr:col>24</xdr:col>
      <xdr:colOff>114300</xdr:colOff>
      <xdr:row>57</xdr:row>
      <xdr:rowOff>159385</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80662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2540</xdr:rowOff>
    </xdr:from>
    <xdr:to>
      <xdr:col>20</xdr:col>
      <xdr:colOff>38100</xdr:colOff>
      <xdr:row>57</xdr:row>
      <xdr:rowOff>104140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53340</xdr:rowOff>
    </xdr:from>
    <xdr:to>
      <xdr:col>24</xdr:col>
      <xdr:colOff>63500</xdr:colOff>
      <xdr:row>57</xdr:row>
      <xdr:rowOff>108585</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982599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116840</xdr:rowOff>
    </xdr:from>
    <xdr:to>
      <xdr:col>15</xdr:col>
      <xdr:colOff>101600</xdr:colOff>
      <xdr:row>57</xdr:row>
      <xdr:rowOff>46990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167640</xdr:rowOff>
    </xdr:from>
    <xdr:to>
      <xdr:col>19</xdr:col>
      <xdr:colOff>177800</xdr:colOff>
      <xdr:row>57</xdr:row>
      <xdr:rowOff>53340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9768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61595</xdr:rowOff>
    </xdr:from>
    <xdr:to>
      <xdr:col>10</xdr:col>
      <xdr:colOff>165100</xdr:colOff>
      <xdr:row>56</xdr:row>
      <xdr:rowOff>163195</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112395</xdr:rowOff>
    </xdr:from>
    <xdr:to>
      <xdr:col>15</xdr:col>
      <xdr:colOff>50800</xdr:colOff>
      <xdr:row>56</xdr:row>
      <xdr:rowOff>167640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97135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93980</xdr:rowOff>
    </xdr:from>
    <xdr:to>
      <xdr:col>6</xdr:col>
      <xdr:colOff>38100</xdr:colOff>
      <xdr:row>57</xdr:row>
      <xdr:rowOff>24130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112395</xdr:rowOff>
    </xdr:from>
    <xdr:to>
      <xdr:col>10</xdr:col>
      <xdr:colOff>114300</xdr:colOff>
      <xdr:row>56</xdr:row>
      <xdr:rowOff>144780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1130300" y="97135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38117</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135272</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120667</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63517</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8272</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943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40657</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00000000-0008-0000-0F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a:extLst>
            <a:ext uri="{FF2B5EF4-FFF2-40B4-BE49-F238E27FC236}">
              <a16:creationId xmlns:a16="http://schemas.microsoft.com/office/drawing/2014/main" id="{00000000-0008-0000-0F00-0000E4000000}"/>
            </a:ext>
          </a:extLst>
        </xdr:cNvPr>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a:extLst>
            <a:ext uri="{FF2B5EF4-FFF2-40B4-BE49-F238E27FC236}">
              <a16:creationId xmlns:a16="http://schemas.microsoft.com/office/drawing/2014/main" id="{00000000-0008-0000-0F00-0000E6000000}"/>
            </a:ext>
          </a:extLst>
        </xdr:cNvPr>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111523</xdr:rowOff>
    </xdr:from>
    <xdr:ext cx="469744" cy="259045"/>
    <xdr:sp macro="" textlink="">
      <xdr:nvSpPr>
        <xdr:cNvPr id="232" name="【体育館・プール】&#10;一人当たり面積平均値テキスト">
          <a:extLst>
            <a:ext uri="{FF2B5EF4-FFF2-40B4-BE49-F238E27FC236}">
              <a16:creationId xmlns:a16="http://schemas.microsoft.com/office/drawing/2014/main" id="{00000000-0008-0000-0F00-0000E8000000}"/>
            </a:ext>
          </a:extLst>
        </xdr:cNvPr>
        <xdr:cNvSpPr txBox="1"/>
      </xdr:nvSpPr>
      <xdr:spPr>
        <a:xfrm>
          <a:off x="10515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58928</xdr:rowOff>
    </xdr:from>
    <xdr:to>
      <xdr:col>55</xdr:col>
      <xdr:colOff>50800</xdr:colOff>
      <xdr:row>62</xdr:row>
      <xdr:rowOff>160528</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10426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37355</xdr:rowOff>
    </xdr:from>
    <xdr:ext cx="469744" cy="259045"/>
    <xdr:sp macro="" textlink="">
      <xdr:nvSpPr>
        <xdr:cNvPr id="244" name="【体育館・プール】&#10;一人当たり面積該当値テキスト">
          <a:extLst>
            <a:ext uri="{FF2B5EF4-FFF2-40B4-BE49-F238E27FC236}">
              <a16:creationId xmlns:a16="http://schemas.microsoft.com/office/drawing/2014/main" id="{00000000-0008-0000-0F00-0000F4000000}"/>
            </a:ext>
          </a:extLst>
        </xdr:cNvPr>
        <xdr:cNvSpPr txBox="1"/>
      </xdr:nvSpPr>
      <xdr:spPr>
        <a:xfrm>
          <a:off x="10515600"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58928</xdr:rowOff>
    </xdr:from>
    <xdr:to>
      <xdr:col>50</xdr:col>
      <xdr:colOff>165100</xdr:colOff>
      <xdr:row>62</xdr:row>
      <xdr:rowOff>160528</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9588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109728</xdr:rowOff>
    </xdr:from>
    <xdr:to>
      <xdr:col>55</xdr:col>
      <xdr:colOff>0</xdr:colOff>
      <xdr:row>62</xdr:row>
      <xdr:rowOff>109728</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9639300" y="10739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58928</xdr:rowOff>
    </xdr:from>
    <xdr:to>
      <xdr:col>46</xdr:col>
      <xdr:colOff>38100</xdr:colOff>
      <xdr:row>62</xdr:row>
      <xdr:rowOff>160528</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8699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109728</xdr:rowOff>
    </xdr:from>
    <xdr:to>
      <xdr:col>50</xdr:col>
      <xdr:colOff>114300</xdr:colOff>
      <xdr:row>62</xdr:row>
      <xdr:rowOff>109728</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8750300" y="1073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58928</xdr:rowOff>
    </xdr:from>
    <xdr:to>
      <xdr:col>41</xdr:col>
      <xdr:colOff>101600</xdr:colOff>
      <xdr:row>62</xdr:row>
      <xdr:rowOff>160528</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7810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109728</xdr:rowOff>
    </xdr:from>
    <xdr:to>
      <xdr:col>45</xdr:col>
      <xdr:colOff>177800</xdr:colOff>
      <xdr:row>62</xdr:row>
      <xdr:rowOff>109728</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861300" y="1073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104648</xdr:rowOff>
    </xdr:from>
    <xdr:to>
      <xdr:col>36</xdr:col>
      <xdr:colOff>165100</xdr:colOff>
      <xdr:row>63</xdr:row>
      <xdr:rowOff>34798</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6921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109728</xdr:rowOff>
    </xdr:from>
    <xdr:to>
      <xdr:col>41</xdr:col>
      <xdr:colOff>50800</xdr:colOff>
      <xdr:row>62</xdr:row>
      <xdr:rowOff>155448</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6972300" y="10739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30751</xdr:rowOff>
    </xdr:from>
    <xdr:ext cx="469744" cy="259045"/>
    <xdr:sp macro="" textlink="">
      <xdr:nvSpPr>
        <xdr:cNvPr id="253" name="n_1aveValue【体育館・プール】&#10;一人当たり面積">
          <a:extLst>
            <a:ext uri="{FF2B5EF4-FFF2-40B4-BE49-F238E27FC236}">
              <a16:creationId xmlns:a16="http://schemas.microsoft.com/office/drawing/2014/main" id="{00000000-0008-0000-0F00-0000FD000000}"/>
            </a:ext>
          </a:extLst>
        </xdr:cNvPr>
        <xdr:cNvSpPr txBox="1"/>
      </xdr:nvSpPr>
      <xdr:spPr>
        <a:xfrm>
          <a:off x="93917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4" name="n_2aveValue【体育館・プール】&#10;一人当たり面積">
          <a:extLst>
            <a:ext uri="{FF2B5EF4-FFF2-40B4-BE49-F238E27FC236}">
              <a16:creationId xmlns:a16="http://schemas.microsoft.com/office/drawing/2014/main" id="{00000000-0008-0000-0F00-0000FE000000}"/>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5" name="n_3aveValue【体育館・プール】&#10;一人当たり面積">
          <a:extLst>
            <a:ext uri="{FF2B5EF4-FFF2-40B4-BE49-F238E27FC236}">
              <a16:creationId xmlns:a16="http://schemas.microsoft.com/office/drawing/2014/main" id="{00000000-0008-0000-0F00-0000FF000000}"/>
            </a:ext>
          </a:extLst>
        </xdr:cNvPr>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17035</xdr:rowOff>
    </xdr:from>
    <xdr:ext cx="469744" cy="259045"/>
    <xdr:sp macro="" textlink="">
      <xdr:nvSpPr>
        <xdr:cNvPr id="256" name="n_4aveValue【体育館・プール】&#10;一人当たり面積">
          <a:extLst>
            <a:ext uri="{FF2B5EF4-FFF2-40B4-BE49-F238E27FC236}">
              <a16:creationId xmlns:a16="http://schemas.microsoft.com/office/drawing/2014/main" id="{00000000-0008-0000-0F00-000000010000}"/>
            </a:ext>
          </a:extLst>
        </xdr:cNvPr>
        <xdr:cNvSpPr txBox="1"/>
      </xdr:nvSpPr>
      <xdr:spPr>
        <a:xfrm>
          <a:off x="6737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151655</xdr:rowOff>
    </xdr:from>
    <xdr:ext cx="469744" cy="259045"/>
    <xdr:sp macro="" textlink="">
      <xdr:nvSpPr>
        <xdr:cNvPr id="257" name="n_1mainValue【体育館・プール】&#10;一人当たり面積">
          <a:extLst>
            <a:ext uri="{FF2B5EF4-FFF2-40B4-BE49-F238E27FC236}">
              <a16:creationId xmlns:a16="http://schemas.microsoft.com/office/drawing/2014/main" id="{00000000-0008-0000-0F00-000001010000}"/>
            </a:ext>
          </a:extLst>
        </xdr:cNvPr>
        <xdr:cNvSpPr txBox="1"/>
      </xdr:nvSpPr>
      <xdr:spPr>
        <a:xfrm>
          <a:off x="93917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151655</xdr:rowOff>
    </xdr:from>
    <xdr:ext cx="469744" cy="259045"/>
    <xdr:sp macro="" textlink="">
      <xdr:nvSpPr>
        <xdr:cNvPr id="258" name="n_2mainValue【体育館・プール】&#10;一人当たり面積">
          <a:extLst>
            <a:ext uri="{FF2B5EF4-FFF2-40B4-BE49-F238E27FC236}">
              <a16:creationId xmlns:a16="http://schemas.microsoft.com/office/drawing/2014/main" id="{00000000-0008-0000-0F00-000002010000}"/>
            </a:ext>
          </a:extLst>
        </xdr:cNvPr>
        <xdr:cNvSpPr txBox="1"/>
      </xdr:nvSpPr>
      <xdr:spPr>
        <a:xfrm>
          <a:off x="8515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151655</xdr:rowOff>
    </xdr:from>
    <xdr:ext cx="469744" cy="259045"/>
    <xdr:sp macro="" textlink="">
      <xdr:nvSpPr>
        <xdr:cNvPr id="259" name="n_3mainValue【体育館・プール】&#10;一人当たり面積">
          <a:extLst>
            <a:ext uri="{FF2B5EF4-FFF2-40B4-BE49-F238E27FC236}">
              <a16:creationId xmlns:a16="http://schemas.microsoft.com/office/drawing/2014/main" id="{00000000-0008-0000-0F00-000003010000}"/>
            </a:ext>
          </a:extLst>
        </xdr:cNvPr>
        <xdr:cNvSpPr txBox="1"/>
      </xdr:nvSpPr>
      <xdr:spPr>
        <a:xfrm>
          <a:off x="7626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25925</xdr:rowOff>
    </xdr:from>
    <xdr:ext cx="469744" cy="259045"/>
    <xdr:sp macro="" textlink="">
      <xdr:nvSpPr>
        <xdr:cNvPr id="260" name="n_4mainValue【体育館・プール】&#10;一人当たり面積">
          <a:extLst>
            <a:ext uri="{FF2B5EF4-FFF2-40B4-BE49-F238E27FC236}">
              <a16:creationId xmlns:a16="http://schemas.microsoft.com/office/drawing/2014/main" id="{00000000-0008-0000-0F00-000004010000}"/>
            </a:ext>
          </a:extLst>
        </xdr:cNvPr>
        <xdr:cNvSpPr txBox="1"/>
      </xdr:nvSpPr>
      <xdr:spPr>
        <a:xfrm>
          <a:off x="6737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86558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414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75474</xdr:rowOff>
    </xdr:from>
    <xdr:to>
      <xdr:col>24</xdr:col>
      <xdr:colOff>114300</xdr:colOff>
      <xdr:row>82</xdr:row>
      <xdr:rowOff>5624</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98351</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381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34652</xdr:rowOff>
    </xdr:from>
    <xdr:to>
      <xdr:col>20</xdr:col>
      <xdr:colOff>38100</xdr:colOff>
      <xdr:row>81</xdr:row>
      <xdr:rowOff>136252</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85452</xdr:rowOff>
    </xdr:from>
    <xdr:to>
      <xdr:col>24</xdr:col>
      <xdr:colOff>63500</xdr:colOff>
      <xdr:row>81</xdr:row>
      <xdr:rowOff>126274</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3972902"/>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15058</xdr:rowOff>
    </xdr:from>
    <xdr:to>
      <xdr:col>15</xdr:col>
      <xdr:colOff>101600</xdr:colOff>
      <xdr:row>81</xdr:row>
      <xdr:rowOff>116658</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65858</xdr:rowOff>
    </xdr:from>
    <xdr:to>
      <xdr:col>19</xdr:col>
      <xdr:colOff>177800</xdr:colOff>
      <xdr:row>81</xdr:row>
      <xdr:rowOff>85452</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395330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152219</xdr:rowOff>
    </xdr:from>
    <xdr:to>
      <xdr:col>10</xdr:col>
      <xdr:colOff>165100</xdr:colOff>
      <xdr:row>81</xdr:row>
      <xdr:rowOff>82369</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31569</xdr:rowOff>
    </xdr:from>
    <xdr:to>
      <xdr:col>15</xdr:col>
      <xdr:colOff>50800</xdr:colOff>
      <xdr:row>81</xdr:row>
      <xdr:rowOff>65858</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39190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122827</xdr:rowOff>
    </xdr:from>
    <xdr:to>
      <xdr:col>6</xdr:col>
      <xdr:colOff>38100</xdr:colOff>
      <xdr:row>81</xdr:row>
      <xdr:rowOff>52977</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2177</xdr:rowOff>
    </xdr:from>
    <xdr:to>
      <xdr:col>10</xdr:col>
      <xdr:colOff>114300</xdr:colOff>
      <xdr:row>81</xdr:row>
      <xdr:rowOff>31569</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38896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158404</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152779</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133185</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98896</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69504</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63500</xdr:rowOff>
    </xdr:from>
    <xdr:to>
      <xdr:col>55</xdr:col>
      <xdr:colOff>50800</xdr:colOff>
      <xdr:row>80</xdr:row>
      <xdr:rowOff>165100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86377</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10515600"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63500</xdr:rowOff>
    </xdr:from>
    <xdr:to>
      <xdr:col>50</xdr:col>
      <xdr:colOff>165100</xdr:colOff>
      <xdr:row>80</xdr:row>
      <xdr:rowOff>165100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114300</xdr:rowOff>
    </xdr:from>
    <xdr:to>
      <xdr:col>55</xdr:col>
      <xdr:colOff>0</xdr:colOff>
      <xdr:row>80</xdr:row>
      <xdr:rowOff>114300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9639300" y="1383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63500</xdr:rowOff>
    </xdr:from>
    <xdr:to>
      <xdr:col>46</xdr:col>
      <xdr:colOff>38100</xdr:colOff>
      <xdr:row>80</xdr:row>
      <xdr:rowOff>165100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114300</xdr:rowOff>
    </xdr:from>
    <xdr:to>
      <xdr:col>50</xdr:col>
      <xdr:colOff>114300</xdr:colOff>
      <xdr:row>80</xdr:row>
      <xdr:rowOff>114300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8750300" y="1383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50800</xdr:rowOff>
    </xdr:from>
    <xdr:to>
      <xdr:col>41</xdr:col>
      <xdr:colOff>101600</xdr:colOff>
      <xdr:row>80</xdr:row>
      <xdr:rowOff>152400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101600</xdr:rowOff>
    </xdr:from>
    <xdr:to>
      <xdr:col>45</xdr:col>
      <xdr:colOff>177800</xdr:colOff>
      <xdr:row>80</xdr:row>
      <xdr:rowOff>114300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861300" y="1381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127000</xdr:rowOff>
    </xdr:from>
    <xdr:to>
      <xdr:col>36</xdr:col>
      <xdr:colOff>165100</xdr:colOff>
      <xdr:row>81</xdr:row>
      <xdr:rowOff>57150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921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101600</xdr:rowOff>
    </xdr:from>
    <xdr:to>
      <xdr:col>41</xdr:col>
      <xdr:colOff>50800</xdr:colOff>
      <xdr:row>81</xdr:row>
      <xdr:rowOff>6350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6972300" y="1381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111777</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99077</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8515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73677</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7626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86377</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6737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10177</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9391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10177</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8515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168927</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76264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73677</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67374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170724</xdr:rowOff>
    </xdr:from>
    <xdr:to>
      <xdr:col>24</xdr:col>
      <xdr:colOff>114300</xdr:colOff>
      <xdr:row>104</xdr:row>
      <xdr:rowOff>100874</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5847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22151</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673600" y="1768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165826</xdr:rowOff>
    </xdr:from>
    <xdr:to>
      <xdr:col>20</xdr:col>
      <xdr:colOff>38100</xdr:colOff>
      <xdr:row>104</xdr:row>
      <xdr:rowOff>95976</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746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45176</xdr:rowOff>
    </xdr:from>
    <xdr:to>
      <xdr:col>24</xdr:col>
      <xdr:colOff>63500</xdr:colOff>
      <xdr:row>104</xdr:row>
      <xdr:rowOff>50074</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797300" y="1787597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134801</xdr:rowOff>
    </xdr:from>
    <xdr:to>
      <xdr:col>15</xdr:col>
      <xdr:colOff>101600</xdr:colOff>
      <xdr:row>104</xdr:row>
      <xdr:rowOff>64951</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857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xdr:rowOff>
    </xdr:from>
    <xdr:to>
      <xdr:col>19</xdr:col>
      <xdr:colOff>177800</xdr:colOff>
      <xdr:row>104</xdr:row>
      <xdr:rowOff>45176</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908300" y="178449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100512</xdr:rowOff>
    </xdr:from>
    <xdr:to>
      <xdr:col>10</xdr:col>
      <xdr:colOff>165100</xdr:colOff>
      <xdr:row>104</xdr:row>
      <xdr:rowOff>30662</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968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151312</xdr:rowOff>
    </xdr:from>
    <xdr:to>
      <xdr:col>15</xdr:col>
      <xdr:colOff>50800</xdr:colOff>
      <xdr:row>104</xdr:row>
      <xdr:rowOff>14151</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019300" y="178106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67855</xdr:rowOff>
    </xdr:from>
    <xdr:to>
      <xdr:col>6</xdr:col>
      <xdr:colOff>38100</xdr:colOff>
      <xdr:row>103</xdr:row>
      <xdr:rowOff>169455</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079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118655</xdr:rowOff>
    </xdr:from>
    <xdr:to>
      <xdr:col>10</xdr:col>
      <xdr:colOff>114300</xdr:colOff>
      <xdr:row>103</xdr:row>
      <xdr:rowOff>151312</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130300" y="177780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132822</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158948</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59345</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112503</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81478</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47189</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14532</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F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F00-0000CC010000}"/>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F00-0000CE010000}"/>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68597</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F00-0000D0010000}"/>
            </a:ext>
          </a:extLst>
        </xdr:cNvPr>
        <xdr:cNvSpPr txBox="1"/>
      </xdr:nvSpPr>
      <xdr:spPr>
        <a:xfrm>
          <a:off x="10515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139700</xdr:rowOff>
    </xdr:from>
    <xdr:to>
      <xdr:col>55</xdr:col>
      <xdr:colOff>50800</xdr:colOff>
      <xdr:row>103</xdr:row>
      <xdr:rowOff>69850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0426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162577</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F00-0000DC010000}"/>
            </a:ext>
          </a:extLst>
        </xdr:cNvPr>
        <xdr:cNvSpPr txBox="1"/>
      </xdr:nvSpPr>
      <xdr:spPr>
        <a:xfrm>
          <a:off x="10515600"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162561</xdr:rowOff>
    </xdr:from>
    <xdr:to>
      <xdr:col>50</xdr:col>
      <xdr:colOff>165100</xdr:colOff>
      <xdr:row>103</xdr:row>
      <xdr:rowOff>92711</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9588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19050</xdr:rowOff>
    </xdr:from>
    <xdr:to>
      <xdr:col>55</xdr:col>
      <xdr:colOff>0</xdr:colOff>
      <xdr:row>103</xdr:row>
      <xdr:rowOff>41911</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9639300" y="176784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154939</xdr:rowOff>
    </xdr:from>
    <xdr:to>
      <xdr:col>46</xdr:col>
      <xdr:colOff>38100</xdr:colOff>
      <xdr:row>103</xdr:row>
      <xdr:rowOff>85089</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8699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34289</xdr:rowOff>
    </xdr:from>
    <xdr:to>
      <xdr:col>50</xdr:col>
      <xdr:colOff>114300</xdr:colOff>
      <xdr:row>103</xdr:row>
      <xdr:rowOff>41911</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8750300" y="17693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154939</xdr:rowOff>
    </xdr:from>
    <xdr:to>
      <xdr:col>41</xdr:col>
      <xdr:colOff>101600</xdr:colOff>
      <xdr:row>103</xdr:row>
      <xdr:rowOff>85089</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7810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34289</xdr:rowOff>
    </xdr:from>
    <xdr:to>
      <xdr:col>45</xdr:col>
      <xdr:colOff>177800</xdr:colOff>
      <xdr:row>103</xdr:row>
      <xdr:rowOff>34289</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7861300" y="17693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154939</xdr:rowOff>
    </xdr:from>
    <xdr:to>
      <xdr:col>36</xdr:col>
      <xdr:colOff>165100</xdr:colOff>
      <xdr:row>103</xdr:row>
      <xdr:rowOff>85089</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6921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34289</xdr:rowOff>
    </xdr:from>
    <xdr:to>
      <xdr:col>41</xdr:col>
      <xdr:colOff>50800</xdr:colOff>
      <xdr:row>103</xdr:row>
      <xdr:rowOff>34289</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6972300" y="17693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34307</xdr:rowOff>
    </xdr:from>
    <xdr:ext cx="469744" cy="259045"/>
    <xdr:sp macro="" textlink="">
      <xdr:nvSpPr>
        <xdr:cNvPr id="485" name="n_1aveValue【市民会館】&#10;一人当たり面積">
          <a:extLst>
            <a:ext uri="{FF2B5EF4-FFF2-40B4-BE49-F238E27FC236}">
              <a16:creationId xmlns:a16="http://schemas.microsoft.com/office/drawing/2014/main" id="{00000000-0008-0000-0F00-0000E5010000}"/>
            </a:ext>
          </a:extLst>
        </xdr:cNvPr>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486" name="n_2aveValue【市民会館】&#10;一人当たり面積">
          <a:extLst>
            <a:ext uri="{FF2B5EF4-FFF2-40B4-BE49-F238E27FC236}">
              <a16:creationId xmlns:a16="http://schemas.microsoft.com/office/drawing/2014/main" id="{00000000-0008-0000-0F00-0000E6010000}"/>
            </a:ext>
          </a:extLst>
        </xdr:cNvPr>
        <xdr:cNvSpPr txBox="1"/>
      </xdr:nvSpPr>
      <xdr:spPr>
        <a:xfrm>
          <a:off x="8515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87" name="n_3aveValue【市民会館】&#10;一人当たり面積">
          <a:extLst>
            <a:ext uri="{FF2B5EF4-FFF2-40B4-BE49-F238E27FC236}">
              <a16:creationId xmlns:a16="http://schemas.microsoft.com/office/drawing/2014/main" id="{00000000-0008-0000-0F00-0000E7010000}"/>
            </a:ext>
          </a:extLst>
        </xdr:cNvPr>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72407</xdr:rowOff>
    </xdr:from>
    <xdr:ext cx="469744" cy="259045"/>
    <xdr:sp macro="" textlink="">
      <xdr:nvSpPr>
        <xdr:cNvPr id="488" name="n_4aveValue【市民会館】&#10;一人当たり面積">
          <a:extLst>
            <a:ext uri="{FF2B5EF4-FFF2-40B4-BE49-F238E27FC236}">
              <a16:creationId xmlns:a16="http://schemas.microsoft.com/office/drawing/2014/main" id="{00000000-0008-0000-0F00-0000E8010000}"/>
            </a:ext>
          </a:extLst>
        </xdr:cNvPr>
        <xdr:cNvSpPr txBox="1"/>
      </xdr:nvSpPr>
      <xdr:spPr>
        <a:xfrm>
          <a:off x="6737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109238</xdr:rowOff>
    </xdr:from>
    <xdr:ext cx="469744" cy="259045"/>
    <xdr:sp macro="" textlink="">
      <xdr:nvSpPr>
        <xdr:cNvPr id="489" name="n_1mainValue【市民会館】&#10;一人当たり面積">
          <a:extLst>
            <a:ext uri="{FF2B5EF4-FFF2-40B4-BE49-F238E27FC236}">
              <a16:creationId xmlns:a16="http://schemas.microsoft.com/office/drawing/2014/main" id="{00000000-0008-0000-0F00-0000E9010000}"/>
            </a:ext>
          </a:extLst>
        </xdr:cNvPr>
        <xdr:cNvSpPr txBox="1"/>
      </xdr:nvSpPr>
      <xdr:spPr>
        <a:xfrm>
          <a:off x="93917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101616</xdr:rowOff>
    </xdr:from>
    <xdr:ext cx="469744" cy="259045"/>
    <xdr:sp macro="" textlink="">
      <xdr:nvSpPr>
        <xdr:cNvPr id="490" name="n_2mainValue【市民会館】&#10;一人当たり面積">
          <a:extLst>
            <a:ext uri="{FF2B5EF4-FFF2-40B4-BE49-F238E27FC236}">
              <a16:creationId xmlns:a16="http://schemas.microsoft.com/office/drawing/2014/main" id="{00000000-0008-0000-0F00-0000EA010000}"/>
            </a:ext>
          </a:extLst>
        </xdr:cNvPr>
        <xdr:cNvSpPr txBox="1"/>
      </xdr:nvSpPr>
      <xdr:spPr>
        <a:xfrm>
          <a:off x="8515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101616</xdr:rowOff>
    </xdr:from>
    <xdr:ext cx="469744" cy="259045"/>
    <xdr:sp macro="" textlink="">
      <xdr:nvSpPr>
        <xdr:cNvPr id="491" name="n_3mainValue【市民会館】&#10;一人当たり面積">
          <a:extLst>
            <a:ext uri="{FF2B5EF4-FFF2-40B4-BE49-F238E27FC236}">
              <a16:creationId xmlns:a16="http://schemas.microsoft.com/office/drawing/2014/main" id="{00000000-0008-0000-0F00-0000EB010000}"/>
            </a:ext>
          </a:extLst>
        </xdr:cNvPr>
        <xdr:cNvSpPr txBox="1"/>
      </xdr:nvSpPr>
      <xdr:spPr>
        <a:xfrm>
          <a:off x="7626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101616</xdr:rowOff>
    </xdr:from>
    <xdr:ext cx="469744" cy="259045"/>
    <xdr:sp macro="" textlink="">
      <xdr:nvSpPr>
        <xdr:cNvPr id="492" name="n_4mainValue【市民会館】&#10;一人当たり面積">
          <a:extLst>
            <a:ext uri="{FF2B5EF4-FFF2-40B4-BE49-F238E27FC236}">
              <a16:creationId xmlns:a16="http://schemas.microsoft.com/office/drawing/2014/main" id="{00000000-0008-0000-0F00-0000EC010000}"/>
            </a:ext>
          </a:extLst>
        </xdr:cNvPr>
        <xdr:cNvSpPr txBox="1"/>
      </xdr:nvSpPr>
      <xdr:spPr>
        <a:xfrm>
          <a:off x="6737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00000000-0008-0000-0F00-000004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00000000-0008-0000-0F00-000006020000}"/>
            </a:ext>
          </a:extLst>
        </xdr:cNvPr>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00000000-0008-0000-0F00-000008020000}"/>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00000000-0008-0000-0F00-00000A020000}"/>
            </a:ext>
          </a:extLst>
        </xdr:cNvPr>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105410</xdr:rowOff>
    </xdr:from>
    <xdr:to>
      <xdr:col>85</xdr:col>
      <xdr:colOff>177800</xdr:colOff>
      <xdr:row>40</xdr:row>
      <xdr:rowOff>35560</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6268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83837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00000000-0008-0000-0F00-000016020000}"/>
            </a:ext>
          </a:extLst>
        </xdr:cNvPr>
        <xdr:cNvSpPr txBox="1"/>
      </xdr:nvSpPr>
      <xdr:spPr>
        <a:xfrm>
          <a:off x="16357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33020</xdr:rowOff>
    </xdr:from>
    <xdr:to>
      <xdr:col>81</xdr:col>
      <xdr:colOff>101600</xdr:colOff>
      <xdr:row>39</xdr:row>
      <xdr:rowOff>134620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5430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83820</xdr:rowOff>
    </xdr:from>
    <xdr:to>
      <xdr:col>85</xdr:col>
      <xdr:colOff>127000</xdr:colOff>
      <xdr:row>39</xdr:row>
      <xdr:rowOff>156210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5481300" y="67703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19685</xdr:rowOff>
    </xdr:from>
    <xdr:to>
      <xdr:col>76</xdr:col>
      <xdr:colOff>165100</xdr:colOff>
      <xdr:row>39</xdr:row>
      <xdr:rowOff>121285</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4541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70485</xdr:rowOff>
    </xdr:from>
    <xdr:to>
      <xdr:col>81</xdr:col>
      <xdr:colOff>50800</xdr:colOff>
      <xdr:row>39</xdr:row>
      <xdr:rowOff>83820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4592300" y="67570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147320</xdr:rowOff>
    </xdr:from>
    <xdr:to>
      <xdr:col>72</xdr:col>
      <xdr:colOff>38100</xdr:colOff>
      <xdr:row>39</xdr:row>
      <xdr:rowOff>77470</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3652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26670</xdr:rowOff>
    </xdr:from>
    <xdr:to>
      <xdr:col>76</xdr:col>
      <xdr:colOff>114300</xdr:colOff>
      <xdr:row>39</xdr:row>
      <xdr:rowOff>70485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3703300" y="67132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1" name="n_1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542" name="n_2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543" name="n_3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544" name="n_4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125747</xdr:rowOff>
    </xdr:from>
    <xdr:ext cx="405111" cy="259045"/>
    <xdr:sp macro="" textlink="">
      <xdr:nvSpPr>
        <xdr:cNvPr id="545" name="n_1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52660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112412</xdr:rowOff>
    </xdr:from>
    <xdr:ext cx="405111" cy="259045"/>
    <xdr:sp macro="" textlink="">
      <xdr:nvSpPr>
        <xdr:cNvPr id="546" name="n_2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43897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68597</xdr:rowOff>
    </xdr:from>
    <xdr:ext cx="405111" cy="259045"/>
    <xdr:sp macro="" textlink="">
      <xdr:nvSpPr>
        <xdr:cNvPr id="547" name="n_3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3500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F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F00-00003E020000}"/>
            </a:ext>
          </a:extLst>
        </xdr:cNvPr>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F00-000040020000}"/>
            </a:ext>
          </a:extLst>
        </xdr:cNvPr>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11211</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F00-000042020000}"/>
            </a:ext>
          </a:extLst>
        </xdr:cNvPr>
        <xdr:cNvSpPr txBox="1"/>
      </xdr:nvSpPr>
      <xdr:spPr>
        <a:xfrm>
          <a:off x="22199600" y="652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168297</xdr:rowOff>
    </xdr:from>
    <xdr:to>
      <xdr:col>116</xdr:col>
      <xdr:colOff>114300</xdr:colOff>
      <xdr:row>42</xdr:row>
      <xdr:rowOff>98447</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2110700" y="719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83224</xdr:rowOff>
    </xdr:from>
    <xdr:ext cx="469744"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F00-00004E020000}"/>
            </a:ext>
          </a:extLst>
        </xdr:cNvPr>
        <xdr:cNvSpPr txBox="1"/>
      </xdr:nvSpPr>
      <xdr:spPr>
        <a:xfrm>
          <a:off x="22199600" y="711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167405</xdr:rowOff>
    </xdr:from>
    <xdr:to>
      <xdr:col>112</xdr:col>
      <xdr:colOff>38100</xdr:colOff>
      <xdr:row>42</xdr:row>
      <xdr:rowOff>97555</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719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46755</xdr:rowOff>
    </xdr:from>
    <xdr:to>
      <xdr:col>116</xdr:col>
      <xdr:colOff>63500</xdr:colOff>
      <xdr:row>42</xdr:row>
      <xdr:rowOff>47647</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1323300" y="7247655"/>
          <a:ext cx="8382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168340</xdr:rowOff>
    </xdr:from>
    <xdr:to>
      <xdr:col>107</xdr:col>
      <xdr:colOff>101600</xdr:colOff>
      <xdr:row>42</xdr:row>
      <xdr:rowOff>98490</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0383500" y="71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46755</xdr:rowOff>
    </xdr:from>
    <xdr:to>
      <xdr:col>111</xdr:col>
      <xdr:colOff>177800</xdr:colOff>
      <xdr:row>42</xdr:row>
      <xdr:rowOff>47690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0434300" y="7247655"/>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168101</xdr:rowOff>
    </xdr:from>
    <xdr:to>
      <xdr:col>102</xdr:col>
      <xdr:colOff>165100</xdr:colOff>
      <xdr:row>42</xdr:row>
      <xdr:rowOff>98251</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494500" y="71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47451</xdr:rowOff>
    </xdr:from>
    <xdr:to>
      <xdr:col>107</xdr:col>
      <xdr:colOff>50800</xdr:colOff>
      <xdr:row>42</xdr:row>
      <xdr:rowOff>47690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9545300" y="7248351"/>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78376</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10434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93801</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20167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19441</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9278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16643</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8389111" y="63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88682</xdr:rowOff>
    </xdr:from>
    <xdr:ext cx="469744"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1075728" y="728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89617</xdr:rowOff>
    </xdr:from>
    <xdr:ext cx="469744"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0199428" y="729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89378</xdr:rowOff>
    </xdr:from>
    <xdr:ext cx="469744"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9310428" y="729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a:extLst>
            <a:ext uri="{FF2B5EF4-FFF2-40B4-BE49-F238E27FC236}">
              <a16:creationId xmlns:a16="http://schemas.microsoft.com/office/drawing/2014/main" id="{00000000-0008-0000-0F00-00007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27" name="【保健センター・保健所】&#10;有形固定資産減価償却率最小値テキスト">
          <a:extLst>
            <a:ext uri="{FF2B5EF4-FFF2-40B4-BE49-F238E27FC236}">
              <a16:creationId xmlns:a16="http://schemas.microsoft.com/office/drawing/2014/main" id="{00000000-0008-0000-0F00-000073020000}"/>
            </a:ext>
          </a:extLst>
        </xdr:cNvPr>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29" name="【保健センター・保健所】&#10;有形固定資産減価償却率最大値テキスト">
          <a:extLst>
            <a:ext uri="{FF2B5EF4-FFF2-40B4-BE49-F238E27FC236}">
              <a16:creationId xmlns:a16="http://schemas.microsoft.com/office/drawing/2014/main" id="{00000000-0008-0000-0F00-000075020000}"/>
            </a:ext>
          </a:extLst>
        </xdr:cNvPr>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88663</xdr:rowOff>
    </xdr:from>
    <xdr:ext cx="405111" cy="259045"/>
    <xdr:sp macro="" textlink="">
      <xdr:nvSpPr>
        <xdr:cNvPr id="631" name="【保健センター・保健所】&#10;有形固定資産減価償却率平均値テキスト">
          <a:extLst>
            <a:ext uri="{FF2B5EF4-FFF2-40B4-BE49-F238E27FC236}">
              <a16:creationId xmlns:a16="http://schemas.microsoft.com/office/drawing/2014/main" id="{00000000-0008-0000-0F00-000077020000}"/>
            </a:ext>
          </a:extLst>
        </xdr:cNvPr>
        <xdr:cNvSpPr txBox="1"/>
      </xdr:nvSpPr>
      <xdr:spPr>
        <a:xfrm>
          <a:off x="16357600" y="968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29210</xdr:rowOff>
    </xdr:from>
    <xdr:to>
      <xdr:col>85</xdr:col>
      <xdr:colOff>177800</xdr:colOff>
      <xdr:row>58</xdr:row>
      <xdr:rowOff>130810</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16268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7637</xdr:rowOff>
    </xdr:from>
    <xdr:ext cx="405111" cy="259045"/>
    <xdr:sp macro="" textlink="">
      <xdr:nvSpPr>
        <xdr:cNvPr id="643" name="【保健センター・保健所】&#10;有形固定資産減価償却率該当値テキスト">
          <a:extLst>
            <a:ext uri="{FF2B5EF4-FFF2-40B4-BE49-F238E27FC236}">
              <a16:creationId xmlns:a16="http://schemas.microsoft.com/office/drawing/2014/main" id="{00000000-0008-0000-0F00-000083020000}"/>
            </a:ext>
          </a:extLst>
        </xdr:cNvPr>
        <xdr:cNvSpPr txBox="1"/>
      </xdr:nvSpPr>
      <xdr:spPr>
        <a:xfrm>
          <a:off x="16357600"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143510</xdr:rowOff>
    </xdr:from>
    <xdr:to>
      <xdr:col>81</xdr:col>
      <xdr:colOff>101600</xdr:colOff>
      <xdr:row>58</xdr:row>
      <xdr:rowOff>73660</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543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22860</xdr:rowOff>
    </xdr:from>
    <xdr:to>
      <xdr:col>85</xdr:col>
      <xdr:colOff>127000</xdr:colOff>
      <xdr:row>58</xdr:row>
      <xdr:rowOff>80010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5481300" y="99669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47498</xdr:rowOff>
    </xdr:from>
    <xdr:to>
      <xdr:col>76</xdr:col>
      <xdr:colOff>165100</xdr:colOff>
      <xdr:row>58</xdr:row>
      <xdr:rowOff>149098</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4541500" y="99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22860</xdr:rowOff>
    </xdr:from>
    <xdr:to>
      <xdr:col>81</xdr:col>
      <xdr:colOff>50800</xdr:colOff>
      <xdr:row>58</xdr:row>
      <xdr:rowOff>98298</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14592300" y="996696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164084</xdr:rowOff>
    </xdr:from>
    <xdr:to>
      <xdr:col>72</xdr:col>
      <xdr:colOff>38100</xdr:colOff>
      <xdr:row>58</xdr:row>
      <xdr:rowOff>94234</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3652500" y="99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43434</xdr:rowOff>
    </xdr:from>
    <xdr:to>
      <xdr:col>76</xdr:col>
      <xdr:colOff>114300</xdr:colOff>
      <xdr:row>58</xdr:row>
      <xdr:rowOff>98298</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3703300" y="998753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136652</xdr:rowOff>
    </xdr:from>
    <xdr:to>
      <xdr:col>67</xdr:col>
      <xdr:colOff>101600</xdr:colOff>
      <xdr:row>58</xdr:row>
      <xdr:rowOff>66802</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2763500" y="99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16002</xdr:rowOff>
    </xdr:from>
    <xdr:to>
      <xdr:col>71</xdr:col>
      <xdr:colOff>177800</xdr:colOff>
      <xdr:row>58</xdr:row>
      <xdr:rowOff>43434</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814300" y="996010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133621</xdr:rowOff>
    </xdr:from>
    <xdr:ext cx="405111" cy="259045"/>
    <xdr:sp macro="" textlink="">
      <xdr:nvSpPr>
        <xdr:cNvPr id="652" name="n_1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5266044" y="95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140479</xdr:rowOff>
    </xdr:from>
    <xdr:ext cx="405111" cy="259045"/>
    <xdr:sp macro="" textlink="">
      <xdr:nvSpPr>
        <xdr:cNvPr id="653" name="n_2ave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4389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119905</xdr:rowOff>
    </xdr:from>
    <xdr:ext cx="405111" cy="259045"/>
    <xdr:sp macro="" textlink="">
      <xdr:nvSpPr>
        <xdr:cNvPr id="654" name="n_3ave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3500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655" name="n_4ave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64787</xdr:rowOff>
    </xdr:from>
    <xdr:ext cx="405111" cy="259045"/>
    <xdr:sp macro="" textlink="">
      <xdr:nvSpPr>
        <xdr:cNvPr id="656" name="n_1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5266044"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140225</xdr:rowOff>
    </xdr:from>
    <xdr:ext cx="405111" cy="259045"/>
    <xdr:sp macro="" textlink="">
      <xdr:nvSpPr>
        <xdr:cNvPr id="657" name="n_2main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4389744"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85361</xdr:rowOff>
    </xdr:from>
    <xdr:ext cx="405111" cy="259045"/>
    <xdr:sp macro="" textlink="">
      <xdr:nvSpPr>
        <xdr:cNvPr id="658" name="n_3main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3500744" y="1002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57929</xdr:rowOff>
    </xdr:from>
    <xdr:ext cx="405111" cy="259045"/>
    <xdr:sp macro="" textlink="">
      <xdr:nvSpPr>
        <xdr:cNvPr id="659" name="n_4main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2611744" y="1000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保健センター・保健所】&#10;一人当たり面積グラフ枠">
          <a:extLst>
            <a:ext uri="{FF2B5EF4-FFF2-40B4-BE49-F238E27FC236}">
              <a16:creationId xmlns:a16="http://schemas.microsoft.com/office/drawing/2014/main" id="{00000000-0008-0000-0F00-0000A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2" name="【保健センター・保健所】&#10;一人当たり面積最小値テキスト">
          <a:extLst>
            <a:ext uri="{FF2B5EF4-FFF2-40B4-BE49-F238E27FC236}">
              <a16:creationId xmlns:a16="http://schemas.microsoft.com/office/drawing/2014/main" id="{00000000-0008-0000-0F00-0000AA020000}"/>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84" name="【保健センター・保健所】&#10;一人当たり面積最大値テキスト">
          <a:extLst>
            <a:ext uri="{FF2B5EF4-FFF2-40B4-BE49-F238E27FC236}">
              <a16:creationId xmlns:a16="http://schemas.microsoft.com/office/drawing/2014/main" id="{00000000-0008-0000-0F00-0000AC020000}"/>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86" name="【保健センター・保健所】&#10;一人当たり面積平均値テキスト">
          <a:extLst>
            <a:ext uri="{FF2B5EF4-FFF2-40B4-BE49-F238E27FC236}">
              <a16:creationId xmlns:a16="http://schemas.microsoft.com/office/drawing/2014/main" id="{00000000-0008-0000-0F00-0000AE020000}"/>
            </a:ext>
          </a:extLst>
        </xdr:cNvPr>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97" name="楕円 696">
          <a:extLst>
            <a:ext uri="{FF2B5EF4-FFF2-40B4-BE49-F238E27FC236}">
              <a16:creationId xmlns:a16="http://schemas.microsoft.com/office/drawing/2014/main" id="{00000000-0008-0000-0F00-0000B9020000}"/>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98" name="【保健センター・保健所】&#10;一人当たり面積該当値テキスト">
          <a:extLst>
            <a:ext uri="{FF2B5EF4-FFF2-40B4-BE49-F238E27FC236}">
              <a16:creationId xmlns:a16="http://schemas.microsoft.com/office/drawing/2014/main" id="{00000000-0008-0000-0F00-0000BA020000}"/>
            </a:ext>
          </a:extLst>
        </xdr:cNvPr>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63</xdr:row>
      <xdr:rowOff>11430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flipV="1">
          <a:off x="20434300" y="10744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11430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9545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11430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656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707" name="n_1aveValue【保健センター・保健所】&#10;一人当たり面積">
          <a:extLst>
            <a:ext uri="{FF2B5EF4-FFF2-40B4-BE49-F238E27FC236}">
              <a16:creationId xmlns:a16="http://schemas.microsoft.com/office/drawing/2014/main" id="{00000000-0008-0000-0F00-0000C3020000}"/>
            </a:ext>
          </a:extLst>
        </xdr:cNvPr>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08" name="n_2aveValue【保健センター・保健所】&#10;一人当たり面積">
          <a:extLst>
            <a:ext uri="{FF2B5EF4-FFF2-40B4-BE49-F238E27FC236}">
              <a16:creationId xmlns:a16="http://schemas.microsoft.com/office/drawing/2014/main" id="{00000000-0008-0000-0F00-0000C4020000}"/>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09" name="n_3aveValue【保健センター・保健所】&#10;一人当たり面積">
          <a:extLst>
            <a:ext uri="{FF2B5EF4-FFF2-40B4-BE49-F238E27FC236}">
              <a16:creationId xmlns:a16="http://schemas.microsoft.com/office/drawing/2014/main" id="{00000000-0008-0000-0F00-0000C5020000}"/>
            </a:ext>
          </a:extLst>
        </xdr:cNvPr>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10" name="n_4aveValue【保健センター・保健所】&#10;一人当たり面積">
          <a:extLst>
            <a:ext uri="{FF2B5EF4-FFF2-40B4-BE49-F238E27FC236}">
              <a16:creationId xmlns:a16="http://schemas.microsoft.com/office/drawing/2014/main" id="{00000000-0008-0000-0F00-0000C6020000}"/>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11" name="n_1mainValue【保健センター・保健所】&#10;一人当たり面積">
          <a:extLst>
            <a:ext uri="{FF2B5EF4-FFF2-40B4-BE49-F238E27FC236}">
              <a16:creationId xmlns:a16="http://schemas.microsoft.com/office/drawing/2014/main" id="{00000000-0008-0000-0F00-0000C7020000}"/>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12" name="n_2mainValue【保健センター・保健所】&#10;一人当たり面積">
          <a:extLst>
            <a:ext uri="{FF2B5EF4-FFF2-40B4-BE49-F238E27FC236}">
              <a16:creationId xmlns:a16="http://schemas.microsoft.com/office/drawing/2014/main" id="{00000000-0008-0000-0F00-0000C8020000}"/>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13" name="n_3mainValue【保健センター・保健所】&#10;一人当たり面積">
          <a:extLst>
            <a:ext uri="{FF2B5EF4-FFF2-40B4-BE49-F238E27FC236}">
              <a16:creationId xmlns:a16="http://schemas.microsoft.com/office/drawing/2014/main" id="{00000000-0008-0000-0F00-0000C9020000}"/>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14" name="n_4mainValue【保健センター・保健所】&#10;一人当たり面積">
          <a:extLst>
            <a:ext uri="{FF2B5EF4-FFF2-40B4-BE49-F238E27FC236}">
              <a16:creationId xmlns:a16="http://schemas.microsoft.com/office/drawing/2014/main" id="{00000000-0008-0000-0F00-0000CA020000}"/>
            </a:ext>
          </a:extLst>
        </xdr:cNvPr>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a:extLst>
            <a:ext uri="{FF2B5EF4-FFF2-40B4-BE49-F238E27FC236}">
              <a16:creationId xmlns:a16="http://schemas.microsoft.com/office/drawing/2014/main" id="{00000000-0008-0000-0F00-0000E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38" name="【消防施設】&#10;有形固定資産減価償却率最小値テキスト">
          <a:extLst>
            <a:ext uri="{FF2B5EF4-FFF2-40B4-BE49-F238E27FC236}">
              <a16:creationId xmlns:a16="http://schemas.microsoft.com/office/drawing/2014/main" id="{00000000-0008-0000-0F00-0000E2020000}"/>
            </a:ext>
          </a:extLst>
        </xdr:cNvPr>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0" name="【消防施設】&#10;有形固定資産減価償却率最大値テキスト">
          <a:extLst>
            <a:ext uri="{FF2B5EF4-FFF2-40B4-BE49-F238E27FC236}">
              <a16:creationId xmlns:a16="http://schemas.microsoft.com/office/drawing/2014/main" id="{00000000-0008-0000-0F00-0000E4020000}"/>
            </a:ext>
          </a:extLst>
        </xdr:cNvPr>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3319</xdr:rowOff>
    </xdr:from>
    <xdr:ext cx="405111" cy="259045"/>
    <xdr:sp macro="" textlink="">
      <xdr:nvSpPr>
        <xdr:cNvPr id="742" name="【消防施設】&#10;有形固定資産減価償却率平均値テキスト">
          <a:extLst>
            <a:ext uri="{FF2B5EF4-FFF2-40B4-BE49-F238E27FC236}">
              <a16:creationId xmlns:a16="http://schemas.microsoft.com/office/drawing/2014/main" id="{00000000-0008-0000-0F00-0000E6020000}"/>
            </a:ext>
          </a:extLst>
        </xdr:cNvPr>
        <xdr:cNvSpPr txBox="1"/>
      </xdr:nvSpPr>
      <xdr:spPr>
        <a:xfrm>
          <a:off x="16357600" y="1406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124461</xdr:rowOff>
    </xdr:from>
    <xdr:to>
      <xdr:col>85</xdr:col>
      <xdr:colOff>177800</xdr:colOff>
      <xdr:row>85</xdr:row>
      <xdr:rowOff>54611</xdr:rowOff>
    </xdr:to>
    <xdr:sp macro="" textlink="">
      <xdr:nvSpPr>
        <xdr:cNvPr id="753" name="楕円 752">
          <a:extLst>
            <a:ext uri="{FF2B5EF4-FFF2-40B4-BE49-F238E27FC236}">
              <a16:creationId xmlns:a16="http://schemas.microsoft.com/office/drawing/2014/main" id="{00000000-0008-0000-0F00-0000F1020000}"/>
            </a:ext>
          </a:extLst>
        </xdr:cNvPr>
        <xdr:cNvSpPr/>
      </xdr:nvSpPr>
      <xdr:spPr>
        <a:xfrm>
          <a:off x="16268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102888</xdr:rowOff>
    </xdr:from>
    <xdr:ext cx="405111" cy="259045"/>
    <xdr:sp macro="" textlink="">
      <xdr:nvSpPr>
        <xdr:cNvPr id="754" name="【消防施設】&#10;有形固定資産減価償却率該当値テキスト">
          <a:extLst>
            <a:ext uri="{FF2B5EF4-FFF2-40B4-BE49-F238E27FC236}">
              <a16:creationId xmlns:a16="http://schemas.microsoft.com/office/drawing/2014/main" id="{00000000-0008-0000-0F00-0000F2020000}"/>
            </a:ext>
          </a:extLst>
        </xdr:cNvPr>
        <xdr:cNvSpPr txBox="1"/>
      </xdr:nvSpPr>
      <xdr:spPr>
        <a:xfrm>
          <a:off x="16357600"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92456</xdr:rowOff>
    </xdr:from>
    <xdr:to>
      <xdr:col>81</xdr:col>
      <xdr:colOff>101600</xdr:colOff>
      <xdr:row>85</xdr:row>
      <xdr:rowOff>22606</xdr:rowOff>
    </xdr:to>
    <xdr:sp macro="" textlink="">
      <xdr:nvSpPr>
        <xdr:cNvPr id="755" name="楕円 754">
          <a:extLst>
            <a:ext uri="{FF2B5EF4-FFF2-40B4-BE49-F238E27FC236}">
              <a16:creationId xmlns:a16="http://schemas.microsoft.com/office/drawing/2014/main" id="{00000000-0008-0000-0F00-0000F3020000}"/>
            </a:ext>
          </a:extLst>
        </xdr:cNvPr>
        <xdr:cNvSpPr/>
      </xdr:nvSpPr>
      <xdr:spPr>
        <a:xfrm>
          <a:off x="15430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143256</xdr:rowOff>
    </xdr:from>
    <xdr:to>
      <xdr:col>85</xdr:col>
      <xdr:colOff>127000</xdr:colOff>
      <xdr:row>85</xdr:row>
      <xdr:rowOff>3811</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5481300" y="145450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39878</xdr:rowOff>
    </xdr:from>
    <xdr:to>
      <xdr:col>76</xdr:col>
      <xdr:colOff>165100</xdr:colOff>
      <xdr:row>84</xdr:row>
      <xdr:rowOff>141478</xdr:rowOff>
    </xdr:to>
    <xdr:sp macro="" textlink="">
      <xdr:nvSpPr>
        <xdr:cNvPr id="757" name="楕円 756">
          <a:extLst>
            <a:ext uri="{FF2B5EF4-FFF2-40B4-BE49-F238E27FC236}">
              <a16:creationId xmlns:a16="http://schemas.microsoft.com/office/drawing/2014/main" id="{00000000-0008-0000-0F00-0000F5020000}"/>
            </a:ext>
          </a:extLst>
        </xdr:cNvPr>
        <xdr:cNvSpPr/>
      </xdr:nvSpPr>
      <xdr:spPr>
        <a:xfrm>
          <a:off x="14541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90678</xdr:rowOff>
    </xdr:from>
    <xdr:to>
      <xdr:col>81</xdr:col>
      <xdr:colOff>50800</xdr:colOff>
      <xdr:row>84</xdr:row>
      <xdr:rowOff>143256</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4592300" y="1449247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163322</xdr:rowOff>
    </xdr:from>
    <xdr:to>
      <xdr:col>72</xdr:col>
      <xdr:colOff>38100</xdr:colOff>
      <xdr:row>84</xdr:row>
      <xdr:rowOff>93472</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3652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42672</xdr:rowOff>
    </xdr:from>
    <xdr:to>
      <xdr:col>76</xdr:col>
      <xdr:colOff>114300</xdr:colOff>
      <xdr:row>84</xdr:row>
      <xdr:rowOff>90678</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3703300" y="1444447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135889</xdr:rowOff>
    </xdr:from>
    <xdr:to>
      <xdr:col>67</xdr:col>
      <xdr:colOff>101600</xdr:colOff>
      <xdr:row>84</xdr:row>
      <xdr:rowOff>66039</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276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15239</xdr:rowOff>
    </xdr:from>
    <xdr:to>
      <xdr:col>71</xdr:col>
      <xdr:colOff>177800</xdr:colOff>
      <xdr:row>84</xdr:row>
      <xdr:rowOff>42672</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814300" y="144170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109999</xdr:rowOff>
    </xdr:from>
    <xdr:ext cx="405111" cy="259045"/>
    <xdr:sp macro="" textlink="">
      <xdr:nvSpPr>
        <xdr:cNvPr id="763" name="n_1aveValue【消防施設】&#10;有形固定資産減価償却率">
          <a:extLst>
            <a:ext uri="{FF2B5EF4-FFF2-40B4-BE49-F238E27FC236}">
              <a16:creationId xmlns:a16="http://schemas.microsoft.com/office/drawing/2014/main" id="{00000000-0008-0000-0F00-0000FB020000}"/>
            </a:ext>
          </a:extLst>
        </xdr:cNvPr>
        <xdr:cNvSpPr txBox="1"/>
      </xdr:nvSpPr>
      <xdr:spPr>
        <a:xfrm>
          <a:off x="15266044" y="1399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119142</xdr:rowOff>
    </xdr:from>
    <xdr:ext cx="405111" cy="259045"/>
    <xdr:sp macro="" textlink="">
      <xdr:nvSpPr>
        <xdr:cNvPr id="764" name="n_2aveValue【消防施設】&#10;有形固定資産減価償却率">
          <a:extLst>
            <a:ext uri="{FF2B5EF4-FFF2-40B4-BE49-F238E27FC236}">
              <a16:creationId xmlns:a16="http://schemas.microsoft.com/office/drawing/2014/main" id="{00000000-0008-0000-0F00-0000FC020000}"/>
            </a:ext>
          </a:extLst>
        </xdr:cNvPr>
        <xdr:cNvSpPr txBox="1"/>
      </xdr:nvSpPr>
      <xdr:spPr>
        <a:xfrm>
          <a:off x="143897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121429</xdr:rowOff>
    </xdr:from>
    <xdr:ext cx="405111" cy="259045"/>
    <xdr:sp macro="" textlink="">
      <xdr:nvSpPr>
        <xdr:cNvPr id="765" name="n_3aveValue【消防施設】&#10;有形固定資産減価償却率">
          <a:extLst>
            <a:ext uri="{FF2B5EF4-FFF2-40B4-BE49-F238E27FC236}">
              <a16:creationId xmlns:a16="http://schemas.microsoft.com/office/drawing/2014/main" id="{00000000-0008-0000-0F00-0000FD020000}"/>
            </a:ext>
          </a:extLst>
        </xdr:cNvPr>
        <xdr:cNvSpPr txBox="1"/>
      </xdr:nvSpPr>
      <xdr:spPr>
        <a:xfrm>
          <a:off x="13500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50564</xdr:rowOff>
    </xdr:from>
    <xdr:ext cx="405111" cy="259045"/>
    <xdr:sp macro="" textlink="">
      <xdr:nvSpPr>
        <xdr:cNvPr id="766" name="n_4aveValue【消防施設】&#10;有形固定資産減価償却率">
          <a:extLst>
            <a:ext uri="{FF2B5EF4-FFF2-40B4-BE49-F238E27FC236}">
              <a16:creationId xmlns:a16="http://schemas.microsoft.com/office/drawing/2014/main" id="{00000000-0008-0000-0F00-0000FE020000}"/>
            </a:ext>
          </a:extLst>
        </xdr:cNvPr>
        <xdr:cNvSpPr txBox="1"/>
      </xdr:nvSpPr>
      <xdr:spPr>
        <a:xfrm>
          <a:off x="12611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13733</xdr:rowOff>
    </xdr:from>
    <xdr:ext cx="405111" cy="259045"/>
    <xdr:sp macro="" textlink="">
      <xdr:nvSpPr>
        <xdr:cNvPr id="767" name="n_1mainValue【消防施設】&#10;有形固定資産減価償却率">
          <a:extLst>
            <a:ext uri="{FF2B5EF4-FFF2-40B4-BE49-F238E27FC236}">
              <a16:creationId xmlns:a16="http://schemas.microsoft.com/office/drawing/2014/main" id="{00000000-0008-0000-0F00-0000FF020000}"/>
            </a:ext>
          </a:extLst>
        </xdr:cNvPr>
        <xdr:cNvSpPr txBox="1"/>
      </xdr:nvSpPr>
      <xdr:spPr>
        <a:xfrm>
          <a:off x="15266044"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132605</xdr:rowOff>
    </xdr:from>
    <xdr:ext cx="405111" cy="259045"/>
    <xdr:sp macro="" textlink="">
      <xdr:nvSpPr>
        <xdr:cNvPr id="768" name="n_2mainValue【消防施設】&#10;有形固定資産減価償却率">
          <a:extLst>
            <a:ext uri="{FF2B5EF4-FFF2-40B4-BE49-F238E27FC236}">
              <a16:creationId xmlns:a16="http://schemas.microsoft.com/office/drawing/2014/main" id="{00000000-0008-0000-0F00-000000030000}"/>
            </a:ext>
          </a:extLst>
        </xdr:cNvPr>
        <xdr:cNvSpPr txBox="1"/>
      </xdr:nvSpPr>
      <xdr:spPr>
        <a:xfrm>
          <a:off x="14389744" y="1453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84599</xdr:rowOff>
    </xdr:from>
    <xdr:ext cx="405111" cy="259045"/>
    <xdr:sp macro="" textlink="">
      <xdr:nvSpPr>
        <xdr:cNvPr id="769" name="n_3mainValue【消防施設】&#10;有形固定資産減価償却率">
          <a:extLst>
            <a:ext uri="{FF2B5EF4-FFF2-40B4-BE49-F238E27FC236}">
              <a16:creationId xmlns:a16="http://schemas.microsoft.com/office/drawing/2014/main" id="{00000000-0008-0000-0F00-000001030000}"/>
            </a:ext>
          </a:extLst>
        </xdr:cNvPr>
        <xdr:cNvSpPr txBox="1"/>
      </xdr:nvSpPr>
      <xdr:spPr>
        <a:xfrm>
          <a:off x="13500744" y="1448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57166</xdr:rowOff>
    </xdr:from>
    <xdr:ext cx="405111" cy="259045"/>
    <xdr:sp macro="" textlink="">
      <xdr:nvSpPr>
        <xdr:cNvPr id="770" name="n_4mainValue【消防施設】&#10;有形固定資産減価償却率">
          <a:extLst>
            <a:ext uri="{FF2B5EF4-FFF2-40B4-BE49-F238E27FC236}">
              <a16:creationId xmlns:a16="http://schemas.microsoft.com/office/drawing/2014/main" id="{00000000-0008-0000-0F00-000002030000}"/>
            </a:ext>
          </a:extLst>
        </xdr:cNvPr>
        <xdr:cNvSpPr txBox="1"/>
      </xdr:nvSpPr>
      <xdr:spPr>
        <a:xfrm>
          <a:off x="12611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a:extLst>
            <a:ext uri="{FF2B5EF4-FFF2-40B4-BE49-F238E27FC236}">
              <a16:creationId xmlns:a16="http://schemas.microsoft.com/office/drawing/2014/main" id="{00000000-0008-0000-0F00-000019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95" name="【消防施設】&#10;一人当たり面積最小値テキスト">
          <a:extLst>
            <a:ext uri="{FF2B5EF4-FFF2-40B4-BE49-F238E27FC236}">
              <a16:creationId xmlns:a16="http://schemas.microsoft.com/office/drawing/2014/main" id="{00000000-0008-0000-0F00-00001B03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797" name="【消防施設】&#10;一人当たり面積最大値テキスト">
          <a:extLst>
            <a:ext uri="{FF2B5EF4-FFF2-40B4-BE49-F238E27FC236}">
              <a16:creationId xmlns:a16="http://schemas.microsoft.com/office/drawing/2014/main" id="{00000000-0008-0000-0F00-00001D030000}"/>
            </a:ext>
          </a:extLst>
        </xdr:cNvPr>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99" name="【消防施設】&#10;一人当たり面積平均値テキスト">
          <a:extLst>
            <a:ext uri="{FF2B5EF4-FFF2-40B4-BE49-F238E27FC236}">
              <a16:creationId xmlns:a16="http://schemas.microsoft.com/office/drawing/2014/main" id="{00000000-0008-0000-0F00-00001F030000}"/>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88900</xdr:rowOff>
    </xdr:from>
    <xdr:to>
      <xdr:col>116</xdr:col>
      <xdr:colOff>114300</xdr:colOff>
      <xdr:row>85</xdr:row>
      <xdr:rowOff>19050</xdr:rowOff>
    </xdr:to>
    <xdr:sp macro="" textlink="">
      <xdr:nvSpPr>
        <xdr:cNvPr id="810" name="楕円 809">
          <a:extLst>
            <a:ext uri="{FF2B5EF4-FFF2-40B4-BE49-F238E27FC236}">
              <a16:creationId xmlns:a16="http://schemas.microsoft.com/office/drawing/2014/main" id="{00000000-0008-0000-0F00-00002A030000}"/>
            </a:ext>
          </a:extLst>
        </xdr:cNvPr>
        <xdr:cNvSpPr/>
      </xdr:nvSpPr>
      <xdr:spPr>
        <a:xfrm>
          <a:off x="221107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67327</xdr:rowOff>
    </xdr:from>
    <xdr:ext cx="469744" cy="259045"/>
    <xdr:sp macro="" textlink="">
      <xdr:nvSpPr>
        <xdr:cNvPr id="811" name="【消防施設】&#10;一人当たり面積該当値テキスト">
          <a:extLst>
            <a:ext uri="{FF2B5EF4-FFF2-40B4-BE49-F238E27FC236}">
              <a16:creationId xmlns:a16="http://schemas.microsoft.com/office/drawing/2014/main" id="{00000000-0008-0000-0F00-00002B030000}"/>
            </a:ext>
          </a:extLst>
        </xdr:cNvPr>
        <xdr:cNvSpPr txBox="1"/>
      </xdr:nvSpPr>
      <xdr:spPr>
        <a:xfrm>
          <a:off x="22199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88900</xdr:rowOff>
    </xdr:from>
    <xdr:to>
      <xdr:col>112</xdr:col>
      <xdr:colOff>38100</xdr:colOff>
      <xdr:row>85</xdr:row>
      <xdr:rowOff>19050</xdr:rowOff>
    </xdr:to>
    <xdr:sp macro="" textlink="">
      <xdr:nvSpPr>
        <xdr:cNvPr id="812" name="楕円 811">
          <a:extLst>
            <a:ext uri="{FF2B5EF4-FFF2-40B4-BE49-F238E27FC236}">
              <a16:creationId xmlns:a16="http://schemas.microsoft.com/office/drawing/2014/main" id="{00000000-0008-0000-0F00-00002C030000}"/>
            </a:ext>
          </a:extLst>
        </xdr:cNvPr>
        <xdr:cNvSpPr/>
      </xdr:nvSpPr>
      <xdr:spPr>
        <a:xfrm>
          <a:off x="21272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139700</xdr:rowOff>
    </xdr:from>
    <xdr:to>
      <xdr:col>116</xdr:col>
      <xdr:colOff>63500</xdr:colOff>
      <xdr:row>84</xdr:row>
      <xdr:rowOff>139700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21323300" y="1454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88900</xdr:rowOff>
    </xdr:from>
    <xdr:to>
      <xdr:col>107</xdr:col>
      <xdr:colOff>101600</xdr:colOff>
      <xdr:row>85</xdr:row>
      <xdr:rowOff>19050</xdr:rowOff>
    </xdr:to>
    <xdr:sp macro="" textlink="">
      <xdr:nvSpPr>
        <xdr:cNvPr id="814" name="楕円 813">
          <a:extLst>
            <a:ext uri="{FF2B5EF4-FFF2-40B4-BE49-F238E27FC236}">
              <a16:creationId xmlns:a16="http://schemas.microsoft.com/office/drawing/2014/main" id="{00000000-0008-0000-0F00-00002E030000}"/>
            </a:ext>
          </a:extLst>
        </xdr:cNvPr>
        <xdr:cNvSpPr/>
      </xdr:nvSpPr>
      <xdr:spPr>
        <a:xfrm>
          <a:off x="20383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139700</xdr:rowOff>
    </xdr:from>
    <xdr:to>
      <xdr:col>111</xdr:col>
      <xdr:colOff>177800</xdr:colOff>
      <xdr:row>84</xdr:row>
      <xdr:rowOff>139700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20434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88900</xdr:rowOff>
    </xdr:from>
    <xdr:to>
      <xdr:col>102</xdr:col>
      <xdr:colOff>165100</xdr:colOff>
      <xdr:row>85</xdr:row>
      <xdr:rowOff>19050</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19494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139700</xdr:rowOff>
    </xdr:from>
    <xdr:to>
      <xdr:col>107</xdr:col>
      <xdr:colOff>50800</xdr:colOff>
      <xdr:row>84</xdr:row>
      <xdr:rowOff>139700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9545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88900</xdr:rowOff>
    </xdr:from>
    <xdr:to>
      <xdr:col>98</xdr:col>
      <xdr:colOff>38100</xdr:colOff>
      <xdr:row>85</xdr:row>
      <xdr:rowOff>19050</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18605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139700</xdr:rowOff>
    </xdr:from>
    <xdr:to>
      <xdr:col>102</xdr:col>
      <xdr:colOff>114300</xdr:colOff>
      <xdr:row>84</xdr:row>
      <xdr:rowOff>139700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8656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820" name="n_1aveValue【消防施設】&#10;一人当たり面積">
          <a:extLst>
            <a:ext uri="{FF2B5EF4-FFF2-40B4-BE49-F238E27FC236}">
              <a16:creationId xmlns:a16="http://schemas.microsoft.com/office/drawing/2014/main" id="{00000000-0008-0000-0F00-000034030000}"/>
            </a:ext>
          </a:extLst>
        </xdr:cNvPr>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821" name="n_2aveValue【消防施設】&#10;一人当たり面積">
          <a:extLst>
            <a:ext uri="{FF2B5EF4-FFF2-40B4-BE49-F238E27FC236}">
              <a16:creationId xmlns:a16="http://schemas.microsoft.com/office/drawing/2014/main" id="{00000000-0008-0000-0F00-000035030000}"/>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22" name="n_3aveValue【消防施設】&#10;一人当たり面積">
          <a:extLst>
            <a:ext uri="{FF2B5EF4-FFF2-40B4-BE49-F238E27FC236}">
              <a16:creationId xmlns:a16="http://schemas.microsoft.com/office/drawing/2014/main" id="{00000000-0008-0000-0F00-000036030000}"/>
            </a:ext>
          </a:extLst>
        </xdr:cNvPr>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823" name="n_4aveValue【消防施設】&#10;一人当たり面積">
          <a:extLst>
            <a:ext uri="{FF2B5EF4-FFF2-40B4-BE49-F238E27FC236}">
              <a16:creationId xmlns:a16="http://schemas.microsoft.com/office/drawing/2014/main" id="{00000000-0008-0000-0F00-000037030000}"/>
            </a:ext>
          </a:extLst>
        </xdr:cNvPr>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10177</xdr:rowOff>
    </xdr:from>
    <xdr:ext cx="469744" cy="259045"/>
    <xdr:sp macro="" textlink="">
      <xdr:nvSpPr>
        <xdr:cNvPr id="824" name="n_1mainValue【消防施設】&#10;一人当たり面積">
          <a:extLst>
            <a:ext uri="{FF2B5EF4-FFF2-40B4-BE49-F238E27FC236}">
              <a16:creationId xmlns:a16="http://schemas.microsoft.com/office/drawing/2014/main" id="{00000000-0008-0000-0F00-000038030000}"/>
            </a:ext>
          </a:extLst>
        </xdr:cNvPr>
        <xdr:cNvSpPr txBox="1"/>
      </xdr:nvSpPr>
      <xdr:spPr>
        <a:xfrm>
          <a:off x="210757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10177</xdr:rowOff>
    </xdr:from>
    <xdr:ext cx="469744" cy="259045"/>
    <xdr:sp macro="" textlink="">
      <xdr:nvSpPr>
        <xdr:cNvPr id="825" name="n_2mainValue【消防施設】&#10;一人当たり面積">
          <a:extLst>
            <a:ext uri="{FF2B5EF4-FFF2-40B4-BE49-F238E27FC236}">
              <a16:creationId xmlns:a16="http://schemas.microsoft.com/office/drawing/2014/main" id="{00000000-0008-0000-0F00-000039030000}"/>
            </a:ext>
          </a:extLst>
        </xdr:cNvPr>
        <xdr:cNvSpPr txBox="1"/>
      </xdr:nvSpPr>
      <xdr:spPr>
        <a:xfrm>
          <a:off x="20199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10177</xdr:rowOff>
    </xdr:from>
    <xdr:ext cx="469744" cy="259045"/>
    <xdr:sp macro="" textlink="">
      <xdr:nvSpPr>
        <xdr:cNvPr id="826" name="n_3mainValue【消防施設】&#10;一人当たり面積">
          <a:extLst>
            <a:ext uri="{FF2B5EF4-FFF2-40B4-BE49-F238E27FC236}">
              <a16:creationId xmlns:a16="http://schemas.microsoft.com/office/drawing/2014/main" id="{00000000-0008-0000-0F00-00003A030000}"/>
            </a:ext>
          </a:extLst>
        </xdr:cNvPr>
        <xdr:cNvSpPr txBox="1"/>
      </xdr:nvSpPr>
      <xdr:spPr>
        <a:xfrm>
          <a:off x="19310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10177</xdr:rowOff>
    </xdr:from>
    <xdr:ext cx="469744" cy="259045"/>
    <xdr:sp macro="" textlink="">
      <xdr:nvSpPr>
        <xdr:cNvPr id="827" name="n_4mainValue【消防施設】&#10;一人当たり面積">
          <a:extLst>
            <a:ext uri="{FF2B5EF4-FFF2-40B4-BE49-F238E27FC236}">
              <a16:creationId xmlns:a16="http://schemas.microsoft.com/office/drawing/2014/main" id="{00000000-0008-0000-0F00-00003B030000}"/>
            </a:ext>
          </a:extLst>
        </xdr:cNvPr>
        <xdr:cNvSpPr txBox="1"/>
      </xdr:nvSpPr>
      <xdr:spPr>
        <a:xfrm>
          <a:off x="18421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00000000-0008-0000-0F00-00005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52" name="【庁舎】&#10;有形固定資産減価償却率最小値テキスト">
          <a:extLst>
            <a:ext uri="{FF2B5EF4-FFF2-40B4-BE49-F238E27FC236}">
              <a16:creationId xmlns:a16="http://schemas.microsoft.com/office/drawing/2014/main" id="{00000000-0008-0000-0F00-000054030000}"/>
            </a:ext>
          </a:extLst>
        </xdr:cNvPr>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54" name="【庁舎】&#10;有形固定資産減価償却率最大値テキスト">
          <a:extLst>
            <a:ext uri="{FF2B5EF4-FFF2-40B4-BE49-F238E27FC236}">
              <a16:creationId xmlns:a16="http://schemas.microsoft.com/office/drawing/2014/main" id="{00000000-0008-0000-0F00-000056030000}"/>
            </a:ext>
          </a:extLst>
        </xdr:cNvPr>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856" name="【庁舎】&#10;有形固定資産減価償却率平均値テキスト">
          <a:extLst>
            <a:ext uri="{FF2B5EF4-FFF2-40B4-BE49-F238E27FC236}">
              <a16:creationId xmlns:a16="http://schemas.microsoft.com/office/drawing/2014/main" id="{00000000-0008-0000-0F00-000058030000}"/>
            </a:ext>
          </a:extLst>
        </xdr:cNvPr>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57" name="フローチャート: 判断 856">
          <a:extLst>
            <a:ext uri="{FF2B5EF4-FFF2-40B4-BE49-F238E27FC236}">
              <a16:creationId xmlns:a16="http://schemas.microsoft.com/office/drawing/2014/main" id="{00000000-0008-0000-0F00-000059030000}"/>
            </a:ext>
          </a:extLst>
        </xdr:cNvPr>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861" name="フローチャート: 判断 860">
          <a:extLst>
            <a:ext uri="{FF2B5EF4-FFF2-40B4-BE49-F238E27FC236}">
              <a16:creationId xmlns:a16="http://schemas.microsoft.com/office/drawing/2014/main" id="{00000000-0008-0000-0F00-00005D030000}"/>
            </a:ext>
          </a:extLst>
        </xdr:cNvPr>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109</xdr:row>
      <xdr:rowOff>10161</xdr:rowOff>
    </xdr:from>
    <xdr:to>
      <xdr:col>85</xdr:col>
      <xdr:colOff>177800</xdr:colOff>
      <xdr:row>109</xdr:row>
      <xdr:rowOff>111761</xdr:rowOff>
    </xdr:to>
    <xdr:sp macro="" textlink="">
      <xdr:nvSpPr>
        <xdr:cNvPr id="867" name="楕円 866">
          <a:extLst>
            <a:ext uri="{FF2B5EF4-FFF2-40B4-BE49-F238E27FC236}">
              <a16:creationId xmlns:a16="http://schemas.microsoft.com/office/drawing/2014/main" id="{00000000-0008-0000-0F00-000063030000}"/>
            </a:ext>
          </a:extLst>
        </xdr:cNvPr>
        <xdr:cNvSpPr/>
      </xdr:nvSpPr>
      <xdr:spPr>
        <a:xfrm>
          <a:off x="16268700" y="1869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96538</xdr:rowOff>
    </xdr:from>
    <xdr:ext cx="405111" cy="259045"/>
    <xdr:sp macro="" textlink="">
      <xdr:nvSpPr>
        <xdr:cNvPr id="868" name="【庁舎】&#10;有形固定資産減価償却率該当値テキスト">
          <a:extLst>
            <a:ext uri="{FF2B5EF4-FFF2-40B4-BE49-F238E27FC236}">
              <a16:creationId xmlns:a16="http://schemas.microsoft.com/office/drawing/2014/main" id="{00000000-0008-0000-0F00-000064030000}"/>
            </a:ext>
          </a:extLst>
        </xdr:cNvPr>
        <xdr:cNvSpPr txBox="1"/>
      </xdr:nvSpPr>
      <xdr:spPr>
        <a:xfrm>
          <a:off x="16357600" y="1861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128270</xdr:rowOff>
    </xdr:from>
    <xdr:to>
      <xdr:col>81</xdr:col>
      <xdr:colOff>101600</xdr:colOff>
      <xdr:row>109</xdr:row>
      <xdr:rowOff>58420</xdr:rowOff>
    </xdr:to>
    <xdr:sp macro="" textlink="">
      <xdr:nvSpPr>
        <xdr:cNvPr id="869" name="楕円 868">
          <a:extLst>
            <a:ext uri="{FF2B5EF4-FFF2-40B4-BE49-F238E27FC236}">
              <a16:creationId xmlns:a16="http://schemas.microsoft.com/office/drawing/2014/main" id="{00000000-0008-0000-0F00-000065030000}"/>
            </a:ext>
          </a:extLst>
        </xdr:cNvPr>
        <xdr:cNvSpPr/>
      </xdr:nvSpPr>
      <xdr:spPr>
        <a:xfrm>
          <a:off x="15430500" y="186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7620</xdr:rowOff>
    </xdr:from>
    <xdr:to>
      <xdr:col>85</xdr:col>
      <xdr:colOff>127000</xdr:colOff>
      <xdr:row>109</xdr:row>
      <xdr:rowOff>60961</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15481300" y="186956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74930</xdr:rowOff>
    </xdr:from>
    <xdr:to>
      <xdr:col>76</xdr:col>
      <xdr:colOff>165100</xdr:colOff>
      <xdr:row>109</xdr:row>
      <xdr:rowOff>5080</xdr:rowOff>
    </xdr:to>
    <xdr:sp macro="" textlink="">
      <xdr:nvSpPr>
        <xdr:cNvPr id="871" name="楕円 870">
          <a:extLst>
            <a:ext uri="{FF2B5EF4-FFF2-40B4-BE49-F238E27FC236}">
              <a16:creationId xmlns:a16="http://schemas.microsoft.com/office/drawing/2014/main" id="{00000000-0008-0000-0F00-000067030000}"/>
            </a:ext>
          </a:extLst>
        </xdr:cNvPr>
        <xdr:cNvSpPr/>
      </xdr:nvSpPr>
      <xdr:spPr>
        <a:xfrm>
          <a:off x="14541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125730</xdr:rowOff>
    </xdr:from>
    <xdr:to>
      <xdr:col>81</xdr:col>
      <xdr:colOff>50800</xdr:colOff>
      <xdr:row>109</xdr:row>
      <xdr:rowOff>7620</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4592300" y="186423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19686</xdr:rowOff>
    </xdr:from>
    <xdr:to>
      <xdr:col>72</xdr:col>
      <xdr:colOff>38100</xdr:colOff>
      <xdr:row>108</xdr:row>
      <xdr:rowOff>121286</xdr:rowOff>
    </xdr:to>
    <xdr:sp macro="" textlink="">
      <xdr:nvSpPr>
        <xdr:cNvPr id="873" name="楕円 872">
          <a:extLst>
            <a:ext uri="{FF2B5EF4-FFF2-40B4-BE49-F238E27FC236}">
              <a16:creationId xmlns:a16="http://schemas.microsoft.com/office/drawing/2014/main" id="{00000000-0008-0000-0F00-000069030000}"/>
            </a:ext>
          </a:extLst>
        </xdr:cNvPr>
        <xdr:cNvSpPr/>
      </xdr:nvSpPr>
      <xdr:spPr>
        <a:xfrm>
          <a:off x="13652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70486</xdr:rowOff>
    </xdr:from>
    <xdr:to>
      <xdr:col>76</xdr:col>
      <xdr:colOff>114300</xdr:colOff>
      <xdr:row>108</xdr:row>
      <xdr:rowOff>125730</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a:off x="13703300" y="1858708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137795</xdr:rowOff>
    </xdr:from>
    <xdr:to>
      <xdr:col>67</xdr:col>
      <xdr:colOff>101600</xdr:colOff>
      <xdr:row>108</xdr:row>
      <xdr:rowOff>67945</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2763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17145</xdr:rowOff>
    </xdr:from>
    <xdr:to>
      <xdr:col>71</xdr:col>
      <xdr:colOff>177800</xdr:colOff>
      <xdr:row>108</xdr:row>
      <xdr:rowOff>70486</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a:off x="12814300" y="1853374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139716</xdr:rowOff>
    </xdr:from>
    <xdr:ext cx="405111" cy="259045"/>
    <xdr:sp macro="" textlink="">
      <xdr:nvSpPr>
        <xdr:cNvPr id="877" name="n_1aveValue【庁舎】&#10;有形固定資産減価償却率">
          <a:extLst>
            <a:ext uri="{FF2B5EF4-FFF2-40B4-BE49-F238E27FC236}">
              <a16:creationId xmlns:a16="http://schemas.microsoft.com/office/drawing/2014/main" id="{00000000-0008-0000-0F00-00006D030000}"/>
            </a:ext>
          </a:extLst>
        </xdr:cNvPr>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122572</xdr:rowOff>
    </xdr:from>
    <xdr:ext cx="405111" cy="259045"/>
    <xdr:sp macro="" textlink="">
      <xdr:nvSpPr>
        <xdr:cNvPr id="878" name="n_2aveValue【庁舎】&#10;有形固定資産減価償却率">
          <a:extLst>
            <a:ext uri="{FF2B5EF4-FFF2-40B4-BE49-F238E27FC236}">
              <a16:creationId xmlns:a16="http://schemas.microsoft.com/office/drawing/2014/main" id="{00000000-0008-0000-0F00-00006E030000}"/>
            </a:ext>
          </a:extLst>
        </xdr:cNvPr>
        <xdr:cNvSpPr txBox="1"/>
      </xdr:nvSpPr>
      <xdr:spPr>
        <a:xfrm>
          <a:off x="14389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879" name="n_3aveValue【庁舎】&#10;有形固定資産減価償却率">
          <a:extLst>
            <a:ext uri="{FF2B5EF4-FFF2-40B4-BE49-F238E27FC236}">
              <a16:creationId xmlns:a16="http://schemas.microsoft.com/office/drawing/2014/main" id="{00000000-0008-0000-0F00-00006F030000}"/>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25416</xdr:rowOff>
    </xdr:from>
    <xdr:ext cx="405111" cy="259045"/>
    <xdr:sp macro="" textlink="">
      <xdr:nvSpPr>
        <xdr:cNvPr id="880" name="n_4aveValue【庁舎】&#10;有形固定資産減価償却率">
          <a:extLst>
            <a:ext uri="{FF2B5EF4-FFF2-40B4-BE49-F238E27FC236}">
              <a16:creationId xmlns:a16="http://schemas.microsoft.com/office/drawing/2014/main" id="{00000000-0008-0000-0F00-000070030000}"/>
            </a:ext>
          </a:extLst>
        </xdr:cNvPr>
        <xdr:cNvSpPr txBox="1"/>
      </xdr:nvSpPr>
      <xdr:spPr>
        <a:xfrm>
          <a:off x="126117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49547</xdr:rowOff>
    </xdr:from>
    <xdr:ext cx="405111" cy="259045"/>
    <xdr:sp macro="" textlink="">
      <xdr:nvSpPr>
        <xdr:cNvPr id="881" name="n_1mainValue【庁舎】&#10;有形固定資産減価償却率">
          <a:extLst>
            <a:ext uri="{FF2B5EF4-FFF2-40B4-BE49-F238E27FC236}">
              <a16:creationId xmlns:a16="http://schemas.microsoft.com/office/drawing/2014/main" id="{00000000-0008-0000-0F00-000071030000}"/>
            </a:ext>
          </a:extLst>
        </xdr:cNvPr>
        <xdr:cNvSpPr txBox="1"/>
      </xdr:nvSpPr>
      <xdr:spPr>
        <a:xfrm>
          <a:off x="15266044" y="187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167657</xdr:rowOff>
    </xdr:from>
    <xdr:ext cx="405111" cy="259045"/>
    <xdr:sp macro="" textlink="">
      <xdr:nvSpPr>
        <xdr:cNvPr id="882" name="n_2mainValue【庁舎】&#10;有形固定資産減価償却率">
          <a:extLst>
            <a:ext uri="{FF2B5EF4-FFF2-40B4-BE49-F238E27FC236}">
              <a16:creationId xmlns:a16="http://schemas.microsoft.com/office/drawing/2014/main" id="{00000000-0008-0000-0F00-000072030000}"/>
            </a:ext>
          </a:extLst>
        </xdr:cNvPr>
        <xdr:cNvSpPr txBox="1"/>
      </xdr:nvSpPr>
      <xdr:spPr>
        <a:xfrm>
          <a:off x="14389744" y="186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112413</xdr:rowOff>
    </xdr:from>
    <xdr:ext cx="405111" cy="259045"/>
    <xdr:sp macro="" textlink="">
      <xdr:nvSpPr>
        <xdr:cNvPr id="883" name="n_3mainValue【庁舎】&#10;有形固定資産減価償却率">
          <a:extLst>
            <a:ext uri="{FF2B5EF4-FFF2-40B4-BE49-F238E27FC236}">
              <a16:creationId xmlns:a16="http://schemas.microsoft.com/office/drawing/2014/main" id="{00000000-0008-0000-0F00-000073030000}"/>
            </a:ext>
          </a:extLst>
        </xdr:cNvPr>
        <xdr:cNvSpPr txBox="1"/>
      </xdr:nvSpPr>
      <xdr:spPr>
        <a:xfrm>
          <a:off x="13500744" y="1862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59072</xdr:rowOff>
    </xdr:from>
    <xdr:ext cx="405111" cy="259045"/>
    <xdr:sp macro="" textlink="">
      <xdr:nvSpPr>
        <xdr:cNvPr id="884" name="n_4mainValue【庁舎】&#10;有形固定資産減価償却率">
          <a:extLst>
            <a:ext uri="{FF2B5EF4-FFF2-40B4-BE49-F238E27FC236}">
              <a16:creationId xmlns:a16="http://schemas.microsoft.com/office/drawing/2014/main" id="{00000000-0008-0000-0F00-000074030000}"/>
            </a:ext>
          </a:extLst>
        </xdr:cNvPr>
        <xdr:cNvSpPr txBox="1"/>
      </xdr:nvSpPr>
      <xdr:spPr>
        <a:xfrm>
          <a:off x="12611744"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00000000-0008-0000-0F00-00007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7" name="テキスト ボックス 896">
          <a:extLst>
            <a:ext uri="{FF2B5EF4-FFF2-40B4-BE49-F238E27FC236}">
              <a16:creationId xmlns:a16="http://schemas.microsoft.com/office/drawing/2014/main" id="{00000000-0008-0000-0F00-00008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庁舎】&#10;一人当たり面積グラフ枠">
          <a:extLst>
            <a:ext uri="{FF2B5EF4-FFF2-40B4-BE49-F238E27FC236}">
              <a16:creationId xmlns:a16="http://schemas.microsoft.com/office/drawing/2014/main" id="{00000000-0008-0000-0F00-00008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0" name="【庁舎】&#10;一人当たり面積最小値テキスト">
          <a:extLst>
            <a:ext uri="{FF2B5EF4-FFF2-40B4-BE49-F238E27FC236}">
              <a16:creationId xmlns:a16="http://schemas.microsoft.com/office/drawing/2014/main" id="{00000000-0008-0000-0F00-00008E03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912" name="【庁舎】&#10;一人当たり面積最大値テキスト">
          <a:extLst>
            <a:ext uri="{FF2B5EF4-FFF2-40B4-BE49-F238E27FC236}">
              <a16:creationId xmlns:a16="http://schemas.microsoft.com/office/drawing/2014/main" id="{00000000-0008-0000-0F00-000090030000}"/>
            </a:ext>
          </a:extLst>
        </xdr:cNvPr>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914" name="【庁舎】&#10;一人当たり面積平均値テキスト">
          <a:extLst>
            <a:ext uri="{FF2B5EF4-FFF2-40B4-BE49-F238E27FC236}">
              <a16:creationId xmlns:a16="http://schemas.microsoft.com/office/drawing/2014/main" id="{00000000-0008-0000-0F00-000092030000}"/>
            </a:ext>
          </a:extLst>
        </xdr:cNvPr>
        <xdr:cNvSpPr txBox="1"/>
      </xdr:nvSpPr>
      <xdr:spPr>
        <a:xfrm>
          <a:off x="2219960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15" name="フローチャート: 判断 914">
          <a:extLst>
            <a:ext uri="{FF2B5EF4-FFF2-40B4-BE49-F238E27FC236}">
              <a16:creationId xmlns:a16="http://schemas.microsoft.com/office/drawing/2014/main" id="{00000000-0008-0000-0F00-000093030000}"/>
            </a:ext>
          </a:extLst>
        </xdr:cNvPr>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18" name="フローチャート: 判断 917">
          <a:extLst>
            <a:ext uri="{FF2B5EF4-FFF2-40B4-BE49-F238E27FC236}">
              <a16:creationId xmlns:a16="http://schemas.microsoft.com/office/drawing/2014/main" id="{00000000-0008-0000-0F00-000096030000}"/>
            </a:ext>
          </a:extLst>
        </xdr:cNvPr>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19" name="フローチャート: 判断 918">
          <a:extLst>
            <a:ext uri="{FF2B5EF4-FFF2-40B4-BE49-F238E27FC236}">
              <a16:creationId xmlns:a16="http://schemas.microsoft.com/office/drawing/2014/main" id="{00000000-0008-0000-0F00-000097030000}"/>
            </a:ext>
          </a:extLst>
        </xdr:cNvPr>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25" name="楕円 924">
          <a:extLst>
            <a:ext uri="{FF2B5EF4-FFF2-40B4-BE49-F238E27FC236}">
              <a16:creationId xmlns:a16="http://schemas.microsoft.com/office/drawing/2014/main" id="{00000000-0008-0000-0F00-00009D030000}"/>
            </a:ext>
          </a:extLst>
        </xdr:cNvPr>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15257</xdr:rowOff>
    </xdr:from>
    <xdr:ext cx="469744" cy="259045"/>
    <xdr:sp macro="" textlink="">
      <xdr:nvSpPr>
        <xdr:cNvPr id="926" name="【庁舎】&#10;一人当たり面積該当値テキスト">
          <a:extLst>
            <a:ext uri="{FF2B5EF4-FFF2-40B4-BE49-F238E27FC236}">
              <a16:creationId xmlns:a16="http://schemas.microsoft.com/office/drawing/2014/main" id="{00000000-0008-0000-0F00-00009E030000}"/>
            </a:ext>
          </a:extLst>
        </xdr:cNvPr>
        <xdr:cNvSpPr txBox="1"/>
      </xdr:nvSpPr>
      <xdr:spPr>
        <a:xfrm>
          <a:off x="22199600"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927" name="楕円 926">
          <a:extLst>
            <a:ext uri="{FF2B5EF4-FFF2-40B4-BE49-F238E27FC236}">
              <a16:creationId xmlns:a16="http://schemas.microsoft.com/office/drawing/2014/main" id="{00000000-0008-0000-0F00-00009F030000}"/>
            </a:ext>
          </a:extLst>
        </xdr:cNvPr>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87630</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a:off x="21323300" y="1808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87630</xdr:rowOff>
    </xdr:to>
    <xdr:cxnSp macro="">
      <xdr:nvCxnSpPr>
        <xdr:cNvPr id="930" name="直線コネクタ 929">
          <a:extLst>
            <a:ext uri="{FF2B5EF4-FFF2-40B4-BE49-F238E27FC236}">
              <a16:creationId xmlns:a16="http://schemas.microsoft.com/office/drawing/2014/main" id="{00000000-0008-0000-0F00-0000A2030000}"/>
            </a:ext>
          </a:extLst>
        </xdr:cNvPr>
        <xdr:cNvCxnSpPr/>
      </xdr:nvCxnSpPr>
      <xdr:spPr>
        <a:xfrm>
          <a:off x="20434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29211</xdr:rowOff>
    </xdr:from>
    <xdr:to>
      <xdr:col>102</xdr:col>
      <xdr:colOff>165100</xdr:colOff>
      <xdr:row>105</xdr:row>
      <xdr:rowOff>130811</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19494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80011</xdr:rowOff>
    </xdr:from>
    <xdr:to>
      <xdr:col>107</xdr:col>
      <xdr:colOff>50800</xdr:colOff>
      <xdr:row>105</xdr:row>
      <xdr:rowOff>87630</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a:off x="19545300" y="18082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29211</xdr:rowOff>
    </xdr:from>
    <xdr:to>
      <xdr:col>98</xdr:col>
      <xdr:colOff>38100</xdr:colOff>
      <xdr:row>105</xdr:row>
      <xdr:rowOff>130811</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18605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80011</xdr:rowOff>
    </xdr:from>
    <xdr:to>
      <xdr:col>102</xdr:col>
      <xdr:colOff>114300</xdr:colOff>
      <xdr:row>105</xdr:row>
      <xdr:rowOff>80011</xdr:rowOff>
    </xdr:to>
    <xdr:cxnSp macro="">
      <xdr:nvCxnSpPr>
        <xdr:cNvPr id="934" name="直線コネクタ 933">
          <a:extLst>
            <a:ext uri="{FF2B5EF4-FFF2-40B4-BE49-F238E27FC236}">
              <a16:creationId xmlns:a16="http://schemas.microsoft.com/office/drawing/2014/main" id="{00000000-0008-0000-0F00-0000A6030000}"/>
            </a:ext>
          </a:extLst>
        </xdr:cNvPr>
        <xdr:cNvCxnSpPr/>
      </xdr:nvCxnSpPr>
      <xdr:spPr>
        <a:xfrm>
          <a:off x="18656300" y="18082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935" name="n_1aveValue【庁舎】&#10;一人当たり面積">
          <a:extLst>
            <a:ext uri="{FF2B5EF4-FFF2-40B4-BE49-F238E27FC236}">
              <a16:creationId xmlns:a16="http://schemas.microsoft.com/office/drawing/2014/main" id="{00000000-0008-0000-0F00-0000A7030000}"/>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936" name="n_2aveValue【庁舎】&#10;一人当たり面積">
          <a:extLst>
            <a:ext uri="{FF2B5EF4-FFF2-40B4-BE49-F238E27FC236}">
              <a16:creationId xmlns:a16="http://schemas.microsoft.com/office/drawing/2014/main" id="{00000000-0008-0000-0F00-0000A8030000}"/>
            </a:ext>
          </a:extLst>
        </xdr:cNvPr>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937" name="n_3aveValue【庁舎】&#10;一人当たり面積">
          <a:extLst>
            <a:ext uri="{FF2B5EF4-FFF2-40B4-BE49-F238E27FC236}">
              <a16:creationId xmlns:a16="http://schemas.microsoft.com/office/drawing/2014/main" id="{00000000-0008-0000-0F00-0000A9030000}"/>
            </a:ext>
          </a:extLst>
        </xdr:cNvPr>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938" name="n_4aveValue【庁舎】&#10;一人当たり面積">
          <a:extLst>
            <a:ext uri="{FF2B5EF4-FFF2-40B4-BE49-F238E27FC236}">
              <a16:creationId xmlns:a16="http://schemas.microsoft.com/office/drawing/2014/main" id="{00000000-0008-0000-0F00-0000AA030000}"/>
            </a:ext>
          </a:extLst>
        </xdr:cNvPr>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129557</xdr:rowOff>
    </xdr:from>
    <xdr:ext cx="469744" cy="259045"/>
    <xdr:sp macro="" textlink="">
      <xdr:nvSpPr>
        <xdr:cNvPr id="939" name="n_1mainValue【庁舎】&#10;一人当たり面積">
          <a:extLst>
            <a:ext uri="{FF2B5EF4-FFF2-40B4-BE49-F238E27FC236}">
              <a16:creationId xmlns:a16="http://schemas.microsoft.com/office/drawing/2014/main" id="{00000000-0008-0000-0F00-0000AB030000}"/>
            </a:ext>
          </a:extLst>
        </xdr:cNvPr>
        <xdr:cNvSpPr txBox="1"/>
      </xdr:nvSpPr>
      <xdr:spPr>
        <a:xfrm>
          <a:off x="21075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940" name="n_2mainValue【庁舎】&#10;一人当たり面積">
          <a:extLst>
            <a:ext uri="{FF2B5EF4-FFF2-40B4-BE49-F238E27FC236}">
              <a16:creationId xmlns:a16="http://schemas.microsoft.com/office/drawing/2014/main" id="{00000000-0008-0000-0F00-0000AC030000}"/>
            </a:ext>
          </a:extLst>
        </xdr:cNvPr>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121938</xdr:rowOff>
    </xdr:from>
    <xdr:ext cx="469744" cy="259045"/>
    <xdr:sp macro="" textlink="">
      <xdr:nvSpPr>
        <xdr:cNvPr id="941" name="n_3mainValue【庁舎】&#10;一人当たり面積">
          <a:extLst>
            <a:ext uri="{FF2B5EF4-FFF2-40B4-BE49-F238E27FC236}">
              <a16:creationId xmlns:a16="http://schemas.microsoft.com/office/drawing/2014/main" id="{00000000-0008-0000-0F00-0000AD030000}"/>
            </a:ext>
          </a:extLst>
        </xdr:cNvPr>
        <xdr:cNvSpPr txBox="1"/>
      </xdr:nvSpPr>
      <xdr:spPr>
        <a:xfrm>
          <a:off x="19310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121938</xdr:rowOff>
    </xdr:from>
    <xdr:ext cx="469744" cy="259045"/>
    <xdr:sp macro="" textlink="">
      <xdr:nvSpPr>
        <xdr:cNvPr id="942" name="n_4mainValue【庁舎】&#10;一人当たり面積">
          <a:extLst>
            <a:ext uri="{FF2B5EF4-FFF2-40B4-BE49-F238E27FC236}">
              <a16:creationId xmlns:a16="http://schemas.microsoft.com/office/drawing/2014/main" id="{00000000-0008-0000-0F00-0000AE030000}"/>
            </a:ext>
          </a:extLst>
        </xdr:cNvPr>
        <xdr:cNvSpPr txBox="1"/>
      </xdr:nvSpPr>
      <xdr:spPr>
        <a:xfrm>
          <a:off x="18421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a:extLst>
            <a:ext uri="{FF2B5EF4-FFF2-40B4-BE49-F238E27FC236}">
              <a16:creationId xmlns:a16="http://schemas.microsoft.com/office/drawing/2014/main" id="{00000000-0008-0000-0F00-0000A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a:extLst>
            <a:ext uri="{FF2B5EF4-FFF2-40B4-BE49-F238E27FC236}">
              <a16:creationId xmlns:a16="http://schemas.microsoft.com/office/drawing/2014/main" id="{00000000-0008-0000-0F00-0000B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a:extLst>
            <a:ext uri="{FF2B5EF4-FFF2-40B4-BE49-F238E27FC236}">
              <a16:creationId xmlns:a16="http://schemas.microsoft.com/office/drawing/2014/main" id="{00000000-0008-0000-0F00-0000B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施設類型別ストック情報分析表①の分析欄に記載。</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203,509
200,338
25.00
104,259,224
102,532,971
1,172,828
42,999,931
60,794,902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年度の類似団体内順位においては、変動はなかったものの全国・県平均と比較しても平均値を上回っている。</a:t>
          </a:r>
          <a:endParaRPr lang="ja-JP" altLang="ja-JP" sz="1300">
            <a:effectLst/>
          </a:endParaRPr>
        </a:p>
        <a:p>
          <a:r>
            <a:rPr kumimoji="1" lang="ja-JP" altLang="ja-JP" sz="1300">
              <a:solidFill>
                <a:schemeClr val="dk1"/>
              </a:solidFill>
              <a:effectLst/>
              <a:latin typeface="+mn-lt"/>
              <a:ea typeface="+mn-ea"/>
              <a:cs typeface="+mn-cs"/>
            </a:rPr>
            <a:t>数値自体については、伊丹市行財政プランの方針に基づいた歳出の徹底的な見直し、及び税収等の徴収率向上対策を中心とした歳入確保に努めた結果、横ばいを保っている。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49389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7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49389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49389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49389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142116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0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84966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1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84966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84966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84966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阪神淡路大震災の影響を受けた平成</a:t>
          </a:r>
          <a:r>
            <a:rPr kumimoji="1" lang="en-US" altLang="ja-JP" sz="900">
              <a:solidFill>
                <a:schemeClr val="dk1"/>
              </a:solidFill>
              <a:effectLst/>
              <a:latin typeface="+mn-lt"/>
              <a:ea typeface="+mn-ea"/>
              <a:cs typeface="+mn-cs"/>
            </a:rPr>
            <a:t>7</a:t>
          </a:r>
          <a:r>
            <a:rPr kumimoji="1" lang="ja-JP" altLang="ja-JP" sz="900">
              <a:solidFill>
                <a:schemeClr val="dk1"/>
              </a:solidFill>
              <a:effectLst/>
              <a:latin typeface="+mn-lt"/>
              <a:ea typeface="+mn-ea"/>
              <a:cs typeface="+mn-cs"/>
            </a:rPr>
            <a:t>年度に</a:t>
          </a:r>
          <a:r>
            <a:rPr kumimoji="1" lang="en-US" altLang="ja-JP" sz="900">
              <a:solidFill>
                <a:schemeClr val="dk1"/>
              </a:solidFill>
              <a:effectLst/>
              <a:latin typeface="+mn-lt"/>
              <a:ea typeface="+mn-ea"/>
              <a:cs typeface="+mn-cs"/>
            </a:rPr>
            <a:t>90</a:t>
          </a:r>
          <a:r>
            <a:rPr kumimoji="1" lang="ja-JP" altLang="ja-JP" sz="900">
              <a:solidFill>
                <a:schemeClr val="dk1"/>
              </a:solidFill>
              <a:effectLst/>
              <a:latin typeface="+mn-lt"/>
              <a:ea typeface="+mn-ea"/>
              <a:cs typeface="+mn-cs"/>
            </a:rPr>
            <a:t>％を超えて以降、平成</a:t>
          </a:r>
          <a:r>
            <a:rPr kumimoji="1" lang="en-US" altLang="ja-JP" sz="900">
              <a:solidFill>
                <a:schemeClr val="dk1"/>
              </a:solidFill>
              <a:effectLst/>
              <a:latin typeface="+mn-lt"/>
              <a:ea typeface="+mn-ea"/>
              <a:cs typeface="+mn-cs"/>
            </a:rPr>
            <a:t>8</a:t>
          </a:r>
          <a:r>
            <a:rPr kumimoji="1" lang="ja-JP" altLang="ja-JP" sz="900">
              <a:solidFill>
                <a:schemeClr val="dk1"/>
              </a:solidFill>
              <a:effectLst/>
              <a:latin typeface="+mn-lt"/>
              <a:ea typeface="+mn-ea"/>
              <a:cs typeface="+mn-cs"/>
            </a:rPr>
            <a:t>年度、平成</a:t>
          </a:r>
          <a:r>
            <a:rPr kumimoji="1" lang="en-US" altLang="ja-JP" sz="900">
              <a:solidFill>
                <a:schemeClr val="dk1"/>
              </a:solidFill>
              <a:effectLst/>
              <a:latin typeface="+mn-lt"/>
              <a:ea typeface="+mn-ea"/>
              <a:cs typeface="+mn-cs"/>
            </a:rPr>
            <a:t>9</a:t>
          </a:r>
          <a:r>
            <a:rPr kumimoji="1" lang="ja-JP" altLang="ja-JP" sz="900">
              <a:solidFill>
                <a:schemeClr val="dk1"/>
              </a:solidFill>
              <a:effectLst/>
              <a:latin typeface="+mn-lt"/>
              <a:ea typeface="+mn-ea"/>
              <a:cs typeface="+mn-cs"/>
            </a:rPr>
            <a:t>年度を除き、経常収支比率</a:t>
          </a:r>
          <a:r>
            <a:rPr kumimoji="1" lang="en-US" altLang="ja-JP" sz="900">
              <a:solidFill>
                <a:schemeClr val="dk1"/>
              </a:solidFill>
              <a:effectLst/>
              <a:latin typeface="+mn-lt"/>
              <a:ea typeface="+mn-ea"/>
              <a:cs typeface="+mn-cs"/>
            </a:rPr>
            <a:t>90</a:t>
          </a:r>
          <a:r>
            <a:rPr kumimoji="1" lang="ja-JP" altLang="ja-JP" sz="900">
              <a:solidFill>
                <a:schemeClr val="dk1"/>
              </a:solidFill>
              <a:effectLst/>
              <a:latin typeface="+mn-lt"/>
              <a:ea typeface="+mn-ea"/>
              <a:cs typeface="+mn-cs"/>
            </a:rPr>
            <a:t>％以上の高い水準で推移している。</a:t>
          </a:r>
          <a:endParaRPr lang="ja-JP" altLang="ja-JP" sz="1050">
            <a:effectLst/>
          </a:endParaRPr>
        </a:p>
        <a:p>
          <a:pPr eaLnBrk="1" fontAlgn="auto" latinLnBrk="0" hangingPunct="1"/>
          <a:r>
            <a:rPr kumimoji="1" lang="ja-JP" altLang="ja-JP" sz="900">
              <a:solidFill>
                <a:schemeClr val="dk1"/>
              </a:solidFill>
              <a:effectLst/>
              <a:latin typeface="+mn-lt"/>
              <a:ea typeface="+mn-ea"/>
              <a:cs typeface="+mn-cs"/>
            </a:rPr>
            <a:t>そうした中、平成</a:t>
          </a:r>
          <a:r>
            <a:rPr kumimoji="1" lang="en-US" altLang="ja-JP" sz="900">
              <a:solidFill>
                <a:schemeClr val="dk1"/>
              </a:solidFill>
              <a:effectLst/>
              <a:latin typeface="+mn-lt"/>
              <a:ea typeface="+mn-ea"/>
              <a:cs typeface="+mn-cs"/>
            </a:rPr>
            <a:t>22</a:t>
          </a:r>
          <a:r>
            <a:rPr kumimoji="1" lang="ja-JP" altLang="ja-JP" sz="900">
              <a:solidFill>
                <a:schemeClr val="dk1"/>
              </a:solidFill>
              <a:effectLst/>
              <a:latin typeface="+mn-lt"/>
              <a:ea typeface="+mn-ea"/>
              <a:cs typeface="+mn-cs"/>
            </a:rPr>
            <a:t>年度に策定した伊丹市行財政プランにおいて、平成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年度までに経常収支比率</a:t>
          </a:r>
          <a:r>
            <a:rPr kumimoji="1" lang="en-US" altLang="ja-JP" sz="900">
              <a:solidFill>
                <a:schemeClr val="dk1"/>
              </a:solidFill>
              <a:effectLst/>
              <a:latin typeface="+mn-lt"/>
              <a:ea typeface="+mn-ea"/>
              <a:cs typeface="+mn-cs"/>
            </a:rPr>
            <a:t>95</a:t>
          </a:r>
          <a:r>
            <a:rPr kumimoji="1" lang="ja-JP" altLang="ja-JP" sz="900">
              <a:solidFill>
                <a:schemeClr val="dk1"/>
              </a:solidFill>
              <a:effectLst/>
              <a:latin typeface="+mn-lt"/>
              <a:ea typeface="+mn-ea"/>
              <a:cs typeface="+mn-cs"/>
            </a:rPr>
            <a:t>％以下という目標を掲げ、目標達成に向けて不断の歳出削減努力等を行った結果、目標を達成した。</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また、平成</a:t>
          </a:r>
          <a:r>
            <a:rPr kumimoji="1" lang="en-US" altLang="ja-JP" sz="900" b="0" i="0" baseline="0">
              <a:solidFill>
                <a:schemeClr val="dk1"/>
              </a:solidFill>
              <a:effectLst/>
              <a:latin typeface="+mn-lt"/>
              <a:ea typeface="+mn-ea"/>
              <a:cs typeface="+mn-cs"/>
            </a:rPr>
            <a:t>28</a:t>
          </a:r>
          <a:r>
            <a:rPr kumimoji="1" lang="ja-JP" altLang="ja-JP" sz="900" b="0" i="0" baseline="0">
              <a:solidFill>
                <a:schemeClr val="dk1"/>
              </a:solidFill>
              <a:effectLst/>
              <a:latin typeface="+mn-lt"/>
              <a:ea typeface="+mn-ea"/>
              <a:cs typeface="+mn-cs"/>
            </a:rPr>
            <a:t>年度以降も新たに策定した行財政プランにおいて、引き続き</a:t>
          </a:r>
          <a:r>
            <a:rPr kumimoji="1" lang="en-US" altLang="ja-JP" sz="900" b="0" i="0" baseline="0">
              <a:solidFill>
                <a:schemeClr val="dk1"/>
              </a:solidFill>
              <a:effectLst/>
              <a:latin typeface="+mn-lt"/>
              <a:ea typeface="+mn-ea"/>
              <a:cs typeface="+mn-cs"/>
            </a:rPr>
            <a:t>95</a:t>
          </a:r>
          <a:r>
            <a:rPr kumimoji="1" lang="ja-JP" altLang="ja-JP" sz="900" b="0" i="0" baseline="0">
              <a:solidFill>
                <a:schemeClr val="dk1"/>
              </a:solidFill>
              <a:effectLst/>
              <a:latin typeface="+mn-lt"/>
              <a:ea typeface="+mn-ea"/>
              <a:cs typeface="+mn-cs"/>
            </a:rPr>
            <a:t>％以下を維持することを目標と</a:t>
          </a:r>
          <a:r>
            <a:rPr kumimoji="1" lang="ja-JP" altLang="ja-JP" sz="900" b="0" i="0" baseline="0">
              <a:solidFill>
                <a:sysClr val="windowText" lastClr="000000"/>
              </a:solidFill>
              <a:effectLst/>
              <a:latin typeface="+mn-lt"/>
              <a:ea typeface="+mn-ea"/>
              <a:cs typeface="+mn-cs"/>
            </a:rPr>
            <a:t>して掲げており、令和</a:t>
          </a:r>
          <a:r>
            <a:rPr kumimoji="1" lang="ja-JP" altLang="en-US" sz="900" b="0" i="0" baseline="0">
              <a:solidFill>
                <a:sysClr val="windowText" lastClr="000000"/>
              </a:solidFill>
              <a:effectLst/>
              <a:latin typeface="+mn-lt"/>
              <a:ea typeface="+mn-ea"/>
              <a:cs typeface="+mn-cs"/>
            </a:rPr>
            <a:t>２</a:t>
          </a:r>
          <a:r>
            <a:rPr kumimoji="1" lang="ja-JP" altLang="ja-JP" sz="900" b="0" i="0" baseline="0">
              <a:solidFill>
                <a:sysClr val="windowText" lastClr="000000"/>
              </a:solidFill>
              <a:effectLst/>
              <a:latin typeface="+mn-lt"/>
              <a:ea typeface="+mn-ea"/>
              <a:cs typeface="+mn-cs"/>
            </a:rPr>
            <a:t>年度においても目標を達成した。</a:t>
          </a:r>
          <a:endParaRPr lang="ja-JP" altLang="ja-JP" sz="1050">
            <a:solidFill>
              <a:sysClr val="windowText" lastClr="000000"/>
            </a:solidFill>
            <a:effectLst/>
          </a:endParaRPr>
        </a:p>
        <a:p>
          <a:pPr eaLnBrk="1" fontAlgn="auto" latinLnBrk="0" hangingPunct="1"/>
          <a:r>
            <a:rPr kumimoji="1" lang="ja-JP" altLang="ja-JP" sz="900" b="0" i="0" baseline="0">
              <a:solidFill>
                <a:sysClr val="windowText" lastClr="000000"/>
              </a:solidFill>
              <a:effectLst/>
              <a:latin typeface="+mn-lt"/>
              <a:ea typeface="+mn-ea"/>
              <a:cs typeface="+mn-cs"/>
            </a:rPr>
            <a:t>令和</a:t>
          </a:r>
          <a:r>
            <a:rPr kumimoji="1" lang="ja-JP" altLang="en-US" sz="900" b="0" i="0" baseline="0">
              <a:solidFill>
                <a:sysClr val="windowText" lastClr="000000"/>
              </a:solidFill>
              <a:effectLst/>
              <a:latin typeface="+mn-lt"/>
              <a:ea typeface="+mn-ea"/>
              <a:cs typeface="+mn-cs"/>
            </a:rPr>
            <a:t>２</a:t>
          </a:r>
          <a:r>
            <a:rPr kumimoji="1" lang="ja-JP" altLang="ja-JP" sz="900" b="0" i="0" baseline="0">
              <a:solidFill>
                <a:sysClr val="windowText" lastClr="000000"/>
              </a:solidFill>
              <a:effectLst/>
              <a:latin typeface="+mn-lt"/>
              <a:ea typeface="+mn-ea"/>
              <a:cs typeface="+mn-cs"/>
            </a:rPr>
            <a:t>年度については、</a:t>
          </a:r>
          <a:r>
            <a:rPr kumimoji="1" lang="ja-JP" altLang="en-US" sz="900" b="0" i="0" baseline="0">
              <a:solidFill>
                <a:sysClr val="windowText" lastClr="000000"/>
              </a:solidFill>
              <a:effectLst/>
              <a:latin typeface="+mn-lt"/>
              <a:ea typeface="+mn-ea"/>
              <a:cs typeface="+mn-cs"/>
            </a:rPr>
            <a:t>新型コロナウイルス感染症の影響に伴い、歳出の不用額が増加したこと等により減少</a:t>
          </a:r>
          <a:r>
            <a:rPr kumimoji="1" lang="ja-JP" altLang="ja-JP" sz="900" b="0" i="0" baseline="0">
              <a:solidFill>
                <a:sysClr val="windowText" lastClr="000000"/>
              </a:solidFill>
              <a:effectLst/>
              <a:latin typeface="+mn-lt"/>
              <a:ea typeface="+mn-ea"/>
              <a:cs typeface="+mn-cs"/>
            </a:rPr>
            <a:t>したと考えられる。</a:t>
          </a:r>
          <a:endParaRPr lang="ja-JP" altLang="ja-JP" sz="105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64</xdr:row>
      <xdr:rowOff>44196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62564"/>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167386</xdr:rowOff>
    </xdr:from>
    <xdr:to>
      <xdr:col>19</xdr:col>
      <xdr:colOff>133350</xdr:colOff>
      <xdr:row>64</xdr:row>
      <xdr:rowOff>44196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687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167386</xdr:rowOff>
    </xdr:from>
    <xdr:to>
      <xdr:col>15</xdr:col>
      <xdr:colOff>82550</xdr:colOff>
      <xdr:row>64</xdr:row>
      <xdr:rowOff>5588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9687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128778</xdr:rowOff>
    </xdr:from>
    <xdr:to>
      <xdr:col>11</xdr:col>
      <xdr:colOff>31750</xdr:colOff>
      <xdr:row>64</xdr:row>
      <xdr:rowOff>5588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301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10414</xdr:rowOff>
    </xdr:from>
    <xdr:to>
      <xdr:col>23</xdr:col>
      <xdr:colOff>184150</xdr:colOff>
      <xdr:row>63</xdr:row>
      <xdr:rowOff>112014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26941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164846</xdr:rowOff>
    </xdr:from>
    <xdr:to>
      <xdr:col>19</xdr:col>
      <xdr:colOff>184150</xdr:colOff>
      <xdr:row>64</xdr:row>
      <xdr:rowOff>94996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116586</xdr:rowOff>
    </xdr:from>
    <xdr:to>
      <xdr:col>15</xdr:col>
      <xdr:colOff>133350</xdr:colOff>
      <xdr:row>64</xdr:row>
      <xdr:rowOff>46736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126238</xdr:rowOff>
    </xdr:from>
    <xdr:to>
      <xdr:col>11</xdr:col>
      <xdr:colOff>82550</xdr:colOff>
      <xdr:row>64</xdr:row>
      <xdr:rowOff>56388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41165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類似団体内順位については、ほぼ変動のない位置にいると考える。</a:t>
          </a:r>
          <a:endParaRPr lang="ja-JP" altLang="ja-JP" sz="1100">
            <a:effectLst/>
          </a:endParaRPr>
        </a:p>
        <a:p>
          <a:r>
            <a:rPr kumimoji="1" lang="ja-JP" altLang="ja-JP" sz="1100">
              <a:solidFill>
                <a:schemeClr val="dk1"/>
              </a:solidFill>
              <a:effectLst/>
              <a:latin typeface="+mn-lt"/>
              <a:ea typeface="+mn-ea"/>
              <a:cs typeface="+mn-cs"/>
            </a:rPr>
            <a:t>また、数値についてはこれまでに引き続き、全国・県平均よりも低い水準で推移している。</a:t>
          </a:r>
          <a:endParaRPr lang="ja-JP" altLang="ja-JP" sz="11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年度については、人件費は</a:t>
          </a:r>
          <a:r>
            <a:rPr kumimoji="1" lang="ja-JP" altLang="en-US" sz="1100">
              <a:solidFill>
                <a:schemeClr val="dk1"/>
              </a:solidFill>
              <a:effectLst/>
              <a:latin typeface="+mn-lt"/>
              <a:ea typeface="+mn-ea"/>
              <a:cs typeface="+mn-cs"/>
            </a:rPr>
            <a:t>会計年度任用職員制度開始に伴う報酬の増や職員数増による給料の増等により</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物件費は小中学校等の</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構想推進によるタブレット購入に伴う消耗品費の増や会計年度任用職員制度開始に伴う臨時職員賃金の減等により微増</a:t>
          </a:r>
          <a:r>
            <a:rPr kumimoji="1" lang="ja-JP" altLang="ja-JP" sz="1100">
              <a:solidFill>
                <a:schemeClr val="dk1"/>
              </a:solidFill>
              <a:effectLst/>
              <a:latin typeface="+mn-lt"/>
              <a:ea typeface="+mn-ea"/>
              <a:cs typeface="+mn-cs"/>
            </a:rPr>
            <a:t>したと考えられる。</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155240</xdr:rowOff>
    </xdr:from>
    <xdr:to>
      <xdr:col>23</xdr:col>
      <xdr:colOff>133350</xdr:colOff>
      <xdr:row>82</xdr:row>
      <xdr:rowOff>69774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42690"/>
          <a:ext cx="838200" cy="8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40746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99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105828</xdr:rowOff>
    </xdr:from>
    <xdr:to>
      <xdr:col>19</xdr:col>
      <xdr:colOff>133350</xdr:colOff>
      <xdr:row>81</xdr:row>
      <xdr:rowOff>155240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93278"/>
          <a:ext cx="889000" cy="4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41192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0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105198</xdr:rowOff>
    </xdr:from>
    <xdr:to>
      <xdr:col>15</xdr:col>
      <xdr:colOff>82550</xdr:colOff>
      <xdr:row>81</xdr:row>
      <xdr:rowOff>105828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92648"/>
          <a:ext cx="8890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167598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77756</xdr:rowOff>
    </xdr:from>
    <xdr:to>
      <xdr:col>11</xdr:col>
      <xdr:colOff>31750</xdr:colOff>
      <xdr:row>81</xdr:row>
      <xdr:rowOff>105198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65206"/>
          <a:ext cx="889000" cy="2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18974</xdr:rowOff>
    </xdr:from>
    <xdr:to>
      <xdr:col>23</xdr:col>
      <xdr:colOff>184150</xdr:colOff>
      <xdr:row>82</xdr:row>
      <xdr:rowOff>120574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35501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104440</xdr:rowOff>
    </xdr:from>
    <xdr:to>
      <xdr:col>19</xdr:col>
      <xdr:colOff>184150</xdr:colOff>
      <xdr:row>82</xdr:row>
      <xdr:rowOff>34590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44767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60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55028</xdr:rowOff>
    </xdr:from>
    <xdr:to>
      <xdr:col>15</xdr:col>
      <xdr:colOff>133350</xdr:colOff>
      <xdr:row>81</xdr:row>
      <xdr:rowOff>156628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166805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1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54398</xdr:rowOff>
    </xdr:from>
    <xdr:to>
      <xdr:col>11</xdr:col>
      <xdr:colOff>82550</xdr:colOff>
      <xdr:row>81</xdr:row>
      <xdr:rowOff>155998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166175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1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26956</xdr:rowOff>
    </xdr:from>
    <xdr:to>
      <xdr:col>7</xdr:col>
      <xdr:colOff>31750</xdr:colOff>
      <xdr:row>81</xdr:row>
      <xdr:rowOff>128556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1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138733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8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年代の職員採用休止措置に伴う特異な職員年齢構成や、学歴によらず職員の能力・職務実績を重視した昇任管理を行っていることなどの事情により高い水準となっていた。</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年度の給与制度の総合的見直し時に、一般行政職の給料表について国家公務員の見直し（平均２％の引き下げ）を上回る一律４％の引き下げを実施し、平成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年度の昇任制度の見直しに伴う、中高年齢層の給与水準の抑制による効果が現れ、近年は低下傾向にある。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51859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6050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51859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848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11641</xdr:rowOff>
    </xdr:from>
    <xdr:to>
      <xdr:col>72</xdr:col>
      <xdr:colOff>203200</xdr:colOff>
      <xdr:row>85</xdr:row>
      <xdr:rowOff>71966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848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132291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6452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年度までは類似団体との比較において、やや上位で推移していたが、平成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年度以降、再任用職員のフルタイム化に伴い、やや順位を下げる結果となっており、その後は横ばいで推移している。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158206</xdr:rowOff>
    </xdr:from>
    <xdr:to>
      <xdr:col>81</xdr:col>
      <xdr:colOff>44450</xdr:colOff>
      <xdr:row>63</xdr:row>
      <xdr:rowOff>17780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881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140970</xdr:rowOff>
    </xdr:from>
    <xdr:to>
      <xdr:col>77</xdr:col>
      <xdr:colOff>44450</xdr:colOff>
      <xdr:row>62</xdr:row>
      <xdr:rowOff>158206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7087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70955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96157</xdr:rowOff>
    </xdr:from>
    <xdr:to>
      <xdr:col>72</xdr:col>
      <xdr:colOff>203200</xdr:colOff>
      <xdr:row>62</xdr:row>
      <xdr:rowOff>140970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2605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60614</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96157</xdr:rowOff>
    </xdr:from>
    <xdr:to>
      <xdr:col>68</xdr:col>
      <xdr:colOff>152400</xdr:colOff>
      <xdr:row>62</xdr:row>
      <xdr:rowOff>99604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72605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138430</xdr:rowOff>
    </xdr:from>
    <xdr:to>
      <xdr:col>81</xdr:col>
      <xdr:colOff>95250</xdr:colOff>
      <xdr:row>63</xdr:row>
      <xdr:rowOff>68580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110507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107406</xdr:rowOff>
    </xdr:from>
    <xdr:to>
      <xdr:col>77</xdr:col>
      <xdr:colOff>95250</xdr:colOff>
      <xdr:row>63</xdr:row>
      <xdr:rowOff>37556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22333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2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90170</xdr:rowOff>
    </xdr:from>
    <xdr:to>
      <xdr:col>73</xdr:col>
      <xdr:colOff>44450</xdr:colOff>
      <xdr:row>63</xdr:row>
      <xdr:rowOff>20320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5097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45357</xdr:rowOff>
    </xdr:from>
    <xdr:to>
      <xdr:col>68</xdr:col>
      <xdr:colOff>203200</xdr:colOff>
      <xdr:row>62</xdr:row>
      <xdr:rowOff>146957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131734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48804</xdr:rowOff>
    </xdr:from>
    <xdr:to>
      <xdr:col>64</xdr:col>
      <xdr:colOff>152400</xdr:colOff>
      <xdr:row>62</xdr:row>
      <xdr:rowOff>150404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135181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年度においては、標準税収入等の増加および元利償還金の減少により単年度における実質公債費比率が</a:t>
          </a:r>
          <a:r>
            <a:rPr kumimoji="1" lang="en-US" altLang="ja-JP" sz="1100">
              <a:solidFill>
                <a:sysClr val="windowText" lastClr="000000"/>
              </a:solidFill>
              <a:effectLst/>
              <a:latin typeface="+mn-lt"/>
              <a:ea typeface="+mn-ea"/>
              <a:cs typeface="+mn-cs"/>
            </a:rPr>
            <a:t>4.4%</a:t>
          </a:r>
          <a:r>
            <a:rPr kumimoji="1" lang="ja-JP" altLang="ja-JP" sz="1100">
              <a:solidFill>
                <a:sysClr val="windowText" lastClr="000000"/>
              </a:solidFill>
              <a:effectLst/>
              <a:latin typeface="+mn-lt"/>
              <a:ea typeface="+mn-ea"/>
              <a:cs typeface="+mn-cs"/>
            </a:rPr>
            <a:t>と改善したことに伴い、</a:t>
          </a:r>
          <a:r>
            <a:rPr kumimoji="1" lang="en-US" altLang="ja-JP" sz="1100">
              <a:solidFill>
                <a:sysClr val="windowText" lastClr="000000"/>
              </a:solidFill>
              <a:effectLst/>
              <a:latin typeface="+mn-lt"/>
              <a:ea typeface="+mn-ea"/>
              <a:cs typeface="+mn-cs"/>
            </a:rPr>
            <a:t>3</a:t>
          </a:r>
          <a:r>
            <a:rPr kumimoji="1" lang="ja-JP" altLang="ja-JP" sz="1100">
              <a:solidFill>
                <a:schemeClr val="dk1"/>
              </a:solidFill>
              <a:effectLst/>
              <a:latin typeface="+mn-lt"/>
              <a:ea typeface="+mn-ea"/>
              <a:cs typeface="+mn-cs"/>
            </a:rPr>
            <a:t>ヵ年平均における実質公債費比率も改善し、</a:t>
          </a:r>
          <a:r>
            <a:rPr kumimoji="1" lang="ja-JP" altLang="en-US" sz="1100">
              <a:solidFill>
                <a:schemeClr val="dk1"/>
              </a:solidFill>
              <a:effectLst/>
              <a:latin typeface="+mn-lt"/>
              <a:ea typeface="+mn-ea"/>
              <a:cs typeface="+mn-cs"/>
            </a:rPr>
            <a:t>国・</a:t>
          </a:r>
          <a:r>
            <a:rPr kumimoji="1" lang="ja-JP" altLang="ja-JP" sz="1100">
              <a:solidFill>
                <a:schemeClr val="dk1"/>
              </a:solidFill>
              <a:effectLst/>
              <a:latin typeface="+mn-lt"/>
              <a:ea typeface="+mn-ea"/>
              <a:cs typeface="+mn-cs"/>
            </a:rPr>
            <a:t>県平均値を下回る結果となった。</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116417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53943"/>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137782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5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25400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1458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82852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2263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82852</xdr:rowOff>
    </xdr:from>
    <xdr:to>
      <xdr:col>68</xdr:col>
      <xdr:colOff>152400</xdr:colOff>
      <xdr:row>43</xdr:row>
      <xdr:rowOff>72269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28375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117220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32052</xdr:rowOff>
    </xdr:from>
    <xdr:to>
      <xdr:col>68</xdr:col>
      <xdr:colOff>203200</xdr:colOff>
      <xdr:row>42</xdr:row>
      <xdr:rowOff>133652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118429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21469</xdr:rowOff>
    </xdr:from>
    <xdr:to>
      <xdr:col>64</xdr:col>
      <xdr:colOff>152400</xdr:colOff>
      <xdr:row>43</xdr:row>
      <xdr:rowOff>123069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107846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公営企業（主に下水道事業）における企業債償還の進捗により、企業債残高が減少し繰入見込額が減少した事や、公共施設及び公用施設の整備・保全に伴う将来の公債費対策として、減債基金の積立を行い、充当可能基金が増加した事により比率が低下したものと考え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将来負担比率は従前より全国の平均値を下回る状況にあることから、今後も突発的な事象がない限り、早期健全化基準はクリアできるものと考えている。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158273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8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81774</xdr:rowOff>
    </xdr:from>
    <xdr:to>
      <xdr:col>73</xdr:col>
      <xdr:colOff>44450</xdr:colOff>
      <xdr:row>15</xdr:row>
      <xdr:rowOff>11924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152823</xdr:rowOff>
    </xdr:from>
    <xdr:to>
      <xdr:col>68</xdr:col>
      <xdr:colOff>203200</xdr:colOff>
      <xdr:row>15</xdr:row>
      <xdr:rowOff>82973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57026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62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156704</xdr:rowOff>
    </xdr:from>
    <xdr:to>
      <xdr:col>64</xdr:col>
      <xdr:colOff>152400</xdr:colOff>
      <xdr:row>14</xdr:row>
      <xdr:rowOff>86854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3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97031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15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203,509
200,338
25.00
104,259,224
102,532,971
1,172,828
42,999,931
60,794,902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年度の給与構造改革（給料表を平均</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引き下げ）をはじめとして、地域手当支給率の引き下げや住居手当の減額改定、そして人事院勧告に沿った給与改定及び期末勤勉手当の年間支給割合の引き下げなど給与等の適正化に努めた結果、概ね類似団体順位は中位を保ってきた。</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会計年度任用職員制度開始に伴う報酬増や、職員数増による給料</a:t>
          </a:r>
          <a:r>
            <a:rPr kumimoji="1" lang="ja-JP" altLang="ja-JP" sz="1100">
              <a:solidFill>
                <a:schemeClr val="dk1"/>
              </a:solidFill>
              <a:effectLst/>
              <a:latin typeface="+mn-lt"/>
              <a:ea typeface="+mn-ea"/>
              <a:cs typeface="+mn-cs"/>
            </a:rPr>
            <a:t>の増等により上昇している。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82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119397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51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37</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5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0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123207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従来より、ごみ処理業務等を一部事務組合で行っていること等により物件費は、類似団体平均よりやや低い水準にあった。その反面で、一部事務組合の物件費等に充てる負担金により補助費が類似団体平均を上回る傾向となっている。</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小中学校等の</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構想推進による消耗品費の</a:t>
          </a:r>
          <a:r>
            <a:rPr kumimoji="1" lang="ja-JP" altLang="ja-JP" sz="1100">
              <a:solidFill>
                <a:schemeClr val="dk1"/>
              </a:solidFill>
              <a:effectLst/>
              <a:latin typeface="+mn-lt"/>
              <a:ea typeface="+mn-ea"/>
              <a:cs typeface="+mn-cs"/>
            </a:rPr>
            <a:t>増がある一方で、</a:t>
          </a:r>
          <a:r>
            <a:rPr kumimoji="1" lang="ja-JP" altLang="en-US" sz="1100">
              <a:solidFill>
                <a:schemeClr val="dk1"/>
              </a:solidFill>
              <a:effectLst/>
              <a:latin typeface="+mn-lt"/>
              <a:ea typeface="+mn-ea"/>
              <a:cs typeface="+mn-cs"/>
            </a:rPr>
            <a:t>会計年度任用職員制度開始に伴う臨時職員賃金</a:t>
          </a:r>
          <a:r>
            <a:rPr kumimoji="1" lang="ja-JP" altLang="ja-JP" sz="1100">
              <a:solidFill>
                <a:schemeClr val="dk1"/>
              </a:solidFill>
              <a:effectLst/>
              <a:latin typeface="+mn-lt"/>
              <a:ea typeface="+mn-ea"/>
              <a:cs typeface="+mn-cs"/>
            </a:rPr>
            <a:t>の減により、</a:t>
          </a:r>
          <a:r>
            <a:rPr kumimoji="1" lang="ja-JP" altLang="en-US" sz="1100">
              <a:solidFill>
                <a:schemeClr val="dk1"/>
              </a:solidFill>
              <a:effectLst/>
              <a:latin typeface="+mn-lt"/>
              <a:ea typeface="+mn-ea"/>
              <a:cs typeface="+mn-cs"/>
            </a:rPr>
            <a:t>ほぼ横ばいで推移した。</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72136</xdr:rowOff>
    </xdr:from>
    <xdr:to>
      <xdr:col>82</xdr:col>
      <xdr:colOff>107950</xdr:colOff>
      <xdr:row>14</xdr:row>
      <xdr:rowOff>76708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4724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76708</xdr:rowOff>
    </xdr:from>
    <xdr:to>
      <xdr:col>78</xdr:col>
      <xdr:colOff>69850</xdr:colOff>
      <xdr:row>14</xdr:row>
      <xdr:rowOff>76708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77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76708</xdr:rowOff>
    </xdr:from>
    <xdr:to>
      <xdr:col>73</xdr:col>
      <xdr:colOff>180975</xdr:colOff>
      <xdr:row>14</xdr:row>
      <xdr:rowOff>85852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77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109999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85852</xdr:rowOff>
    </xdr:from>
    <xdr:to>
      <xdr:col>69</xdr:col>
      <xdr:colOff>92075</xdr:colOff>
      <xdr:row>14</xdr:row>
      <xdr:rowOff>85852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86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123715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21336</xdr:rowOff>
    </xdr:from>
    <xdr:to>
      <xdr:col>82</xdr:col>
      <xdr:colOff>158750</xdr:colOff>
      <xdr:row>14</xdr:row>
      <xdr:rowOff>122936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37863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6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25908</xdr:rowOff>
    </xdr:from>
    <xdr:to>
      <xdr:col>78</xdr:col>
      <xdr:colOff>120650</xdr:colOff>
      <xdr:row>14</xdr:row>
      <xdr:rowOff>127508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137685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95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25908</xdr:rowOff>
    </xdr:from>
    <xdr:to>
      <xdr:col>74</xdr:col>
      <xdr:colOff>31750</xdr:colOff>
      <xdr:row>14</xdr:row>
      <xdr:rowOff>127508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137685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9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35052</xdr:rowOff>
    </xdr:from>
    <xdr:to>
      <xdr:col>69</xdr:col>
      <xdr:colOff>142875</xdr:colOff>
      <xdr:row>14</xdr:row>
      <xdr:rowOff>136652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146829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0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35052</xdr:rowOff>
    </xdr:from>
    <xdr:to>
      <xdr:col>65</xdr:col>
      <xdr:colOff>53975</xdr:colOff>
      <xdr:row>14</xdr:row>
      <xdr:rowOff>136652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146829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0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国・</a:t>
          </a:r>
          <a:r>
            <a:rPr kumimoji="1" lang="ja-JP" altLang="ja-JP" sz="1100">
              <a:solidFill>
                <a:schemeClr val="dk1"/>
              </a:solidFill>
              <a:effectLst/>
              <a:latin typeface="+mn-lt"/>
              <a:ea typeface="+mn-ea"/>
              <a:cs typeface="+mn-cs"/>
            </a:rPr>
            <a:t>県平均からみても依然高い水準にとどまっている。</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子育て世帯臨時特別給付金やひとり親世帯臨時特別給付金の増、利用者数の増加による保育所保育委託料の増等により過去最高額を更新したが、率としては減少した。</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58</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033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130827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58</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013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58</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01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当該数値は一貫して類似団体平均値に比べて低い水準で推移している。要因は平成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年度から、下水道事業の会計制度を移行（特別会計から公営企業会計）したことなどがあげられる。</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年度は繰出金（介護保険事業会計）の増加により上昇している。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57</xdr:row>
      <xdr:rowOff>158750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918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82550</xdr:rowOff>
    </xdr:from>
    <xdr:to>
      <xdr:col>78</xdr:col>
      <xdr:colOff>69850</xdr:colOff>
      <xdr:row>57</xdr:row>
      <xdr:rowOff>146050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85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152400</xdr:rowOff>
    </xdr:from>
    <xdr:to>
      <xdr:col>73</xdr:col>
      <xdr:colOff>180975</xdr:colOff>
      <xdr:row>57</xdr:row>
      <xdr:rowOff>82550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53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152400</xdr:rowOff>
    </xdr:from>
    <xdr:to>
      <xdr:col>69</xdr:col>
      <xdr:colOff>92075</xdr:colOff>
      <xdr:row>57</xdr:row>
      <xdr:rowOff>19050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107950</xdr:rowOff>
    </xdr:from>
    <xdr:to>
      <xdr:col>82</xdr:col>
      <xdr:colOff>158750</xdr:colOff>
      <xdr:row>58</xdr:row>
      <xdr:rowOff>38100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31750</xdr:rowOff>
    </xdr:from>
    <xdr:to>
      <xdr:col>74</xdr:col>
      <xdr:colOff>31750</xdr:colOff>
      <xdr:row>57</xdr:row>
      <xdr:rowOff>133350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101600</xdr:rowOff>
    </xdr:from>
    <xdr:to>
      <xdr:col>69</xdr:col>
      <xdr:colOff>142875</xdr:colOff>
      <xdr:row>57</xdr:row>
      <xdr:rowOff>31750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41927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139700</xdr:rowOff>
    </xdr:from>
    <xdr:to>
      <xdr:col>65</xdr:col>
      <xdr:colOff>53975</xdr:colOff>
      <xdr:row>57</xdr:row>
      <xdr:rowOff>69850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80027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当該数値は一貫して類似団体平均値に比べて高い。要因は、ごみ処理業務等を一部事務組合で行っていること、下水道事業を公営企業で行っていることがあげられる。</a:t>
          </a:r>
          <a:endParaRPr lang="ja-JP" altLang="ja-JP" sz="1400">
            <a:effectLst/>
          </a:endParaRPr>
        </a:p>
        <a:p>
          <a:r>
            <a:rPr kumimoji="1" lang="ja-JP" altLang="ja-JP" sz="1100">
              <a:solidFill>
                <a:schemeClr val="dk1"/>
              </a:solidFill>
              <a:effectLst/>
              <a:latin typeface="+mn-lt"/>
              <a:ea typeface="+mn-ea"/>
              <a:cs typeface="+mn-cs"/>
            </a:rPr>
            <a:t>なお、平成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年度決算において土地開発公社他２団体のいわゆる第３セクターを解散したことによる関係補助金の削減により当該数値が改善した後は、ほぼ横ばいで推移している。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91622</xdr:rowOff>
    </xdr:from>
    <xdr:to>
      <xdr:col>82</xdr:col>
      <xdr:colOff>107950</xdr:colOff>
      <xdr:row>38</xdr:row>
      <xdr:rowOff>7257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4352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7257</xdr:rowOff>
    </xdr:from>
    <xdr:to>
      <xdr:col>78</xdr:col>
      <xdr:colOff>69850</xdr:colOff>
      <xdr:row>38</xdr:row>
      <xdr:rowOff>7257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522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160763</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7257</xdr:rowOff>
    </xdr:from>
    <xdr:to>
      <xdr:col>73</xdr:col>
      <xdr:colOff>180975</xdr:colOff>
      <xdr:row>38</xdr:row>
      <xdr:rowOff>50800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522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50800</xdr:rowOff>
    </xdr:from>
    <xdr:to>
      <xdr:col>69</xdr:col>
      <xdr:colOff>92075</xdr:colOff>
      <xdr:row>38</xdr:row>
      <xdr:rowOff>105228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565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12899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3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127907</xdr:rowOff>
    </xdr:from>
    <xdr:to>
      <xdr:col>78</xdr:col>
      <xdr:colOff>120650</xdr:colOff>
      <xdr:row>38</xdr:row>
      <xdr:rowOff>58057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42834</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127907</xdr:rowOff>
    </xdr:from>
    <xdr:to>
      <xdr:col>74</xdr:col>
      <xdr:colOff>31750</xdr:colOff>
      <xdr:row>38</xdr:row>
      <xdr:rowOff>58057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42834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0</xdr:rowOff>
    </xdr:from>
    <xdr:to>
      <xdr:col>69</xdr:col>
      <xdr:colOff>142875</xdr:colOff>
      <xdr:row>38</xdr:row>
      <xdr:rowOff>101600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86377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54428</xdr:rowOff>
    </xdr:from>
    <xdr:to>
      <xdr:col>65</xdr:col>
      <xdr:colOff>53975</xdr:colOff>
      <xdr:row>38</xdr:row>
      <xdr:rowOff>156028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140805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これまで、阪神淡路大震災の災害復旧事業債の償還の影響から類似団体内順位は低位であったが、償還が進捗するにつれて改善している。</a:t>
          </a:r>
          <a:endParaRPr lang="ja-JP" altLang="ja-JP" sz="1400">
            <a:effectLst/>
          </a:endParaRPr>
        </a:p>
        <a:p>
          <a:r>
            <a:rPr kumimoji="1" lang="ja-JP" altLang="ja-JP" sz="1100">
              <a:solidFill>
                <a:schemeClr val="dk1"/>
              </a:solidFill>
              <a:effectLst/>
              <a:latin typeface="+mn-lt"/>
              <a:ea typeface="+mn-ea"/>
              <a:cs typeface="+mn-cs"/>
            </a:rPr>
            <a:t>近年は、臨時財政対策債に係る元利償還金の増加により横ばいで推移していたが、地方債償還のピークは過ぎ、令和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低下している。</a:t>
          </a:r>
          <a:endParaRPr lang="ja-JP" altLang="ja-JP" sz="1400">
            <a:effectLst/>
          </a:endParaRPr>
        </a:p>
        <a:p>
          <a:r>
            <a:rPr kumimoji="1" lang="ja-JP" altLang="ja-JP" sz="1100">
              <a:solidFill>
                <a:schemeClr val="dk1"/>
              </a:solidFill>
              <a:effectLst/>
              <a:latin typeface="+mn-lt"/>
              <a:ea typeface="+mn-ea"/>
              <a:cs typeface="+mn-cs"/>
            </a:rPr>
            <a:t>一方で、今後は庁舎の整備や施設の大規模改修、公共施設の再配置等に伴い、公債費の増加が見込まれることには留意する必要がある。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107950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63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78</xdr:row>
      <xdr:rowOff>5080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0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20320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37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20320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38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154957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143527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人件費の削減、扶助費の増加、公債費の抑制など、個々の経費の増減が結果として全体の均衡を保っている状況にあり、類似団体平均値よりも低い水準で推移している。</a:t>
          </a:r>
          <a:endParaRPr lang="ja-JP" altLang="ja-JP" sz="1400">
            <a:effectLst/>
          </a:endParaRPr>
        </a:p>
        <a:p>
          <a:r>
            <a:rPr kumimoji="1" lang="ja-JP" altLang="ja-JP" sz="1100">
              <a:solidFill>
                <a:schemeClr val="dk1"/>
              </a:solidFill>
              <a:effectLst/>
              <a:latin typeface="+mn-lt"/>
              <a:ea typeface="+mn-ea"/>
              <a:cs typeface="+mn-cs"/>
            </a:rPr>
            <a:t>近年はほぼ横ばいで推移して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についても同水準となっている。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77</xdr:row>
      <xdr:rowOff>16511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1419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77</xdr:row>
      <xdr:rowOff>16511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1114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73661</xdr:rowOff>
    </xdr:from>
    <xdr:to>
      <xdr:col>73</xdr:col>
      <xdr:colOff>180975</xdr:colOff>
      <xdr:row>76</xdr:row>
      <xdr:rowOff>81280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03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43180</xdr:rowOff>
    </xdr:from>
    <xdr:to>
      <xdr:col>69</xdr:col>
      <xdr:colOff>92075</xdr:colOff>
      <xdr:row>76</xdr:row>
      <xdr:rowOff>73661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073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137161</xdr:rowOff>
    </xdr:from>
    <xdr:to>
      <xdr:col>78</xdr:col>
      <xdr:colOff>120650</xdr:colOff>
      <xdr:row>77</xdr:row>
      <xdr:rowOff>67311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77487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22861</xdr:rowOff>
    </xdr:from>
    <xdr:to>
      <xdr:col>69</xdr:col>
      <xdr:colOff>142875</xdr:colOff>
      <xdr:row>76</xdr:row>
      <xdr:rowOff>124461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134637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163830</xdr:rowOff>
    </xdr:from>
    <xdr:to>
      <xdr:col>65</xdr:col>
      <xdr:colOff>53975</xdr:colOff>
      <xdr:row>76</xdr:row>
      <xdr:rowOff>93980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104157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155148</xdr:rowOff>
    </xdr:from>
    <xdr:to>
      <xdr:col>29</xdr:col>
      <xdr:colOff>127000</xdr:colOff>
      <xdr:row>15</xdr:row>
      <xdr:rowOff>57079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03073"/>
          <a:ext cx="647700" cy="73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16121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0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57079</xdr:rowOff>
    </xdr:from>
    <xdr:to>
      <xdr:col>26</xdr:col>
      <xdr:colOff>50800</xdr:colOff>
      <xdr:row>15</xdr:row>
      <xdr:rowOff>151628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76454"/>
          <a:ext cx="698500" cy="94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11960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74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151628</xdr:rowOff>
    </xdr:from>
    <xdr:to>
      <xdr:col>22</xdr:col>
      <xdr:colOff>114300</xdr:colOff>
      <xdr:row>16</xdr:row>
      <xdr:rowOff>11176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71003"/>
          <a:ext cx="698500" cy="30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40901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0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11176</xdr:rowOff>
    </xdr:from>
    <xdr:to>
      <xdr:col>18</xdr:col>
      <xdr:colOff>177800</xdr:colOff>
      <xdr:row>16</xdr:row>
      <xdr:rowOff>70703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02001"/>
          <a:ext cx="698500" cy="59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21104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104348</xdr:rowOff>
    </xdr:from>
    <xdr:to>
      <xdr:col>29</xdr:col>
      <xdr:colOff>177800</xdr:colOff>
      <xdr:row>15</xdr:row>
      <xdr:rowOff>34498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52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120875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9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6279</xdr:rowOff>
    </xdr:from>
    <xdr:to>
      <xdr:col>26</xdr:col>
      <xdr:colOff>101600</xdr:colOff>
      <xdr:row>15</xdr:row>
      <xdr:rowOff>107879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25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118056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94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100828</xdr:rowOff>
    </xdr:from>
    <xdr:to>
      <xdr:col>22</xdr:col>
      <xdr:colOff>165100</xdr:colOff>
      <xdr:row>16</xdr:row>
      <xdr:rowOff>30978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2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41155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131826</xdr:rowOff>
    </xdr:from>
    <xdr:to>
      <xdr:col>19</xdr:col>
      <xdr:colOff>38100</xdr:colOff>
      <xdr:row>16</xdr:row>
      <xdr:rowOff>61976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51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72153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2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19903</xdr:rowOff>
    </xdr:from>
    <xdr:to>
      <xdr:col>15</xdr:col>
      <xdr:colOff>101600</xdr:colOff>
      <xdr:row>16</xdr:row>
      <xdr:rowOff>121503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10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131680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7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221564</xdr:rowOff>
    </xdr:from>
    <xdr:to>
      <xdr:col>29</xdr:col>
      <xdr:colOff>127000</xdr:colOff>
      <xdr:row>35</xdr:row>
      <xdr:rowOff>255206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831914"/>
          <a:ext cx="647700" cy="33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250931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6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161785</xdr:rowOff>
    </xdr:from>
    <xdr:to>
      <xdr:col>26</xdr:col>
      <xdr:colOff>50800</xdr:colOff>
      <xdr:row>35</xdr:row>
      <xdr:rowOff>221564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772135"/>
          <a:ext cx="698500" cy="59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10825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96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111875</xdr:rowOff>
    </xdr:from>
    <xdr:to>
      <xdr:col>22</xdr:col>
      <xdr:colOff>114300</xdr:colOff>
      <xdr:row>35</xdr:row>
      <xdr:rowOff>161785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722225"/>
          <a:ext cx="698500" cy="49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22521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97015</xdr:rowOff>
    </xdr:from>
    <xdr:to>
      <xdr:col>18</xdr:col>
      <xdr:colOff>177800</xdr:colOff>
      <xdr:row>35</xdr:row>
      <xdr:rowOff>111875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707365"/>
          <a:ext cx="698500" cy="14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204406</xdr:rowOff>
    </xdr:from>
    <xdr:to>
      <xdr:col>29</xdr:col>
      <xdr:colOff>177800</xdr:colOff>
      <xdr:row>35</xdr:row>
      <xdr:rowOff>306006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14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49483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5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170764</xdr:rowOff>
    </xdr:from>
    <xdr:to>
      <xdr:col>26</xdr:col>
      <xdr:colOff>101600</xdr:colOff>
      <xdr:row>35</xdr:row>
      <xdr:rowOff>272364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81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282541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54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110985</xdr:rowOff>
    </xdr:from>
    <xdr:to>
      <xdr:col>22</xdr:col>
      <xdr:colOff>165100</xdr:colOff>
      <xdr:row>35</xdr:row>
      <xdr:rowOff>212585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2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222762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49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61075</xdr:rowOff>
    </xdr:from>
    <xdr:to>
      <xdr:col>19</xdr:col>
      <xdr:colOff>38100</xdr:colOff>
      <xdr:row>35</xdr:row>
      <xdr:rowOff>162675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7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172852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44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46215</xdr:rowOff>
    </xdr:from>
    <xdr:to>
      <xdr:col>15</xdr:col>
      <xdr:colOff>101600</xdr:colOff>
      <xdr:row>35</xdr:row>
      <xdr:rowOff>147815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56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157992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42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203,509
200,338
25.00
104,259,224
102,532,971
1,172,828
42,999,931
60,794,902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85560</xdr:rowOff>
    </xdr:from>
    <xdr:to>
      <xdr:col>24</xdr:col>
      <xdr:colOff>63500</xdr:colOff>
      <xdr:row>34</xdr:row>
      <xdr:rowOff>93523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43410"/>
          <a:ext cx="838200" cy="17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40695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93523</xdr:rowOff>
    </xdr:from>
    <xdr:to>
      <xdr:col>19</xdr:col>
      <xdr:colOff>177800</xdr:colOff>
      <xdr:row>35</xdr:row>
      <xdr:rowOff>1740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22823"/>
          <a:ext cx="889000" cy="7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154767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142367</xdr:rowOff>
    </xdr:from>
    <xdr:to>
      <xdr:col>15</xdr:col>
      <xdr:colOff>50800</xdr:colOff>
      <xdr:row>35</xdr:row>
      <xdr:rowOff>1740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71667"/>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159605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142367</xdr:rowOff>
    </xdr:from>
    <xdr:to>
      <xdr:col>10</xdr:col>
      <xdr:colOff>114300</xdr:colOff>
      <xdr:row>35</xdr:row>
      <xdr:rowOff>73101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71667"/>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158119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155490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34760</xdr:rowOff>
    </xdr:from>
    <xdr:to>
      <xdr:col>24</xdr:col>
      <xdr:colOff>114300</xdr:colOff>
      <xdr:row>33</xdr:row>
      <xdr:rowOff>136360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9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57637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4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42723</xdr:rowOff>
    </xdr:from>
    <xdr:to>
      <xdr:col>20</xdr:col>
      <xdr:colOff>38100</xdr:colOff>
      <xdr:row>34</xdr:row>
      <xdr:rowOff>144323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160850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4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122390</xdr:rowOff>
    </xdr:from>
    <xdr:to>
      <xdr:col>15</xdr:col>
      <xdr:colOff>101600</xdr:colOff>
      <xdr:row>35</xdr:row>
      <xdr:rowOff>52540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5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69067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2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91567</xdr:rowOff>
    </xdr:from>
    <xdr:to>
      <xdr:col>10</xdr:col>
      <xdr:colOff>165100</xdr:colOff>
      <xdr:row>35</xdr:row>
      <xdr:rowOff>21717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2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38244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9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22301</xdr:rowOff>
    </xdr:from>
    <xdr:to>
      <xdr:col>6</xdr:col>
      <xdr:colOff>38100</xdr:colOff>
      <xdr:row>35</xdr:row>
      <xdr:rowOff>123901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140428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154494</xdr:rowOff>
    </xdr:from>
    <xdr:to>
      <xdr:col>24</xdr:col>
      <xdr:colOff>63500</xdr:colOff>
      <xdr:row>57</xdr:row>
      <xdr:rowOff>8517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55694"/>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154574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12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8517</xdr:rowOff>
    </xdr:from>
    <xdr:to>
      <xdr:col>19</xdr:col>
      <xdr:colOff>177800</xdr:colOff>
      <xdr:row>57</xdr:row>
      <xdr:rowOff>36830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81167"/>
          <a:ext cx="8890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140602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29417</xdr:rowOff>
    </xdr:from>
    <xdr:to>
      <xdr:col>15</xdr:col>
      <xdr:colOff>50800</xdr:colOff>
      <xdr:row>57</xdr:row>
      <xdr:rowOff>36830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02067"/>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14317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29417</xdr:rowOff>
    </xdr:from>
    <xdr:to>
      <xdr:col>10</xdr:col>
      <xdr:colOff>114300</xdr:colOff>
      <xdr:row>57</xdr:row>
      <xdr:rowOff>46709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02067"/>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103694</xdr:rowOff>
    </xdr:from>
    <xdr:to>
      <xdr:col>24</xdr:col>
      <xdr:colOff>114300</xdr:colOff>
      <xdr:row>57</xdr:row>
      <xdr:rowOff>33844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0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82121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8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129167</xdr:rowOff>
    </xdr:from>
    <xdr:to>
      <xdr:col>20</xdr:col>
      <xdr:colOff>38100</xdr:colOff>
      <xdr:row>57</xdr:row>
      <xdr:rowOff>59317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50444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2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157480</xdr:rowOff>
    </xdr:from>
    <xdr:to>
      <xdr:col>15</xdr:col>
      <xdr:colOff>101600</xdr:colOff>
      <xdr:row>57</xdr:row>
      <xdr:rowOff>87630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78757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150067</xdr:rowOff>
    </xdr:from>
    <xdr:to>
      <xdr:col>10</xdr:col>
      <xdr:colOff>165100</xdr:colOff>
      <xdr:row>57</xdr:row>
      <xdr:rowOff>80217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5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71344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4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167359</xdr:rowOff>
    </xdr:from>
    <xdr:to>
      <xdr:col>6</xdr:col>
      <xdr:colOff>38100</xdr:colOff>
      <xdr:row>57</xdr:row>
      <xdr:rowOff>97509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88636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6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83313</xdr:rowOff>
    </xdr:from>
    <xdr:to>
      <xdr:col>24</xdr:col>
      <xdr:colOff>63500</xdr:colOff>
      <xdr:row>78</xdr:row>
      <xdr:rowOff>96593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56413"/>
          <a:ext cx="8382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94960</xdr:rowOff>
    </xdr:from>
    <xdr:to>
      <xdr:col>19</xdr:col>
      <xdr:colOff>177800</xdr:colOff>
      <xdr:row>78</xdr:row>
      <xdr:rowOff>96593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680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90714</xdr:rowOff>
    </xdr:from>
    <xdr:to>
      <xdr:col>15</xdr:col>
      <xdr:colOff>50800</xdr:colOff>
      <xdr:row>78</xdr:row>
      <xdr:rowOff>94960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63814"/>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20119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65024</xdr:rowOff>
    </xdr:from>
    <xdr:to>
      <xdr:col>10</xdr:col>
      <xdr:colOff>114300</xdr:colOff>
      <xdr:row>78</xdr:row>
      <xdr:rowOff>90714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38124"/>
          <a:ext cx="889000" cy="2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32513</xdr:rowOff>
    </xdr:from>
    <xdr:to>
      <xdr:col>24</xdr:col>
      <xdr:colOff>114300</xdr:colOff>
      <xdr:row>78</xdr:row>
      <xdr:rowOff>134113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10940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8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45793</xdr:rowOff>
    </xdr:from>
    <xdr:to>
      <xdr:col>20</xdr:col>
      <xdr:colOff>38100</xdr:colOff>
      <xdr:row>78</xdr:row>
      <xdr:rowOff>147393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1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138520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1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44160</xdr:rowOff>
    </xdr:from>
    <xdr:to>
      <xdr:col>15</xdr:col>
      <xdr:colOff>101600</xdr:colOff>
      <xdr:row>78</xdr:row>
      <xdr:rowOff>145760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136887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39914</xdr:rowOff>
    </xdr:from>
    <xdr:to>
      <xdr:col>10</xdr:col>
      <xdr:colOff>165100</xdr:colOff>
      <xdr:row>78</xdr:row>
      <xdr:rowOff>141514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132641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14224</xdr:rowOff>
    </xdr:from>
    <xdr:to>
      <xdr:col>6</xdr:col>
      <xdr:colOff>38100</xdr:colOff>
      <xdr:row>78</xdr:row>
      <xdr:rowOff>115824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106951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8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44979</xdr:rowOff>
    </xdr:from>
    <xdr:to>
      <xdr:col>24</xdr:col>
      <xdr:colOff>63500</xdr:colOff>
      <xdr:row>96</xdr:row>
      <xdr:rowOff>98503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04179"/>
          <a:ext cx="838200" cy="5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94907</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554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98503</xdr:rowOff>
    </xdr:from>
    <xdr:to>
      <xdr:col>19</xdr:col>
      <xdr:colOff>177800</xdr:colOff>
      <xdr:row>97</xdr:row>
      <xdr:rowOff>21203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557703"/>
          <a:ext cx="889000" cy="9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120623</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7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21203</xdr:rowOff>
    </xdr:from>
    <xdr:to>
      <xdr:col>15</xdr:col>
      <xdr:colOff>50800</xdr:colOff>
      <xdr:row>97</xdr:row>
      <xdr:rowOff>40505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51853"/>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30506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8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40505</xdr:rowOff>
    </xdr:from>
    <xdr:to>
      <xdr:col>10</xdr:col>
      <xdr:colOff>114300</xdr:colOff>
      <xdr:row>97</xdr:row>
      <xdr:rowOff>106913</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671155"/>
          <a:ext cx="8890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58166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8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104688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9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165629</xdr:rowOff>
    </xdr:from>
    <xdr:to>
      <xdr:col>24</xdr:col>
      <xdr:colOff>114300</xdr:colOff>
      <xdr:row>96</xdr:row>
      <xdr:rowOff>95779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5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17056</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30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47703</xdr:rowOff>
    </xdr:from>
    <xdr:to>
      <xdr:col>20</xdr:col>
      <xdr:colOff>38100</xdr:colOff>
      <xdr:row>96</xdr:row>
      <xdr:rowOff>149303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50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165830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628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141853</xdr:rowOff>
    </xdr:from>
    <xdr:to>
      <xdr:col>15</xdr:col>
      <xdr:colOff>101600</xdr:colOff>
      <xdr:row>97</xdr:row>
      <xdr:rowOff>72003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0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88530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637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161155</xdr:rowOff>
    </xdr:from>
    <xdr:to>
      <xdr:col>10</xdr:col>
      <xdr:colOff>165100</xdr:colOff>
      <xdr:row>97</xdr:row>
      <xdr:rowOff>91305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6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107832</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63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56113</xdr:rowOff>
    </xdr:from>
    <xdr:to>
      <xdr:col>6</xdr:col>
      <xdr:colOff>38100</xdr:colOff>
      <xdr:row>97</xdr:row>
      <xdr:rowOff>157713</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2790</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646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168504</xdr:rowOff>
    </xdr:from>
    <xdr:to>
      <xdr:col>55</xdr:col>
      <xdr:colOff>0</xdr:colOff>
      <xdr:row>39</xdr:row>
      <xdr:rowOff>86730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9639300" y="5654904"/>
          <a:ext cx="838200" cy="111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95840</xdr:rowOff>
    </xdr:from>
    <xdr:ext cx="599010"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5410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86730</xdr:rowOff>
    </xdr:from>
    <xdr:to>
      <xdr:col>50</xdr:col>
      <xdr:colOff>114300</xdr:colOff>
      <xdr:row>39</xdr:row>
      <xdr:rowOff>89049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8750300" y="6773280"/>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149264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8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78892</xdr:rowOff>
    </xdr:from>
    <xdr:to>
      <xdr:col>45</xdr:col>
      <xdr:colOff>177800</xdr:colOff>
      <xdr:row>39</xdr:row>
      <xdr:rowOff>89049</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7861300" y="6765442"/>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8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78892</xdr:rowOff>
    </xdr:from>
    <xdr:to>
      <xdr:col>41</xdr:col>
      <xdr:colOff>50800</xdr:colOff>
      <xdr:row>39</xdr:row>
      <xdr:rowOff>88907</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flipV="1">
          <a:off x="6972300" y="6765442"/>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8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117704</xdr:rowOff>
    </xdr:from>
    <xdr:to>
      <xdr:col>55</xdr:col>
      <xdr:colOff>50800</xdr:colOff>
      <xdr:row>33</xdr:row>
      <xdr:rowOff>47854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560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96131</xdr:rowOff>
    </xdr:from>
    <xdr:ext cx="599010"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558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35930</xdr:rowOff>
    </xdr:from>
    <xdr:to>
      <xdr:col>50</xdr:col>
      <xdr:colOff>165100</xdr:colOff>
      <xdr:row>39</xdr:row>
      <xdr:rowOff>137530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672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154057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649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38249</xdr:rowOff>
    </xdr:from>
    <xdr:to>
      <xdr:col>46</xdr:col>
      <xdr:colOff>38100</xdr:colOff>
      <xdr:row>39</xdr:row>
      <xdr:rowOff>139849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672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156376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650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28092</xdr:rowOff>
    </xdr:from>
    <xdr:to>
      <xdr:col>41</xdr:col>
      <xdr:colOff>101600</xdr:colOff>
      <xdr:row>39</xdr:row>
      <xdr:rowOff>129692</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67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146219</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648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38107</xdr:rowOff>
    </xdr:from>
    <xdr:to>
      <xdr:col>36</xdr:col>
      <xdr:colOff>165100</xdr:colOff>
      <xdr:row>39</xdr:row>
      <xdr:rowOff>139707</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672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156234</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649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a:extLst>
            <a:ext uri="{FF2B5EF4-FFF2-40B4-BE49-F238E27FC236}">
              <a16:creationId xmlns:a16="http://schemas.microsoft.com/office/drawing/2014/main" id="{00000000-0008-0000-0600-00006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a:extLst>
            <a:ext uri="{FF2B5EF4-FFF2-40B4-BE49-F238E27FC236}">
              <a16:creationId xmlns:a16="http://schemas.microsoft.com/office/drawing/2014/main" id="{00000000-0008-0000-0600-000065010000}"/>
            </a:ext>
          </a:extLst>
        </xdr:cNvPr>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a:extLst>
            <a:ext uri="{FF2B5EF4-FFF2-40B4-BE49-F238E27FC236}">
              <a16:creationId xmlns:a16="http://schemas.microsoft.com/office/drawing/2014/main" id="{00000000-0008-0000-0600-000067010000}"/>
            </a:ext>
          </a:extLst>
        </xdr:cNvPr>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33972</xdr:rowOff>
    </xdr:from>
    <xdr:to>
      <xdr:col>55</xdr:col>
      <xdr:colOff>0</xdr:colOff>
      <xdr:row>56</xdr:row>
      <xdr:rowOff>95838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9639300" y="9635172"/>
          <a:ext cx="838200" cy="6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21307</xdr:rowOff>
    </xdr:from>
    <xdr:ext cx="534377" cy="259045"/>
    <xdr:sp macro="" textlink="">
      <xdr:nvSpPr>
        <xdr:cNvPr id="362" name="普通建設事業費平均値テキスト">
          <a:extLst>
            <a:ext uri="{FF2B5EF4-FFF2-40B4-BE49-F238E27FC236}">
              <a16:creationId xmlns:a16="http://schemas.microsoft.com/office/drawing/2014/main" id="{00000000-0008-0000-0600-00006A010000}"/>
            </a:ext>
          </a:extLst>
        </xdr:cNvPr>
        <xdr:cNvSpPr txBox="1"/>
      </xdr:nvSpPr>
      <xdr:spPr>
        <a:xfrm>
          <a:off x="10528300" y="9622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95838</xdr:rowOff>
    </xdr:from>
    <xdr:to>
      <xdr:col>50</xdr:col>
      <xdr:colOff>114300</xdr:colOff>
      <xdr:row>58</xdr:row>
      <xdr:rowOff>51103</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8750300" y="9697038"/>
          <a:ext cx="889000" cy="29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158139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7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162275</xdr:rowOff>
    </xdr:from>
    <xdr:to>
      <xdr:col>45</xdr:col>
      <xdr:colOff>177800</xdr:colOff>
      <xdr:row>58</xdr:row>
      <xdr:rowOff>51103</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a:off x="7861300" y="9934925"/>
          <a:ext cx="889000" cy="6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75968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5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147086</xdr:rowOff>
    </xdr:from>
    <xdr:to>
      <xdr:col>41</xdr:col>
      <xdr:colOff>50800</xdr:colOff>
      <xdr:row>57</xdr:row>
      <xdr:rowOff>162275</xdr:rowOff>
    </xdr:to>
    <xdr:cxnSp macro="">
      <xdr:nvCxnSpPr>
        <xdr:cNvPr id="370" name="直線コネクタ 369">
          <a:extLst>
            <a:ext uri="{FF2B5EF4-FFF2-40B4-BE49-F238E27FC236}">
              <a16:creationId xmlns:a16="http://schemas.microsoft.com/office/drawing/2014/main" id="{00000000-0008-0000-0600-000072010000}"/>
            </a:ext>
          </a:extLst>
        </xdr:cNvPr>
        <xdr:cNvCxnSpPr/>
      </xdr:nvCxnSpPr>
      <xdr:spPr>
        <a:xfrm>
          <a:off x="6972300" y="9748286"/>
          <a:ext cx="889000" cy="18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134446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3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3" name="フローチャート: 判断 372">
          <a:extLst>
            <a:ext uri="{FF2B5EF4-FFF2-40B4-BE49-F238E27FC236}">
              <a16:creationId xmlns:a16="http://schemas.microsoft.com/office/drawing/2014/main" id="{00000000-0008-0000-0600-000075010000}"/>
            </a:ext>
          </a:extLst>
        </xdr:cNvPr>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151406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4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154622</xdr:rowOff>
    </xdr:from>
    <xdr:to>
      <xdr:col>55</xdr:col>
      <xdr:colOff>50800</xdr:colOff>
      <xdr:row>56</xdr:row>
      <xdr:rowOff>84772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10426700" y="95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6049</xdr:rowOff>
    </xdr:from>
    <xdr:ext cx="534377" cy="259045"/>
    <xdr:sp macro="" textlink="">
      <xdr:nvSpPr>
        <xdr:cNvPr id="381" name="普通建設事業費該当値テキスト">
          <a:extLst>
            <a:ext uri="{FF2B5EF4-FFF2-40B4-BE49-F238E27FC236}">
              <a16:creationId xmlns:a16="http://schemas.microsoft.com/office/drawing/2014/main" id="{00000000-0008-0000-0600-00007D010000}"/>
            </a:ext>
          </a:extLst>
        </xdr:cNvPr>
        <xdr:cNvSpPr txBox="1"/>
      </xdr:nvSpPr>
      <xdr:spPr>
        <a:xfrm>
          <a:off x="10528300" y="943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45038</xdr:rowOff>
    </xdr:from>
    <xdr:to>
      <xdr:col>50</xdr:col>
      <xdr:colOff>165100</xdr:colOff>
      <xdr:row>56</xdr:row>
      <xdr:rowOff>146638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9588500" y="964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163165</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9372111" y="942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303</xdr:rowOff>
    </xdr:from>
    <xdr:to>
      <xdr:col>46</xdr:col>
      <xdr:colOff>38100</xdr:colOff>
      <xdr:row>58</xdr:row>
      <xdr:rowOff>101903</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8699500" y="994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93030</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8483111" y="1003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111475</xdr:rowOff>
    </xdr:from>
    <xdr:to>
      <xdr:col>41</xdr:col>
      <xdr:colOff>101600</xdr:colOff>
      <xdr:row>58</xdr:row>
      <xdr:rowOff>41625</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7810500" y="988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32752</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7594111" y="99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96286</xdr:rowOff>
    </xdr:from>
    <xdr:to>
      <xdr:col>36</xdr:col>
      <xdr:colOff>165100</xdr:colOff>
      <xdr:row>57</xdr:row>
      <xdr:rowOff>26436</xdr:rowOff>
    </xdr:to>
    <xdr:sp macro="" textlink="">
      <xdr:nvSpPr>
        <xdr:cNvPr id="388" name="楕円 387">
          <a:extLst>
            <a:ext uri="{FF2B5EF4-FFF2-40B4-BE49-F238E27FC236}">
              <a16:creationId xmlns:a16="http://schemas.microsoft.com/office/drawing/2014/main" id="{00000000-0008-0000-0600-000084010000}"/>
            </a:ext>
          </a:extLst>
        </xdr:cNvPr>
        <xdr:cNvSpPr/>
      </xdr:nvSpPr>
      <xdr:spPr>
        <a:xfrm>
          <a:off x="6921500" y="969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17563</xdr:rowOff>
    </xdr:from>
    <xdr:ext cx="534377"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705111" y="97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a:extLst>
            <a:ext uri="{FF2B5EF4-FFF2-40B4-BE49-F238E27FC236}">
              <a16:creationId xmlns:a16="http://schemas.microsoft.com/office/drawing/2014/main" id="{00000000-0008-0000-0600-00008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11523</xdr:rowOff>
    </xdr:from>
    <xdr:to>
      <xdr:col>55</xdr:col>
      <xdr:colOff>0</xdr:colOff>
      <xdr:row>77</xdr:row>
      <xdr:rowOff>161097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9639300" y="13213173"/>
          <a:ext cx="838200" cy="14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4759</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3206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161097</xdr:rowOff>
    </xdr:from>
    <xdr:to>
      <xdr:col>50</xdr:col>
      <xdr:colOff>114300</xdr:colOff>
      <xdr:row>78</xdr:row>
      <xdr:rowOff>48444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8750300" y="13362747"/>
          <a:ext cx="889000" cy="5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147043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48444</xdr:rowOff>
    </xdr:from>
    <xdr:to>
      <xdr:col>45</xdr:col>
      <xdr:colOff>177800</xdr:colOff>
      <xdr:row>78</xdr:row>
      <xdr:rowOff>71462</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7861300" y="13421544"/>
          <a:ext cx="889000" cy="2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28578</xdr:rowOff>
    </xdr:from>
    <xdr:to>
      <xdr:col>41</xdr:col>
      <xdr:colOff>50800</xdr:colOff>
      <xdr:row>78</xdr:row>
      <xdr:rowOff>71462</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a:off x="6972300" y="13230228"/>
          <a:ext cx="889000" cy="21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132173</xdr:rowOff>
    </xdr:from>
    <xdr:to>
      <xdr:col>55</xdr:col>
      <xdr:colOff>50800</xdr:colOff>
      <xdr:row>77</xdr:row>
      <xdr:rowOff>62323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10426700" y="1316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155050</xdr:rowOff>
    </xdr:from>
    <xdr:ext cx="534377"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10528300" y="1301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110297</xdr:rowOff>
    </xdr:from>
    <xdr:to>
      <xdr:col>50</xdr:col>
      <xdr:colOff>165100</xdr:colOff>
      <xdr:row>78</xdr:row>
      <xdr:rowOff>40447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9588500" y="1331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31574</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9404428" y="1340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169094</xdr:rowOff>
    </xdr:from>
    <xdr:to>
      <xdr:col>46</xdr:col>
      <xdr:colOff>38100</xdr:colOff>
      <xdr:row>78</xdr:row>
      <xdr:rowOff>99244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8699500" y="133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90371</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8515428" y="134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20662</xdr:rowOff>
    </xdr:from>
    <xdr:to>
      <xdr:col>41</xdr:col>
      <xdr:colOff>101600</xdr:colOff>
      <xdr:row>78</xdr:row>
      <xdr:rowOff>122262</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810500" y="1339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113389</xdr:rowOff>
    </xdr:from>
    <xdr:ext cx="469744"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7626428" y="1348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149228</xdr:rowOff>
    </xdr:from>
    <xdr:to>
      <xdr:col>36</xdr:col>
      <xdr:colOff>165100</xdr:colOff>
      <xdr:row>77</xdr:row>
      <xdr:rowOff>79378</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921500" y="131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95904</xdr:rowOff>
    </xdr:from>
    <xdr:ext cx="534377"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705111" y="1295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4998</xdr:rowOff>
    </xdr:from>
    <xdr:to>
      <xdr:col>55</xdr:col>
      <xdr:colOff>0</xdr:colOff>
      <xdr:row>96</xdr:row>
      <xdr:rowOff>50318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9639300" y="16464198"/>
          <a:ext cx="838200" cy="4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53573</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51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4998</xdr:rowOff>
    </xdr:from>
    <xdr:to>
      <xdr:col>50</xdr:col>
      <xdr:colOff>114300</xdr:colOff>
      <xdr:row>98</xdr:row>
      <xdr:rowOff>1054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8750300" y="16464198"/>
          <a:ext cx="889000" cy="33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25398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39688</xdr:rowOff>
    </xdr:from>
    <xdr:to>
      <xdr:col>45</xdr:col>
      <xdr:colOff>177800</xdr:colOff>
      <xdr:row>98</xdr:row>
      <xdr:rowOff>1054</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7861300" y="16670338"/>
          <a:ext cx="889000" cy="1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103337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13455</xdr:rowOff>
    </xdr:from>
    <xdr:to>
      <xdr:col>41</xdr:col>
      <xdr:colOff>50800</xdr:colOff>
      <xdr:row>97</xdr:row>
      <xdr:rowOff>39688</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6972300" y="16644105"/>
          <a:ext cx="889000" cy="2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170968</xdr:rowOff>
    </xdr:from>
    <xdr:to>
      <xdr:col>55</xdr:col>
      <xdr:colOff>50800</xdr:colOff>
      <xdr:row>96</xdr:row>
      <xdr:rowOff>101118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4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22395</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31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125648</xdr:rowOff>
    </xdr:from>
    <xdr:to>
      <xdr:col>50</xdr:col>
      <xdr:colOff>165100</xdr:colOff>
      <xdr:row>96</xdr:row>
      <xdr:rowOff>55798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41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72325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618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121704</xdr:rowOff>
    </xdr:from>
    <xdr:to>
      <xdr:col>46</xdr:col>
      <xdr:colOff>38100</xdr:colOff>
      <xdr:row>98</xdr:row>
      <xdr:rowOff>51854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75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42981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684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160338</xdr:rowOff>
    </xdr:from>
    <xdr:to>
      <xdr:col>41</xdr:col>
      <xdr:colOff>101600</xdr:colOff>
      <xdr:row>97</xdr:row>
      <xdr:rowOff>90488</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61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81615</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671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134105</xdr:rowOff>
    </xdr:from>
    <xdr:to>
      <xdr:col>36</xdr:col>
      <xdr:colOff>165100</xdr:colOff>
      <xdr:row>97</xdr:row>
      <xdr:rowOff>64255</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5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55382</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668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43231</xdr:rowOff>
    </xdr:from>
    <xdr:to>
      <xdr:col>85</xdr:col>
      <xdr:colOff>127000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5481300" y="6558331"/>
          <a:ext cx="8382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115435</xdr:rowOff>
    </xdr:from>
    <xdr:ext cx="378565"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287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110439</xdr:rowOff>
    </xdr:from>
    <xdr:to>
      <xdr:col>81</xdr:col>
      <xdr:colOff>50800</xdr:colOff>
      <xdr:row>38</xdr:row>
      <xdr:rowOff>43231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4592300" y="6282639"/>
          <a:ext cx="889000" cy="2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84955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110439</xdr:rowOff>
    </xdr:from>
    <xdr:to>
      <xdr:col>76</xdr:col>
      <xdr:colOff>114300</xdr:colOff>
      <xdr:row>38</xdr:row>
      <xdr:rowOff>133756</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3703300" y="6282639"/>
          <a:ext cx="889000" cy="36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84700</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59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133756</xdr:rowOff>
    </xdr:from>
    <xdr:to>
      <xdr:col>71</xdr:col>
      <xdr:colOff>177800</xdr:colOff>
      <xdr:row>38</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flipV="1">
          <a:off x="12814300" y="664885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163881</xdr:rowOff>
    </xdr:from>
    <xdr:to>
      <xdr:col>81</xdr:col>
      <xdr:colOff>101600</xdr:colOff>
      <xdr:row>38</xdr:row>
      <xdr:rowOff>94031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5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85158</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292017" y="6600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59639</xdr:rowOff>
    </xdr:from>
    <xdr:to>
      <xdr:col>76</xdr:col>
      <xdr:colOff>165100</xdr:colOff>
      <xdr:row>36</xdr:row>
      <xdr:rowOff>161239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23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6316</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03017" y="6007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82956</xdr:rowOff>
    </xdr:from>
    <xdr:to>
      <xdr:col>72</xdr:col>
      <xdr:colOff>38100</xdr:colOff>
      <xdr:row>39</xdr:row>
      <xdr:rowOff>13106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4233</xdr:rowOff>
    </xdr:from>
    <xdr:ext cx="313932"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46333" y="669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38297</xdr:rowOff>
    </xdr:from>
    <xdr:to>
      <xdr:col>85</xdr:col>
      <xdr:colOff>127000</xdr:colOff>
      <xdr:row>75</xdr:row>
      <xdr:rowOff>50356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897047"/>
          <a:ext cx="8382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151089</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0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38354</xdr:rowOff>
    </xdr:from>
    <xdr:to>
      <xdr:col>81</xdr:col>
      <xdr:colOff>50800</xdr:colOff>
      <xdr:row>75</xdr:row>
      <xdr:rowOff>50356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2897104"/>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81100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38354</xdr:rowOff>
    </xdr:from>
    <xdr:to>
      <xdr:col>76</xdr:col>
      <xdr:colOff>114300</xdr:colOff>
      <xdr:row>75</xdr:row>
      <xdr:rowOff>49137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897104"/>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86701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38106</xdr:rowOff>
    </xdr:from>
    <xdr:to>
      <xdr:col>71</xdr:col>
      <xdr:colOff>177800</xdr:colOff>
      <xdr:row>75</xdr:row>
      <xdr:rowOff>49137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896856"/>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86625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87406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1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158947</xdr:rowOff>
    </xdr:from>
    <xdr:to>
      <xdr:col>85</xdr:col>
      <xdr:colOff>177800</xdr:colOff>
      <xdr:row>75</xdr:row>
      <xdr:rowOff>89097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84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10374</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69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171006</xdr:rowOff>
    </xdr:from>
    <xdr:to>
      <xdr:col>81</xdr:col>
      <xdr:colOff>101600</xdr:colOff>
      <xdr:row>75</xdr:row>
      <xdr:rowOff>101156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8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117683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6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159004</xdr:rowOff>
    </xdr:from>
    <xdr:to>
      <xdr:col>76</xdr:col>
      <xdr:colOff>165100</xdr:colOff>
      <xdr:row>75</xdr:row>
      <xdr:rowOff>89154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84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105681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62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169787</xdr:rowOff>
    </xdr:from>
    <xdr:to>
      <xdr:col>72</xdr:col>
      <xdr:colOff>38100</xdr:colOff>
      <xdr:row>75</xdr:row>
      <xdr:rowOff>99937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8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116464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6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158756</xdr:rowOff>
    </xdr:from>
    <xdr:to>
      <xdr:col>67</xdr:col>
      <xdr:colOff>101600</xdr:colOff>
      <xdr:row>75</xdr:row>
      <xdr:rowOff>88906</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84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105433</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62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103170</xdr:rowOff>
    </xdr:from>
    <xdr:to>
      <xdr:col>85</xdr:col>
      <xdr:colOff>127000</xdr:colOff>
      <xdr:row>95</xdr:row>
      <xdr:rowOff>168320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5876570"/>
          <a:ext cx="838200" cy="57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8943</xdr:rowOff>
    </xdr:from>
    <xdr:ext cx="469744"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468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133848</xdr:rowOff>
    </xdr:from>
    <xdr:to>
      <xdr:col>81</xdr:col>
      <xdr:colOff>50800</xdr:colOff>
      <xdr:row>95</xdr:row>
      <xdr:rowOff>168320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250148"/>
          <a:ext cx="889000" cy="20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136867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46428" y="165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133848</xdr:rowOff>
    </xdr:from>
    <xdr:to>
      <xdr:col>76</xdr:col>
      <xdr:colOff>114300</xdr:colOff>
      <xdr:row>95</xdr:row>
      <xdr:rowOff>157806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250148"/>
          <a:ext cx="889000" cy="19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137188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157806</xdr:rowOff>
    </xdr:from>
    <xdr:to>
      <xdr:col>71</xdr:col>
      <xdr:colOff>177800</xdr:colOff>
      <xdr:row>96</xdr:row>
      <xdr:rowOff>67371</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445556"/>
          <a:ext cx="889000" cy="8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120225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17080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52370</xdr:rowOff>
    </xdr:from>
    <xdr:to>
      <xdr:col>85</xdr:col>
      <xdr:colOff>177800</xdr:colOff>
      <xdr:row>92</xdr:row>
      <xdr:rowOff>153970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58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75247</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567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117520</xdr:rowOff>
    </xdr:from>
    <xdr:to>
      <xdr:col>81</xdr:col>
      <xdr:colOff>101600</xdr:colOff>
      <xdr:row>96</xdr:row>
      <xdr:rowOff>47670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4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64197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18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83048</xdr:rowOff>
    </xdr:from>
    <xdr:to>
      <xdr:col>76</xdr:col>
      <xdr:colOff>165100</xdr:colOff>
      <xdr:row>95</xdr:row>
      <xdr:rowOff>13198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19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29725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597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107006</xdr:rowOff>
    </xdr:from>
    <xdr:to>
      <xdr:col>72</xdr:col>
      <xdr:colOff>38100</xdr:colOff>
      <xdr:row>96</xdr:row>
      <xdr:rowOff>37156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3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53683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1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16571</xdr:rowOff>
    </xdr:from>
    <xdr:to>
      <xdr:col>67</xdr:col>
      <xdr:colOff>101600</xdr:colOff>
      <xdr:row>96</xdr:row>
      <xdr:rowOff>118171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47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134698</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2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152110</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5981410"/>
          <a:ext cx="838200" cy="80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10504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354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98552</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8510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92021</xdr:rowOff>
    </xdr:from>
    <xdr:to>
      <xdr:col>107</xdr:col>
      <xdr:colOff>50800</xdr:colOff>
      <xdr:row>39</xdr:row>
      <xdr:rowOff>98552</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607121"/>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92021</xdr:rowOff>
    </xdr:from>
    <xdr:to>
      <xdr:col>102</xdr:col>
      <xdr:colOff>114300</xdr:colOff>
      <xdr:row>39</xdr:row>
      <xdr:rowOff>45974</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607121"/>
          <a:ext cx="889000" cy="12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137540</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65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101310</xdr:rowOff>
    </xdr:from>
    <xdr:to>
      <xdr:col>116</xdr:col>
      <xdr:colOff>114300</xdr:colOff>
      <xdr:row>35</xdr:row>
      <xdr:rowOff>31460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593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124187</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578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47752</xdr:rowOff>
    </xdr:from>
    <xdr:to>
      <xdr:col>107</xdr:col>
      <xdr:colOff>101600</xdr:colOff>
      <xdr:row>39</xdr:row>
      <xdr:rowOff>149352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140479</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41221</xdr:rowOff>
    </xdr:from>
    <xdr:to>
      <xdr:col>102</xdr:col>
      <xdr:colOff>165100</xdr:colOff>
      <xdr:row>38</xdr:row>
      <xdr:rowOff>142821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5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159348</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56017" y="6331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166624</xdr:rowOff>
    </xdr:from>
    <xdr:to>
      <xdr:col>98</xdr:col>
      <xdr:colOff>38100</xdr:colOff>
      <xdr:row>39</xdr:row>
      <xdr:rowOff>96774</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87901</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67017" y="6774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96647</xdr:rowOff>
    </xdr:from>
    <xdr:to>
      <xdr:col>116</xdr:col>
      <xdr:colOff>63500</xdr:colOff>
      <xdr:row>58</xdr:row>
      <xdr:rowOff>97104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04074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96647</xdr:rowOff>
    </xdr:from>
    <xdr:to>
      <xdr:col>111</xdr:col>
      <xdr:colOff>177800</xdr:colOff>
      <xdr:row>58</xdr:row>
      <xdr:rowOff>101981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1004074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81788</xdr:rowOff>
    </xdr:from>
    <xdr:to>
      <xdr:col>107</xdr:col>
      <xdr:colOff>50800</xdr:colOff>
      <xdr:row>58</xdr:row>
      <xdr:rowOff>101981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025888"/>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71654</xdr:rowOff>
    </xdr:from>
    <xdr:to>
      <xdr:col>102</xdr:col>
      <xdr:colOff>114300</xdr:colOff>
      <xdr:row>58</xdr:row>
      <xdr:rowOff>81788</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10015754"/>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46304</xdr:rowOff>
    </xdr:from>
    <xdr:to>
      <xdr:col>116</xdr:col>
      <xdr:colOff>114300</xdr:colOff>
      <xdr:row>58</xdr:row>
      <xdr:rowOff>147904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99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132681</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90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45847</xdr:rowOff>
    </xdr:from>
    <xdr:to>
      <xdr:col>112</xdr:col>
      <xdr:colOff>38100</xdr:colOff>
      <xdr:row>58</xdr:row>
      <xdr:rowOff>147447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98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138574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1008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51181</xdr:rowOff>
    </xdr:from>
    <xdr:to>
      <xdr:col>107</xdr:col>
      <xdr:colOff>101600</xdr:colOff>
      <xdr:row>58</xdr:row>
      <xdr:rowOff>152781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99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143908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1008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30988</xdr:rowOff>
    </xdr:from>
    <xdr:to>
      <xdr:col>102</xdr:col>
      <xdr:colOff>165100</xdr:colOff>
      <xdr:row>58</xdr:row>
      <xdr:rowOff>132588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9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123715</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1006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20854</xdr:rowOff>
    </xdr:from>
    <xdr:to>
      <xdr:col>98</xdr:col>
      <xdr:colOff>38100</xdr:colOff>
      <xdr:row>58</xdr:row>
      <xdr:rowOff>122454</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96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113581</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87350</xdr:rowOff>
    </xdr:from>
    <xdr:to>
      <xdr:col>116</xdr:col>
      <xdr:colOff>63500</xdr:colOff>
      <xdr:row>75</xdr:row>
      <xdr:rowOff>137277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946100"/>
          <a:ext cx="838200" cy="4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30898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18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137277</xdr:rowOff>
    </xdr:from>
    <xdr:to>
      <xdr:col>111</xdr:col>
      <xdr:colOff>177800</xdr:colOff>
      <xdr:row>76</xdr:row>
      <xdr:rowOff>23205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996027"/>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95653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14518</xdr:rowOff>
    </xdr:from>
    <xdr:to>
      <xdr:col>107</xdr:col>
      <xdr:colOff>50800</xdr:colOff>
      <xdr:row>76</xdr:row>
      <xdr:rowOff>23205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873268"/>
          <a:ext cx="889000" cy="18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111701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14518</xdr:rowOff>
    </xdr:from>
    <xdr:to>
      <xdr:col>102</xdr:col>
      <xdr:colOff>114300</xdr:colOff>
      <xdr:row>76</xdr:row>
      <xdr:rowOff>81956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873268"/>
          <a:ext cx="889000" cy="23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67967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85412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36550</xdr:rowOff>
    </xdr:from>
    <xdr:to>
      <xdr:col>116</xdr:col>
      <xdr:colOff>114300</xdr:colOff>
      <xdr:row>75</xdr:row>
      <xdr:rowOff>138150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14977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87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86477</xdr:rowOff>
    </xdr:from>
    <xdr:to>
      <xdr:col>112</xdr:col>
      <xdr:colOff>38100</xdr:colOff>
      <xdr:row>76</xdr:row>
      <xdr:rowOff>16627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4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7754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03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143856</xdr:rowOff>
    </xdr:from>
    <xdr:to>
      <xdr:col>107</xdr:col>
      <xdr:colOff>101600</xdr:colOff>
      <xdr:row>76</xdr:row>
      <xdr:rowOff>74005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02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65132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09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135168</xdr:rowOff>
    </xdr:from>
    <xdr:to>
      <xdr:col>102</xdr:col>
      <xdr:colOff>165100</xdr:colOff>
      <xdr:row>75</xdr:row>
      <xdr:rowOff>65318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82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81845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59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31156</xdr:rowOff>
    </xdr:from>
    <xdr:to>
      <xdr:col>98</xdr:col>
      <xdr:colOff>38100</xdr:colOff>
      <xdr:row>76</xdr:row>
      <xdr:rowOff>132756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123883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5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503,825</a:t>
          </a:r>
          <a:r>
            <a:rPr kumimoji="1" lang="ja-JP" altLang="ja-JP" sz="1100">
              <a:solidFill>
                <a:schemeClr val="dk1"/>
              </a:solidFill>
              <a:effectLst/>
              <a:latin typeface="+mn-lt"/>
              <a:ea typeface="+mn-ea"/>
              <a:cs typeface="+mn-cs"/>
            </a:rPr>
            <a:t>円となっている。主な構成項目である扶助費は一人当たり</a:t>
          </a:r>
          <a:r>
            <a:rPr kumimoji="1" lang="en-US" altLang="ja-JP" sz="1100">
              <a:solidFill>
                <a:schemeClr val="dk1"/>
              </a:solidFill>
              <a:effectLst/>
              <a:latin typeface="+mn-lt"/>
              <a:ea typeface="+mn-ea"/>
              <a:cs typeface="+mn-cs"/>
            </a:rPr>
            <a:t>114,801</a:t>
          </a:r>
          <a:r>
            <a:rPr kumimoji="1" lang="ja-JP" altLang="ja-JP" sz="1100">
              <a:solidFill>
                <a:schemeClr val="dk1"/>
              </a:solidFill>
              <a:effectLst/>
              <a:latin typeface="+mn-lt"/>
              <a:ea typeface="+mn-ea"/>
              <a:cs typeface="+mn-cs"/>
            </a:rPr>
            <a:t>円となっており年々増加している。主な増加要因は、</a:t>
          </a:r>
          <a:r>
            <a:rPr kumimoji="1" lang="ja-JP" altLang="en-US" sz="1100">
              <a:solidFill>
                <a:schemeClr val="dk1"/>
              </a:solidFill>
              <a:effectLst/>
              <a:latin typeface="+mn-lt"/>
              <a:ea typeface="+mn-ea"/>
              <a:cs typeface="+mn-cs"/>
            </a:rPr>
            <a:t>公立保育所等の施設型給付費の増や子育て世帯・ひとり親世帯に対する臨時特別給付金の増</a:t>
          </a:r>
          <a:r>
            <a:rPr kumimoji="1" lang="ja-JP" altLang="ja-JP" sz="1100">
              <a:solidFill>
                <a:schemeClr val="dk1"/>
              </a:solidFill>
              <a:effectLst/>
              <a:latin typeface="+mn-lt"/>
              <a:ea typeface="+mn-ea"/>
              <a:cs typeface="+mn-cs"/>
            </a:rPr>
            <a:t>などである。令和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年度は過去最高額となっており、今後も引き続き増加が見込まれる。令和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年度と</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年度の比較で</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項目は補助費等、投資及び出資金、積立金である。補助</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特別定額給付金や公営企業への補助金</a:t>
          </a:r>
          <a:r>
            <a:rPr kumimoji="1" lang="ja-JP" altLang="ja-JP" sz="1100">
              <a:solidFill>
                <a:schemeClr val="dk1"/>
              </a:solidFill>
              <a:effectLst/>
              <a:latin typeface="+mn-lt"/>
              <a:ea typeface="+mn-ea"/>
              <a:cs typeface="+mn-cs"/>
            </a:rPr>
            <a:t>の増加により大幅に増加し</a:t>
          </a:r>
          <a:r>
            <a:rPr kumimoji="1" lang="ja-JP" altLang="en-US" sz="1100">
              <a:solidFill>
                <a:schemeClr val="dk1"/>
              </a:solidFill>
              <a:effectLst/>
              <a:latin typeface="+mn-lt"/>
              <a:ea typeface="+mn-ea"/>
              <a:cs typeface="+mn-cs"/>
            </a:rPr>
            <a:t>、投資及び出資金は、公営企業（主に交通局）への出資により増加した。また積立金はコロナ等の影響による事業の中止や扶助費等のサービスの利用控え等により不用額が増加し、中長期的な財政負担に備えるための公債管理基金等の積立を行ったため増加したもの。</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兵庫県伊丹市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203,509
200,338
25.00
104,259,224
102,532,971
1,172,828
42,999,931
60,794,902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29972</xdr:rowOff>
    </xdr:from>
    <xdr:to>
      <xdr:col>24</xdr:col>
      <xdr:colOff>63500</xdr:colOff>
      <xdr:row>34</xdr:row>
      <xdr:rowOff>40031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59272"/>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113504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14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166675</xdr:rowOff>
    </xdr:from>
    <xdr:to>
      <xdr:col>19</xdr:col>
      <xdr:colOff>177800</xdr:colOff>
      <xdr:row>34</xdr:row>
      <xdr:rowOff>29972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24525"/>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134671</xdr:rowOff>
    </xdr:from>
    <xdr:to>
      <xdr:col>15</xdr:col>
      <xdr:colOff>50800</xdr:colOff>
      <xdr:row>33</xdr:row>
      <xdr:rowOff>166675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92521"/>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111811</xdr:rowOff>
    </xdr:from>
    <xdr:to>
      <xdr:col>10</xdr:col>
      <xdr:colOff>114300</xdr:colOff>
      <xdr:row>33</xdr:row>
      <xdr:rowOff>134671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6966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160681</xdr:rowOff>
    </xdr:from>
    <xdr:to>
      <xdr:col>24</xdr:col>
      <xdr:colOff>114300</xdr:colOff>
      <xdr:row>34</xdr:row>
      <xdr:rowOff>90831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12108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6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150622</xdr:rowOff>
    </xdr:from>
    <xdr:to>
      <xdr:col>20</xdr:col>
      <xdr:colOff>38100</xdr:colOff>
      <xdr:row>34</xdr:row>
      <xdr:rowOff>80772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97299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115875</xdr:rowOff>
    </xdr:from>
    <xdr:to>
      <xdr:col>15</xdr:col>
      <xdr:colOff>101600</xdr:colOff>
      <xdr:row>34</xdr:row>
      <xdr:rowOff>46025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62552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83871</xdr:rowOff>
    </xdr:from>
    <xdr:to>
      <xdr:col>10</xdr:col>
      <xdr:colOff>165100</xdr:colOff>
      <xdr:row>34</xdr:row>
      <xdr:rowOff>14021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30548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1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61011</xdr:rowOff>
    </xdr:from>
    <xdr:to>
      <xdr:col>6</xdr:col>
      <xdr:colOff>38100</xdr:colOff>
      <xdr:row>33</xdr:row>
      <xdr:rowOff>162611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1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7688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9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68834</xdr:rowOff>
    </xdr:from>
    <xdr:to>
      <xdr:col>24</xdr:col>
      <xdr:colOff>63500</xdr:colOff>
      <xdr:row>59</xdr:row>
      <xdr:rowOff>31964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8812784"/>
          <a:ext cx="838200" cy="133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21052</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8936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18607</xdr:rowOff>
    </xdr:from>
    <xdr:to>
      <xdr:col>19</xdr:col>
      <xdr:colOff>177800</xdr:colOff>
      <xdr:row>59</xdr:row>
      <xdr:rowOff>31964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134157"/>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67755</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8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18607</xdr:rowOff>
    </xdr:from>
    <xdr:to>
      <xdr:col>15</xdr:col>
      <xdr:colOff>50800</xdr:colOff>
      <xdr:row>59</xdr:row>
      <xdr:rowOff>33075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134157"/>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68775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33075</xdr:rowOff>
    </xdr:from>
    <xdr:to>
      <xdr:col>10</xdr:col>
      <xdr:colOff>114300</xdr:colOff>
      <xdr:row>59</xdr:row>
      <xdr:rowOff>69193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148625"/>
          <a:ext cx="8890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41836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71130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8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18034</xdr:rowOff>
    </xdr:from>
    <xdr:to>
      <xdr:col>24</xdr:col>
      <xdr:colOff>114300</xdr:colOff>
      <xdr:row>51</xdr:row>
      <xdr:rowOff>119634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76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40911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61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152614</xdr:rowOff>
    </xdr:from>
    <xdr:to>
      <xdr:col>20</xdr:col>
      <xdr:colOff>38100</xdr:colOff>
      <xdr:row>59</xdr:row>
      <xdr:rowOff>82764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9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73891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1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139257</xdr:rowOff>
    </xdr:from>
    <xdr:to>
      <xdr:col>15</xdr:col>
      <xdr:colOff>101600</xdr:colOff>
      <xdr:row>59</xdr:row>
      <xdr:rowOff>69407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85934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8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153725</xdr:rowOff>
    </xdr:from>
    <xdr:to>
      <xdr:col>10</xdr:col>
      <xdr:colOff>165100</xdr:colOff>
      <xdr:row>59</xdr:row>
      <xdr:rowOff>83875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9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75002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9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18393</xdr:rowOff>
    </xdr:from>
    <xdr:to>
      <xdr:col>6</xdr:col>
      <xdr:colOff>38100</xdr:colOff>
      <xdr:row>59</xdr:row>
      <xdr:rowOff>119993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1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111120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22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54978</xdr:rowOff>
    </xdr:from>
    <xdr:to>
      <xdr:col>24</xdr:col>
      <xdr:colOff>63500</xdr:colOff>
      <xdr:row>75</xdr:row>
      <xdr:rowOff>107658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13728"/>
          <a:ext cx="838200" cy="5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53319</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1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54978</xdr:rowOff>
    </xdr:from>
    <xdr:to>
      <xdr:col>19</xdr:col>
      <xdr:colOff>177800</xdr:colOff>
      <xdr:row>76</xdr:row>
      <xdr:rowOff>24371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13728"/>
          <a:ext cx="889000" cy="1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100562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3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24371</xdr:rowOff>
    </xdr:from>
    <xdr:to>
      <xdr:col>15</xdr:col>
      <xdr:colOff>50800</xdr:colOff>
      <xdr:row>76</xdr:row>
      <xdr:rowOff>77521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54571"/>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10507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77521</xdr:rowOff>
    </xdr:from>
    <xdr:to>
      <xdr:col>10</xdr:col>
      <xdr:colOff>114300</xdr:colOff>
      <xdr:row>76</xdr:row>
      <xdr:rowOff>143459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07721"/>
          <a:ext cx="889000" cy="6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158348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56858</xdr:rowOff>
    </xdr:from>
    <xdr:to>
      <xdr:col>24</xdr:col>
      <xdr:colOff>114300</xdr:colOff>
      <xdr:row>75</xdr:row>
      <xdr:rowOff>158459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156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79735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6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4178</xdr:rowOff>
    </xdr:from>
    <xdr:to>
      <xdr:col>20</xdr:col>
      <xdr:colOff>38100</xdr:colOff>
      <xdr:row>75</xdr:row>
      <xdr:rowOff>105778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122305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3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145021</xdr:rowOff>
    </xdr:from>
    <xdr:to>
      <xdr:col>15</xdr:col>
      <xdr:colOff>101600</xdr:colOff>
      <xdr:row>76</xdr:row>
      <xdr:rowOff>75171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91698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7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26721</xdr:rowOff>
    </xdr:from>
    <xdr:to>
      <xdr:col>10</xdr:col>
      <xdr:colOff>165100</xdr:colOff>
      <xdr:row>76</xdr:row>
      <xdr:rowOff>128321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144848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3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92659</xdr:rowOff>
    </xdr:from>
    <xdr:to>
      <xdr:col>6</xdr:col>
      <xdr:colOff>38100</xdr:colOff>
      <xdr:row>77</xdr:row>
      <xdr:rowOff>22809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13936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1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129680</xdr:rowOff>
    </xdr:from>
    <xdr:to>
      <xdr:col>24</xdr:col>
      <xdr:colOff>63500</xdr:colOff>
      <xdr:row>96</xdr:row>
      <xdr:rowOff>19265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17430"/>
          <a:ext cx="838200" cy="6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19265</xdr:rowOff>
    </xdr:from>
    <xdr:to>
      <xdr:col>19</xdr:col>
      <xdr:colOff>177800</xdr:colOff>
      <xdr:row>96</xdr:row>
      <xdr:rowOff>34201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78465"/>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6126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59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158102</xdr:rowOff>
    </xdr:from>
    <xdr:to>
      <xdr:col>15</xdr:col>
      <xdr:colOff>50800</xdr:colOff>
      <xdr:row>96</xdr:row>
      <xdr:rowOff>34201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445852"/>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51083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158102</xdr:rowOff>
    </xdr:from>
    <xdr:to>
      <xdr:col>10</xdr:col>
      <xdr:colOff>114300</xdr:colOff>
      <xdr:row>96</xdr:row>
      <xdr:rowOff>6311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45852"/>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42397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54018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78880</xdr:rowOff>
    </xdr:from>
    <xdr:to>
      <xdr:col>24</xdr:col>
      <xdr:colOff>114300</xdr:colOff>
      <xdr:row>96</xdr:row>
      <xdr:rowOff>9030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57307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4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139915</xdr:rowOff>
    </xdr:from>
    <xdr:to>
      <xdr:col>20</xdr:col>
      <xdr:colOff>38100</xdr:colOff>
      <xdr:row>96</xdr:row>
      <xdr:rowOff>70065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61192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2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154851</xdr:rowOff>
    </xdr:from>
    <xdr:to>
      <xdr:col>15</xdr:col>
      <xdr:colOff>101600</xdr:colOff>
      <xdr:row>96</xdr:row>
      <xdr:rowOff>85001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76128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107302</xdr:rowOff>
    </xdr:from>
    <xdr:to>
      <xdr:col>10</xdr:col>
      <xdr:colOff>165100</xdr:colOff>
      <xdr:row>96</xdr:row>
      <xdr:rowOff>37452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28579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48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126961</xdr:rowOff>
    </xdr:from>
    <xdr:to>
      <xdr:col>6</xdr:col>
      <xdr:colOff>38100</xdr:colOff>
      <xdr:row>96</xdr:row>
      <xdr:rowOff>57111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48238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0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67463</xdr:rowOff>
    </xdr:from>
    <xdr:to>
      <xdr:col>54</xdr:col>
      <xdr:colOff>189865</xdr:colOff>
      <xdr:row>38</xdr:row>
      <xdr:rowOff>139014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896763"/>
          <a:ext cx="1270" cy="757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14140</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67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67463</xdr:rowOff>
    </xdr:from>
    <xdr:to>
      <xdr:col>55</xdr:col>
      <xdr:colOff>88900</xdr:colOff>
      <xdr:row>34</xdr:row>
      <xdr:rowOff>67463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896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13970</xdr:rowOff>
    </xdr:from>
    <xdr:to>
      <xdr:col>55</xdr:col>
      <xdr:colOff>0</xdr:colOff>
      <xdr:row>37</xdr:row>
      <xdr:rowOff>101067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5157470"/>
          <a:ext cx="838200" cy="128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53154</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968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74727</xdr:rowOff>
    </xdr:from>
    <xdr:to>
      <xdr:col>55</xdr:col>
      <xdr:colOff>50800</xdr:colOff>
      <xdr:row>38</xdr:row>
      <xdr:rowOff>4877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13970</xdr:rowOff>
    </xdr:from>
    <xdr:to>
      <xdr:col>50</xdr:col>
      <xdr:colOff>114300</xdr:colOff>
      <xdr:row>37</xdr:row>
      <xdr:rowOff>66319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157470"/>
          <a:ext cx="889000" cy="125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51410</xdr:rowOff>
    </xdr:from>
    <xdr:to>
      <xdr:col>50</xdr:col>
      <xdr:colOff>165100</xdr:colOff>
      <xdr:row>37</xdr:row>
      <xdr:rowOff>153010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144136</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87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66319</xdr:rowOff>
    </xdr:from>
    <xdr:to>
      <xdr:col>45</xdr:col>
      <xdr:colOff>177800</xdr:colOff>
      <xdr:row>37</xdr:row>
      <xdr:rowOff>84150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409969"/>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146050</xdr:rowOff>
    </xdr:from>
    <xdr:to>
      <xdr:col>46</xdr:col>
      <xdr:colOff>38100</xdr:colOff>
      <xdr:row>37</xdr:row>
      <xdr:rowOff>76200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92727</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74092</xdr:rowOff>
    </xdr:from>
    <xdr:to>
      <xdr:col>41</xdr:col>
      <xdr:colOff>50800</xdr:colOff>
      <xdr:row>37</xdr:row>
      <xdr:rowOff>84150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41774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58953</xdr:rowOff>
    </xdr:from>
    <xdr:to>
      <xdr:col>41</xdr:col>
      <xdr:colOff>101600</xdr:colOff>
      <xdr:row>37</xdr:row>
      <xdr:rowOff>160553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151681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95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82042</xdr:rowOff>
    </xdr:from>
    <xdr:to>
      <xdr:col>36</xdr:col>
      <xdr:colOff>165100</xdr:colOff>
      <xdr:row>38</xdr:row>
      <xdr:rowOff>12192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3319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50267</xdr:rowOff>
    </xdr:from>
    <xdr:to>
      <xdr:col>55</xdr:col>
      <xdr:colOff>50800</xdr:colOff>
      <xdr:row>37</xdr:row>
      <xdr:rowOff>151867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3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73144</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45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134620</xdr:rowOff>
    </xdr:from>
    <xdr:to>
      <xdr:col>50</xdr:col>
      <xdr:colOff>165100</xdr:colOff>
      <xdr:row>30</xdr:row>
      <xdr:rowOff>64770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1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81297</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48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15519</xdr:rowOff>
    </xdr:from>
    <xdr:to>
      <xdr:col>46</xdr:col>
      <xdr:colOff>38100</xdr:colOff>
      <xdr:row>37</xdr:row>
      <xdr:rowOff>117119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3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108246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4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33350</xdr:rowOff>
    </xdr:from>
    <xdr:to>
      <xdr:col>41</xdr:col>
      <xdr:colOff>101600</xdr:colOff>
      <xdr:row>37</xdr:row>
      <xdr:rowOff>134950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151477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23292</xdr:rowOff>
    </xdr:from>
    <xdr:to>
      <xdr:col>36</xdr:col>
      <xdr:colOff>165100</xdr:colOff>
      <xdr:row>37</xdr:row>
      <xdr:rowOff>124892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6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141419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14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3759</xdr:rowOff>
    </xdr:from>
    <xdr:to>
      <xdr:col>55</xdr:col>
      <xdr:colOff>0</xdr:colOff>
      <xdr:row>59</xdr:row>
      <xdr:rowOff>8103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19309"/>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140005</xdr:rowOff>
    </xdr:from>
    <xdr:to>
      <xdr:col>50</xdr:col>
      <xdr:colOff>114300</xdr:colOff>
      <xdr:row>59</xdr:row>
      <xdr:rowOff>3759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84105"/>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140005</xdr:rowOff>
    </xdr:from>
    <xdr:to>
      <xdr:col>45</xdr:col>
      <xdr:colOff>177800</xdr:colOff>
      <xdr:row>58</xdr:row>
      <xdr:rowOff>150902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84105"/>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123546</xdr:rowOff>
    </xdr:from>
    <xdr:to>
      <xdr:col>41</xdr:col>
      <xdr:colOff>50800</xdr:colOff>
      <xdr:row>58</xdr:row>
      <xdr:rowOff>150902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67646"/>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128753</xdr:rowOff>
    </xdr:from>
    <xdr:to>
      <xdr:col>55</xdr:col>
      <xdr:colOff>50800</xdr:colOff>
      <xdr:row>59</xdr:row>
      <xdr:rowOff>58903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43680</xdr:rowOff>
    </xdr:from>
    <xdr:ext cx="378565"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87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124409</xdr:rowOff>
    </xdr:from>
    <xdr:to>
      <xdr:col>50</xdr:col>
      <xdr:colOff>165100</xdr:colOff>
      <xdr:row>59</xdr:row>
      <xdr:rowOff>54559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6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45686</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50017" y="10161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89205</xdr:rowOff>
    </xdr:from>
    <xdr:to>
      <xdr:col>46</xdr:col>
      <xdr:colOff>38100</xdr:colOff>
      <xdr:row>59</xdr:row>
      <xdr:rowOff>19355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10482</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61017" y="10126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100102</xdr:rowOff>
    </xdr:from>
    <xdr:to>
      <xdr:col>41</xdr:col>
      <xdr:colOff>101600</xdr:colOff>
      <xdr:row>59</xdr:row>
      <xdr:rowOff>30252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4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21379</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2017" y="10136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72746</xdr:rowOff>
    </xdr:from>
    <xdr:to>
      <xdr:col>36</xdr:col>
      <xdr:colOff>165100</xdr:colOff>
      <xdr:row>59</xdr:row>
      <xdr:rowOff>2896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165473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10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12027</xdr:rowOff>
    </xdr:from>
    <xdr:to>
      <xdr:col>55</xdr:col>
      <xdr:colOff>0</xdr:colOff>
      <xdr:row>78</xdr:row>
      <xdr:rowOff>15036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85127"/>
          <a:ext cx="8382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25252</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55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12027</xdr:rowOff>
    </xdr:from>
    <xdr:to>
      <xdr:col>50</xdr:col>
      <xdr:colOff>114300</xdr:colOff>
      <xdr:row>78</xdr:row>
      <xdr:rowOff>99391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85127"/>
          <a:ext cx="889000" cy="8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84759</xdr:rowOff>
    </xdr:from>
    <xdr:to>
      <xdr:col>45</xdr:col>
      <xdr:colOff>177800</xdr:colOff>
      <xdr:row>78</xdr:row>
      <xdr:rowOff>99391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57859"/>
          <a:ext cx="8890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84759</xdr:rowOff>
    </xdr:from>
    <xdr:to>
      <xdr:col>41</xdr:col>
      <xdr:colOff>50800</xdr:colOff>
      <xdr:row>78</xdr:row>
      <xdr:rowOff>88494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57859"/>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135686</xdr:rowOff>
    </xdr:from>
    <xdr:to>
      <xdr:col>55</xdr:col>
      <xdr:colOff>50800</xdr:colOff>
      <xdr:row>78</xdr:row>
      <xdr:rowOff>65836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3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50613</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5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132677</xdr:rowOff>
    </xdr:from>
    <xdr:to>
      <xdr:col>50</xdr:col>
      <xdr:colOff>165100</xdr:colOff>
      <xdr:row>78</xdr:row>
      <xdr:rowOff>62827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53954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42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48591</xdr:rowOff>
    </xdr:from>
    <xdr:to>
      <xdr:col>46</xdr:col>
      <xdr:colOff>38100</xdr:colOff>
      <xdr:row>78</xdr:row>
      <xdr:rowOff>150191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2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141318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33959</xdr:rowOff>
    </xdr:from>
    <xdr:to>
      <xdr:col>41</xdr:col>
      <xdr:colOff>101600</xdr:colOff>
      <xdr:row>78</xdr:row>
      <xdr:rowOff>135559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0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126686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9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37694</xdr:rowOff>
    </xdr:from>
    <xdr:to>
      <xdr:col>36</xdr:col>
      <xdr:colOff>165100</xdr:colOff>
      <xdr:row>78</xdr:row>
      <xdr:rowOff>139294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130421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0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65611</xdr:rowOff>
    </xdr:from>
    <xdr:to>
      <xdr:col>55</xdr:col>
      <xdr:colOff>0</xdr:colOff>
      <xdr:row>97</xdr:row>
      <xdr:rowOff>126350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696261"/>
          <a:ext cx="838200" cy="6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120029</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0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126350</xdr:rowOff>
    </xdr:from>
    <xdr:to>
      <xdr:col>50</xdr:col>
      <xdr:colOff>114300</xdr:colOff>
      <xdr:row>98</xdr:row>
      <xdr:rowOff>54090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57000"/>
          <a:ext cx="889000" cy="9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82326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118669</xdr:rowOff>
    </xdr:from>
    <xdr:to>
      <xdr:col>45</xdr:col>
      <xdr:colOff>177800</xdr:colOff>
      <xdr:row>98</xdr:row>
      <xdr:rowOff>54090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749319"/>
          <a:ext cx="889000" cy="10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77433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118669</xdr:rowOff>
    </xdr:from>
    <xdr:to>
      <xdr:col>41</xdr:col>
      <xdr:colOff>50800</xdr:colOff>
      <xdr:row>97</xdr:row>
      <xdr:rowOff>148433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49319"/>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18935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2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14811</xdr:rowOff>
    </xdr:from>
    <xdr:to>
      <xdr:col>55</xdr:col>
      <xdr:colOff>50800</xdr:colOff>
      <xdr:row>97</xdr:row>
      <xdr:rowOff>116411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164688</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2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75550</xdr:rowOff>
    </xdr:from>
    <xdr:to>
      <xdr:col>50</xdr:col>
      <xdr:colOff>165100</xdr:colOff>
      <xdr:row>98</xdr:row>
      <xdr:rowOff>5700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0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168277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79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3290</xdr:rowOff>
    </xdr:from>
    <xdr:to>
      <xdr:col>46</xdr:col>
      <xdr:colOff>38100</xdr:colOff>
      <xdr:row>98</xdr:row>
      <xdr:rowOff>104890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96017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9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67869</xdr:rowOff>
    </xdr:from>
    <xdr:to>
      <xdr:col>41</xdr:col>
      <xdr:colOff>101600</xdr:colOff>
      <xdr:row>97</xdr:row>
      <xdr:rowOff>169469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9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160596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9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97633</xdr:rowOff>
    </xdr:from>
    <xdr:to>
      <xdr:col>36</xdr:col>
      <xdr:colOff>165100</xdr:colOff>
      <xdr:row>98</xdr:row>
      <xdr:rowOff>27783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18910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2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46431</xdr:rowOff>
    </xdr:from>
    <xdr:to>
      <xdr:col>85</xdr:col>
      <xdr:colOff>127000</xdr:colOff>
      <xdr:row>38</xdr:row>
      <xdr:rowOff>111811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390081"/>
          <a:ext cx="838200" cy="2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108702</xdr:rowOff>
    </xdr:from>
    <xdr:to>
      <xdr:col>81</xdr:col>
      <xdr:colOff>50800</xdr:colOff>
      <xdr:row>38</xdr:row>
      <xdr:rowOff>111811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623802"/>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75353</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108702</xdr:rowOff>
    </xdr:from>
    <xdr:to>
      <xdr:col>76</xdr:col>
      <xdr:colOff>114300</xdr:colOff>
      <xdr:row>39</xdr:row>
      <xdr:rowOff>4918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623802"/>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133235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1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4918</xdr:rowOff>
    </xdr:from>
    <xdr:to>
      <xdr:col>71</xdr:col>
      <xdr:colOff>177800</xdr:colOff>
      <xdr:row>39</xdr:row>
      <xdr:rowOff>52192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691468"/>
          <a:ext cx="889000" cy="4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158015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1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147774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167081</xdr:rowOff>
    </xdr:from>
    <xdr:to>
      <xdr:col>85</xdr:col>
      <xdr:colOff>177800</xdr:colOff>
      <xdr:row>37</xdr:row>
      <xdr:rowOff>97231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145508</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1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61011</xdr:rowOff>
    </xdr:from>
    <xdr:to>
      <xdr:col>81</xdr:col>
      <xdr:colOff>101600</xdr:colOff>
      <xdr:row>38</xdr:row>
      <xdr:rowOff>162611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5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153738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66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57902</xdr:rowOff>
    </xdr:from>
    <xdr:to>
      <xdr:col>76</xdr:col>
      <xdr:colOff>165100</xdr:colOff>
      <xdr:row>38</xdr:row>
      <xdr:rowOff>159502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7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150629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6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125568</xdr:rowOff>
    </xdr:from>
    <xdr:to>
      <xdr:col>72</xdr:col>
      <xdr:colOff>38100</xdr:colOff>
      <xdr:row>39</xdr:row>
      <xdr:rowOff>55718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64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46845</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68428" y="673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1392</xdr:rowOff>
    </xdr:from>
    <xdr:to>
      <xdr:col>67</xdr:col>
      <xdr:colOff>101600</xdr:colOff>
      <xdr:row>39</xdr:row>
      <xdr:rowOff>102992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68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94119</xdr:rowOff>
    </xdr:from>
    <xdr:ext cx="469744"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79428" y="678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168961</xdr:rowOff>
    </xdr:from>
    <xdr:to>
      <xdr:col>85</xdr:col>
      <xdr:colOff>127000</xdr:colOff>
      <xdr:row>55</xdr:row>
      <xdr:rowOff>43848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255811"/>
          <a:ext cx="838200" cy="21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122397</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380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43848</xdr:rowOff>
    </xdr:from>
    <xdr:to>
      <xdr:col>81</xdr:col>
      <xdr:colOff>50800</xdr:colOff>
      <xdr:row>56</xdr:row>
      <xdr:rowOff>1031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473598"/>
          <a:ext cx="889000" cy="12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58869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6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35207</xdr:rowOff>
    </xdr:from>
    <xdr:to>
      <xdr:col>76</xdr:col>
      <xdr:colOff>114300</xdr:colOff>
      <xdr:row>56</xdr:row>
      <xdr:rowOff>1031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464957"/>
          <a:ext cx="889000" cy="1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125209</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29949</xdr:rowOff>
    </xdr:from>
    <xdr:to>
      <xdr:col>71</xdr:col>
      <xdr:colOff>177800</xdr:colOff>
      <xdr:row>55</xdr:row>
      <xdr:rowOff>35207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288249"/>
          <a:ext cx="889000" cy="17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93113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107263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118161</xdr:rowOff>
    </xdr:from>
    <xdr:to>
      <xdr:col>85</xdr:col>
      <xdr:colOff>177800</xdr:colOff>
      <xdr:row>54</xdr:row>
      <xdr:rowOff>48311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20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141038</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0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164498</xdr:rowOff>
    </xdr:from>
    <xdr:to>
      <xdr:col>81</xdr:col>
      <xdr:colOff>101600</xdr:colOff>
      <xdr:row>55</xdr:row>
      <xdr:rowOff>94648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42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111175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121681</xdr:rowOff>
    </xdr:from>
    <xdr:to>
      <xdr:col>76</xdr:col>
      <xdr:colOff>165100</xdr:colOff>
      <xdr:row>56</xdr:row>
      <xdr:rowOff>51831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55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68358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155857</xdr:rowOff>
    </xdr:from>
    <xdr:to>
      <xdr:col>72</xdr:col>
      <xdr:colOff>38100</xdr:colOff>
      <xdr:row>55</xdr:row>
      <xdr:rowOff>86007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41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102534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18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150599</xdr:rowOff>
    </xdr:from>
    <xdr:to>
      <xdr:col>67</xdr:col>
      <xdr:colOff>101600</xdr:colOff>
      <xdr:row>54</xdr:row>
      <xdr:rowOff>80749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2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97276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01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43231</xdr:rowOff>
    </xdr:from>
    <xdr:to>
      <xdr:col>85</xdr:col>
      <xdr:colOff>127000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416331"/>
          <a:ext cx="8382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115434</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45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110440</xdr:rowOff>
    </xdr:from>
    <xdr:to>
      <xdr:col>81</xdr:col>
      <xdr:colOff>50800</xdr:colOff>
      <xdr:row>78</xdr:row>
      <xdr:rowOff>43231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140640"/>
          <a:ext cx="889000" cy="27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84954</xdr:rowOff>
    </xdr:from>
    <xdr:ext cx="378565"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92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110440</xdr:rowOff>
    </xdr:from>
    <xdr:to>
      <xdr:col>76</xdr:col>
      <xdr:colOff>114300</xdr:colOff>
      <xdr:row>78</xdr:row>
      <xdr:rowOff>133756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140640"/>
          <a:ext cx="889000" cy="36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84701</xdr:rowOff>
    </xdr:from>
    <xdr:ext cx="378565"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3017" y="1345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133756</xdr:rowOff>
    </xdr:from>
    <xdr:to>
      <xdr:col>71</xdr:col>
      <xdr:colOff>177800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0685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163881</xdr:rowOff>
    </xdr:from>
    <xdr:to>
      <xdr:col>81</xdr:col>
      <xdr:colOff>101600</xdr:colOff>
      <xdr:row>78</xdr:row>
      <xdr:rowOff>94031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3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85158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2017" y="13458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59640</xdr:rowOff>
    </xdr:from>
    <xdr:to>
      <xdr:col>76</xdr:col>
      <xdr:colOff>165100</xdr:colOff>
      <xdr:row>76</xdr:row>
      <xdr:rowOff>161240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0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6316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2865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82956</xdr:rowOff>
    </xdr:from>
    <xdr:to>
      <xdr:col>72</xdr:col>
      <xdr:colOff>38100</xdr:colOff>
      <xdr:row>79</xdr:row>
      <xdr:rowOff>13106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4233</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46333" y="13548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38297</xdr:rowOff>
    </xdr:from>
    <xdr:to>
      <xdr:col>85</xdr:col>
      <xdr:colOff>127000</xdr:colOff>
      <xdr:row>95</xdr:row>
      <xdr:rowOff>50355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326047"/>
          <a:ext cx="8382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151071</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3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38354</xdr:rowOff>
    </xdr:from>
    <xdr:to>
      <xdr:col>81</xdr:col>
      <xdr:colOff>50800</xdr:colOff>
      <xdr:row>95</xdr:row>
      <xdr:rowOff>50355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326104"/>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81081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38354</xdr:rowOff>
    </xdr:from>
    <xdr:to>
      <xdr:col>76</xdr:col>
      <xdr:colOff>114300</xdr:colOff>
      <xdr:row>95</xdr:row>
      <xdr:rowOff>49137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326104"/>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86682</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38106</xdr:rowOff>
    </xdr:from>
    <xdr:to>
      <xdr:col>71</xdr:col>
      <xdr:colOff>177800</xdr:colOff>
      <xdr:row>95</xdr:row>
      <xdr:rowOff>49137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325856"/>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86605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87386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4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158947</xdr:rowOff>
    </xdr:from>
    <xdr:to>
      <xdr:col>85</xdr:col>
      <xdr:colOff>177800</xdr:colOff>
      <xdr:row>95</xdr:row>
      <xdr:rowOff>89097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2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10374</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12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171005</xdr:rowOff>
    </xdr:from>
    <xdr:to>
      <xdr:col>81</xdr:col>
      <xdr:colOff>101600</xdr:colOff>
      <xdr:row>95</xdr:row>
      <xdr:rowOff>101155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2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117682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06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159004</xdr:rowOff>
    </xdr:from>
    <xdr:to>
      <xdr:col>76</xdr:col>
      <xdr:colOff>165100</xdr:colOff>
      <xdr:row>95</xdr:row>
      <xdr:rowOff>89154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2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105681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05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169787</xdr:rowOff>
    </xdr:from>
    <xdr:to>
      <xdr:col>72</xdr:col>
      <xdr:colOff>38100</xdr:colOff>
      <xdr:row>95</xdr:row>
      <xdr:rowOff>99937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2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116464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0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158756</xdr:rowOff>
    </xdr:from>
    <xdr:to>
      <xdr:col>67</xdr:col>
      <xdr:colOff>101600</xdr:colOff>
      <xdr:row>95</xdr:row>
      <xdr:rowOff>88906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2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105433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05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8484</xdr:rowOff>
    </xdr:from>
    <xdr:to>
      <xdr:col>116</xdr:col>
      <xdr:colOff>63500</xdr:colOff>
      <xdr:row>37</xdr:row>
      <xdr:rowOff>42088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1323300" y="5494884"/>
          <a:ext cx="838200" cy="89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10406</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25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42088</xdr:rowOff>
    </xdr:from>
    <xdr:to>
      <xdr:col>111</xdr:col>
      <xdr:colOff>177800</xdr:colOff>
      <xdr:row>37</xdr:row>
      <xdr:rowOff>46431</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0434300" y="638573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145508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660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46431</xdr:rowOff>
    </xdr:from>
    <xdr:to>
      <xdr:col>107</xdr:col>
      <xdr:colOff>50800</xdr:colOff>
      <xdr:row>37</xdr:row>
      <xdr:rowOff>74549</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19545300" y="6390081"/>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151681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66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50546</xdr:rowOff>
    </xdr:from>
    <xdr:to>
      <xdr:col>102</xdr:col>
      <xdr:colOff>114300</xdr:colOff>
      <xdr:row>37</xdr:row>
      <xdr:rowOff>74549</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39419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150309</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66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145051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129134</xdr:rowOff>
    </xdr:from>
    <xdr:to>
      <xdr:col>116</xdr:col>
      <xdr:colOff>114300</xdr:colOff>
      <xdr:row>32</xdr:row>
      <xdr:rowOff>59284</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544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82161</xdr:rowOff>
    </xdr:from>
    <xdr:ext cx="469744"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539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162738</xdr:rowOff>
    </xdr:from>
    <xdr:to>
      <xdr:col>112</xdr:col>
      <xdr:colOff>38100</xdr:colOff>
      <xdr:row>37</xdr:row>
      <xdr:rowOff>92888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3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109415</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088428" y="611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167081</xdr:rowOff>
    </xdr:from>
    <xdr:to>
      <xdr:col>107</xdr:col>
      <xdr:colOff>101600</xdr:colOff>
      <xdr:row>37</xdr:row>
      <xdr:rowOff>97231</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3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113758</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199428" y="611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23749</xdr:rowOff>
    </xdr:from>
    <xdr:to>
      <xdr:col>102</xdr:col>
      <xdr:colOff>165100</xdr:colOff>
      <xdr:row>37</xdr:row>
      <xdr:rowOff>125349</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141876</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10428" y="614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171196</xdr:rowOff>
    </xdr:from>
    <xdr:to>
      <xdr:col>98</xdr:col>
      <xdr:colOff>38100</xdr:colOff>
      <xdr:row>37</xdr:row>
      <xdr:rowOff>101346</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117873</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611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市町村合併等大きな人口変動要因がないために、目的別歳出決算の変動は主として普通建設事業費の多寡によって変動することとなる。</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年度と</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年度の比較で増減が大きいものとして、</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、労働費があげられる。労働費については、令和元年度に実施した普通建設事業費が増加したためであり、</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令和２年度に実施した特別定額給付金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大幅増</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類似団体と比較で大きな違いがある</a:t>
          </a:r>
          <a:r>
            <a:rPr kumimoji="1" lang="ja-JP" altLang="ja-JP" sz="1100">
              <a:solidFill>
                <a:sysClr val="windowText" lastClr="000000"/>
              </a:solidFill>
              <a:effectLst/>
              <a:latin typeface="+mn-lt"/>
              <a:ea typeface="+mn-ea"/>
              <a:cs typeface="+mn-cs"/>
            </a:rPr>
            <a:t>ものは、諸支出金である。諸支出金については、過去から類似団体と比較して大きな乖離があるが、これは交通事業会計への補助</a:t>
          </a:r>
          <a:r>
            <a:rPr kumimoji="1" lang="ja-JP" altLang="en-US" sz="1100">
              <a:solidFill>
                <a:sysClr val="windowText" lastClr="000000"/>
              </a:solidFill>
              <a:effectLst/>
              <a:latin typeface="+mn-lt"/>
              <a:ea typeface="+mn-ea"/>
              <a:cs typeface="+mn-cs"/>
            </a:rPr>
            <a:t>及び出資</a:t>
          </a:r>
          <a:r>
            <a:rPr kumimoji="1" lang="ja-JP" altLang="ja-JP" sz="1100">
              <a:solidFill>
                <a:sysClr val="windowText" lastClr="000000"/>
              </a:solidFill>
              <a:effectLst/>
              <a:latin typeface="+mn-lt"/>
              <a:ea typeface="+mn-ea"/>
              <a:cs typeface="+mn-cs"/>
            </a:rPr>
            <a:t>を実施し</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ためである。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年度決算において、歳入は</a:t>
          </a:r>
          <a:r>
            <a:rPr kumimoji="1" lang="ja-JP" altLang="en-US" sz="1100" b="0" i="0" baseline="0">
              <a:solidFill>
                <a:schemeClr val="dk1"/>
              </a:solidFill>
              <a:effectLst/>
              <a:latin typeface="+mn-lt"/>
              <a:ea typeface="+mn-ea"/>
              <a:cs typeface="+mn-cs"/>
            </a:rPr>
            <a:t>株式等譲渡所得の増加等による個人市民税の増及び、設備投資による固定資産税の増により</a:t>
          </a:r>
          <a:r>
            <a:rPr kumimoji="1" lang="ja-JP" altLang="ja-JP" sz="1100" b="0" i="0" baseline="0">
              <a:solidFill>
                <a:schemeClr val="dk1"/>
              </a:solidFill>
              <a:effectLst/>
              <a:latin typeface="+mn-lt"/>
              <a:ea typeface="+mn-ea"/>
              <a:cs typeface="+mn-cs"/>
            </a:rPr>
            <a:t>増加し、歳出は扶助費が引き続き増加し、人件費</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増加した</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実質収支額は昨年度に比較して</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一方で、</a:t>
          </a:r>
          <a:r>
            <a:rPr kumimoji="1" lang="ja-JP" altLang="ja-JP" sz="1100" b="0" i="0" baseline="0">
              <a:solidFill>
                <a:schemeClr val="dk1"/>
              </a:solidFill>
              <a:effectLst/>
              <a:latin typeface="+mn-lt"/>
              <a:ea typeface="+mn-ea"/>
              <a:cs typeface="+mn-cs"/>
            </a:rPr>
            <a:t>財政調整基金</a:t>
          </a:r>
          <a:r>
            <a:rPr kumimoji="1" lang="ja-JP" altLang="en-US" sz="1100" b="0" i="0" baseline="0">
              <a:solidFill>
                <a:schemeClr val="dk1"/>
              </a:solidFill>
              <a:effectLst/>
              <a:latin typeface="+mn-lt"/>
              <a:ea typeface="+mn-ea"/>
              <a:cs typeface="+mn-cs"/>
            </a:rPr>
            <a:t>は新型コロナウイルス感染症対策施策に伴う取り崩しや交通事業会計への出資を行った事などにより減少した。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兵庫県伊丹市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健全化法施行以来、国民健康保険事業特別会計（以下「国保会計」）及び中心市街地駐車場特別会計の慢性的な赤字を、その他の会計の黒字で補填している構造が続いていたが、国保会計については平成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年度以降黒字決算となり、以降年々改善されているため、特別会計等の収支は着実に改善している。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残る中心市街地駐車場事業特別会計については、平成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年度に同特別会計廃止に伴い累積赤字の清算を実施した結果、その他会計の赤字が解消した。令和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年度も引き続き赤字は解消されている。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年度と</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年度の比較において変動が大きかったものとして、モーターボート競走事業会計によるものが挙げられる。</a:t>
          </a:r>
          <a:endParaRPr lang="ja-JP" altLang="ja-JP" sz="1400">
            <a:effectLst/>
          </a:endParaRPr>
        </a:p>
        <a:p>
          <a:pPr eaLnBrk="1" fontAlgn="auto" latinLnBrk="0" hangingPunct="1"/>
          <a:r>
            <a:rPr lang="ja-JP" altLang="ja-JP" sz="1100">
              <a:solidFill>
                <a:schemeClr val="dk1"/>
              </a:solidFill>
              <a:effectLst/>
              <a:latin typeface="+mn-lt"/>
              <a:ea typeface="+mn-ea"/>
              <a:cs typeface="+mn-cs"/>
            </a:rPr>
            <a:t>モーターボート競走事業会計においては、新型コロナウイルス感染症の影響により、</a:t>
          </a:r>
          <a:r>
            <a:rPr lang="ja-JP" altLang="en-US" sz="1100">
              <a:solidFill>
                <a:schemeClr val="dk1"/>
              </a:solidFill>
              <a:effectLst/>
              <a:latin typeface="+mn-lt"/>
              <a:ea typeface="+mn-ea"/>
              <a:cs typeface="+mn-cs"/>
            </a:rPr>
            <a:t>スマートフォンや</a:t>
          </a:r>
          <a:r>
            <a:rPr lang="ja-JP" altLang="ja-JP" sz="1100">
              <a:solidFill>
                <a:schemeClr val="dk1"/>
              </a:solidFill>
              <a:effectLst/>
              <a:latin typeface="+mn-lt"/>
              <a:ea typeface="+mn-ea"/>
              <a:cs typeface="+mn-cs"/>
            </a:rPr>
            <a:t>インターネットを介して舟券を購入できる電話投票の</a:t>
          </a:r>
          <a:r>
            <a:rPr lang="ja-JP" altLang="en-US" sz="1100">
              <a:solidFill>
                <a:schemeClr val="dk1"/>
              </a:solidFill>
              <a:effectLst/>
              <a:latin typeface="+mn-lt"/>
              <a:ea typeface="+mn-ea"/>
              <a:cs typeface="+mn-cs"/>
            </a:rPr>
            <a:t>利用者</a:t>
          </a:r>
          <a:r>
            <a:rPr lang="ja-JP" altLang="ja-JP" sz="1100">
              <a:solidFill>
                <a:schemeClr val="dk1"/>
              </a:solidFill>
              <a:effectLst/>
              <a:latin typeface="+mn-lt"/>
              <a:ea typeface="+mn-ea"/>
              <a:cs typeface="+mn-cs"/>
            </a:rPr>
            <a:t>が増加したこと等により、対前年度比で実質収支の</a:t>
          </a:r>
          <a:r>
            <a:rPr lang="ja-JP" altLang="en-US" sz="1100">
              <a:solidFill>
                <a:schemeClr val="dk1"/>
              </a:solidFill>
              <a:effectLst/>
              <a:latin typeface="+mn-lt"/>
              <a:ea typeface="+mn-ea"/>
              <a:cs typeface="+mn-cs"/>
            </a:rPr>
            <a:t>大幅</a:t>
          </a:r>
          <a:r>
            <a:rPr lang="ja-JP" altLang="ja-JP" sz="1100">
              <a:solidFill>
                <a:schemeClr val="dk1"/>
              </a:solidFill>
              <a:effectLst/>
              <a:latin typeface="+mn-lt"/>
              <a:ea typeface="+mn-ea"/>
              <a:cs typeface="+mn-cs"/>
            </a:rPr>
            <a:t>増となった</a:t>
          </a:r>
          <a:r>
            <a:rPr lang="ja-JP" altLang="en-US"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104259224</v>
      </c>
      <c r="BO4" s="464"/>
      <c r="BP4" s="464"/>
      <c r="BQ4" s="464"/>
      <c r="BR4" s="464"/>
      <c r="BS4" s="464"/>
      <c r="BT4" s="464"/>
      <c r="BU4" s="465"/>
      <c r="BV4" s="463">
        <v>76414042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2.7</v>
      </c>
      <c r="CU4" s="648"/>
      <c r="CV4" s="648"/>
      <c r="CW4" s="648"/>
      <c r="CX4" s="648"/>
      <c r="CY4" s="648"/>
      <c r="CZ4" s="648"/>
      <c r="DA4" s="649"/>
      <c r="DB4" s="647">
        <v>1.9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102532971</v>
      </c>
      <c r="BO5" s="469"/>
      <c r="BP5" s="469"/>
      <c r="BQ5" s="469"/>
      <c r="BR5" s="469"/>
      <c r="BS5" s="469"/>
      <c r="BT5" s="469"/>
      <c r="BU5" s="470"/>
      <c r="BV5" s="468">
        <v>75399871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93.2</v>
      </c>
      <c r="CU5" s="439"/>
      <c r="CV5" s="439"/>
      <c r="CW5" s="439"/>
      <c r="CX5" s="439"/>
      <c r="CY5" s="439"/>
      <c r="CZ5" s="439"/>
      <c r="DA5" s="440"/>
      <c r="DB5" s="438">
        <v>94.8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1726253</v>
      </c>
      <c r="BO6" s="469"/>
      <c r="BP6" s="469"/>
      <c r="BQ6" s="469"/>
      <c r="BR6" s="469"/>
      <c r="BS6" s="469"/>
      <c r="BT6" s="469"/>
      <c r="BU6" s="470"/>
      <c r="BV6" s="468">
        <v>1014171</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99.4</v>
      </c>
      <c r="CU6" s="622"/>
      <c r="CV6" s="622"/>
      <c r="CW6" s="622"/>
      <c r="CX6" s="622"/>
      <c r="CY6" s="622"/>
      <c r="CZ6" s="622"/>
      <c r="DA6" s="623"/>
      <c r="DB6" s="621">
        <v>101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553425</v>
      </c>
      <c r="BO7" s="469"/>
      <c r="BP7" s="469"/>
      <c r="BQ7" s="469"/>
      <c r="BR7" s="469"/>
      <c r="BS7" s="469"/>
      <c r="BT7" s="469"/>
      <c r="BU7" s="470"/>
      <c r="BV7" s="468">
        <v>243759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42999931</v>
      </c>
      <c r="CU7" s="469"/>
      <c r="CV7" s="469"/>
      <c r="CW7" s="469"/>
      <c r="CX7" s="469"/>
      <c r="CY7" s="469"/>
      <c r="CZ7" s="469"/>
      <c r="DA7" s="470"/>
      <c r="DB7" s="468">
        <v>41330214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1172828</v>
      </c>
      <c r="BO8" s="469"/>
      <c r="BP8" s="469"/>
      <c r="BQ8" s="469"/>
      <c r="BR8" s="469"/>
      <c r="BS8" s="469"/>
      <c r="BT8" s="469"/>
      <c r="BU8" s="470"/>
      <c r="BV8" s="468">
        <v>770412</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0.83</v>
      </c>
      <c r="CU8" s="582"/>
      <c r="CV8" s="582"/>
      <c r="CW8" s="582"/>
      <c r="CX8" s="582"/>
      <c r="CY8" s="582"/>
      <c r="CZ8" s="582"/>
      <c r="DA8" s="583"/>
      <c r="DB8" s="581">
        <v>0.83</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198138</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402416</v>
      </c>
      <c r="BO9" s="469"/>
      <c r="BP9" s="469"/>
      <c r="BQ9" s="469"/>
      <c r="BR9" s="469"/>
      <c r="BS9" s="469"/>
      <c r="BT9" s="469"/>
      <c r="BU9" s="470"/>
      <c r="BV9" s="468">
        <v>-35061</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13.5</v>
      </c>
      <c r="CU9" s="439"/>
      <c r="CV9" s="439"/>
      <c r="CW9" s="439"/>
      <c r="CX9" s="439"/>
      <c r="CY9" s="439"/>
      <c r="CZ9" s="439"/>
      <c r="DA9" s="440"/>
      <c r="DB9" s="438">
        <v>14.4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196883</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94</v>
      </c>
      <c r="AV10" s="526"/>
      <c r="AW10" s="526"/>
      <c r="AX10" s="526"/>
      <c r="AY10" s="448" t="s">
        <v>121</v>
      </c>
      <c r="AZ10" s="449"/>
      <c r="BA10" s="449"/>
      <c r="BB10" s="449"/>
      <c r="BC10" s="449"/>
      <c r="BD10" s="449"/>
      <c r="BE10" s="449"/>
      <c r="BF10" s="449"/>
      <c r="BG10" s="449"/>
      <c r="BH10" s="449"/>
      <c r="BI10" s="449"/>
      <c r="BJ10" s="449"/>
      <c r="BK10" s="449"/>
      <c r="BL10" s="449"/>
      <c r="BM10" s="450"/>
      <c r="BN10" s="468">
        <v>387363</v>
      </c>
      <c r="BO10" s="469"/>
      <c r="BP10" s="469"/>
      <c r="BQ10" s="469"/>
      <c r="BR10" s="469"/>
      <c r="BS10" s="469"/>
      <c r="BT10" s="469"/>
      <c r="BU10" s="470"/>
      <c r="BV10" s="468">
        <v>404931</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94</v>
      </c>
      <c r="AV11" s="526"/>
      <c r="AW11" s="526"/>
      <c r="AX11" s="526"/>
      <c r="AY11" s="448" t="s">
        <v>126</v>
      </c>
      <c r="AZ11" s="449"/>
      <c r="BA11" s="449"/>
      <c r="BB11" s="449"/>
      <c r="BC11" s="449"/>
      <c r="BD11" s="449"/>
      <c r="BE11" s="449"/>
      <c r="BF11" s="449"/>
      <c r="BG11" s="449"/>
      <c r="BH11" s="449"/>
      <c r="BI11" s="449"/>
      <c r="BJ11" s="449"/>
      <c r="BK11" s="449"/>
      <c r="BL11" s="449"/>
      <c r="BM11" s="450"/>
      <c r="BN11" s="468">
        <v>757100</v>
      </c>
      <c r="BO11" s="469"/>
      <c r="BP11" s="469"/>
      <c r="BQ11" s="469"/>
      <c r="BR11" s="469"/>
      <c r="BS11" s="469"/>
      <c r="BT11" s="469"/>
      <c r="BU11" s="470"/>
      <c r="BV11" s="468">
        <v>426300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203509</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116</v>
      </c>
      <c r="AV12" s="526"/>
      <c r="AW12" s="526"/>
      <c r="AX12" s="526"/>
      <c r="AY12" s="448" t="s">
        <v>135</v>
      </c>
      <c r="AZ12" s="449"/>
      <c r="BA12" s="449"/>
      <c r="BB12" s="449"/>
      <c r="BC12" s="449"/>
      <c r="BD12" s="449"/>
      <c r="BE12" s="449"/>
      <c r="BF12" s="449"/>
      <c r="BG12" s="449"/>
      <c r="BH12" s="449"/>
      <c r="BI12" s="449"/>
      <c r="BJ12" s="449"/>
      <c r="BK12" s="449"/>
      <c r="BL12" s="449"/>
      <c r="BM12" s="450"/>
      <c r="BN12" s="468">
        <v>1275812</v>
      </c>
      <c r="BO12" s="469"/>
      <c r="BP12" s="469"/>
      <c r="BQ12" s="469"/>
      <c r="BR12" s="469"/>
      <c r="BS12" s="469"/>
      <c r="BT12" s="469"/>
      <c r="BU12" s="470"/>
      <c r="BV12" s="468">
        <v>953920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200338</v>
      </c>
      <c r="S13" s="572"/>
      <c r="T13" s="572"/>
      <c r="U13" s="572"/>
      <c r="V13" s="573"/>
      <c r="W13" s="559" t="s">
        <v>138</v>
      </c>
      <c r="X13" s="481"/>
      <c r="Y13" s="481"/>
      <c r="Z13" s="481"/>
      <c r="AA13" s="481"/>
      <c r="AB13" s="482"/>
      <c r="AC13" s="444">
        <v>593</v>
      </c>
      <c r="AD13" s="445"/>
      <c r="AE13" s="445"/>
      <c r="AF13" s="445"/>
      <c r="AG13" s="446"/>
      <c r="AH13" s="444">
        <v>612</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271067</v>
      </c>
      <c r="BO13" s="469"/>
      <c r="BP13" s="469"/>
      <c r="BQ13" s="469"/>
      <c r="BR13" s="469"/>
      <c r="BS13" s="469"/>
      <c r="BT13" s="469"/>
      <c r="BU13" s="470"/>
      <c r="BV13" s="468">
        <v>-157750</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5.0999999999999996</v>
      </c>
      <c r="CU13" s="439"/>
      <c r="CV13" s="439"/>
      <c r="CW13" s="439"/>
      <c r="CX13" s="439"/>
      <c r="CY13" s="439"/>
      <c r="CZ13" s="439"/>
      <c r="DA13" s="440"/>
      <c r="DB13" s="438">
        <v>5.9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203539</v>
      </c>
      <c r="S14" s="572"/>
      <c r="T14" s="572"/>
      <c r="U14" s="572"/>
      <c r="V14" s="573"/>
      <c r="W14" s="574"/>
      <c r="X14" s="484"/>
      <c r="Y14" s="484"/>
      <c r="Z14" s="484"/>
      <c r="AA14" s="484"/>
      <c r="AB14" s="485"/>
      <c r="AC14" s="564">
        <v>0.7</v>
      </c>
      <c r="AD14" s="565"/>
      <c r="AE14" s="565"/>
      <c r="AF14" s="565"/>
      <c r="AG14" s="566"/>
      <c r="AH14" s="564">
        <v>0.7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145</v>
      </c>
      <c r="CU14" s="576"/>
      <c r="CV14" s="576"/>
      <c r="CW14" s="576"/>
      <c r="CX14" s="576"/>
      <c r="CY14" s="576"/>
      <c r="CZ14" s="576"/>
      <c r="DA14" s="577"/>
      <c r="DB14" s="575" t="s">
        <v>128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200312</v>
      </c>
      <c r="S15" s="572"/>
      <c r="T15" s="572"/>
      <c r="U15" s="572"/>
      <c r="V15" s="573"/>
      <c r="W15" s="559" t="s">
        <v>147</v>
      </c>
      <c r="X15" s="481"/>
      <c r="Y15" s="481"/>
      <c r="Z15" s="481"/>
      <c r="AA15" s="481"/>
      <c r="AB15" s="482"/>
      <c r="AC15" s="444">
        <v>21780</v>
      </c>
      <c r="AD15" s="445"/>
      <c r="AE15" s="445"/>
      <c r="AF15" s="445"/>
      <c r="AG15" s="446"/>
      <c r="AH15" s="444">
        <v>23327</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27368450</v>
      </c>
      <c r="BO15" s="464"/>
      <c r="BP15" s="464"/>
      <c r="BQ15" s="464"/>
      <c r="BR15" s="464"/>
      <c r="BS15" s="464"/>
      <c r="BT15" s="464"/>
      <c r="BU15" s="465"/>
      <c r="BV15" s="463">
        <v>25974556</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26.3</v>
      </c>
      <c r="AD16" s="565"/>
      <c r="AE16" s="565"/>
      <c r="AF16" s="565"/>
      <c r="AG16" s="566"/>
      <c r="AH16" s="564">
        <v>27.8</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33112663</v>
      </c>
      <c r="BO16" s="469"/>
      <c r="BP16" s="469"/>
      <c r="BQ16" s="469"/>
      <c r="BR16" s="469"/>
      <c r="BS16" s="469"/>
      <c r="BT16" s="469"/>
      <c r="BU16" s="470"/>
      <c r="BV16" s="468">
        <v>31584975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60302</v>
      </c>
      <c r="AD17" s="445"/>
      <c r="AE17" s="445"/>
      <c r="AF17" s="445"/>
      <c r="AG17" s="446"/>
      <c r="AH17" s="444">
        <v>59842</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34657483</v>
      </c>
      <c r="BO17" s="469"/>
      <c r="BP17" s="469"/>
      <c r="BQ17" s="469"/>
      <c r="BR17" s="469"/>
      <c r="BS17" s="469"/>
      <c r="BT17" s="469"/>
      <c r="BU17" s="470"/>
      <c r="BV17" s="468">
        <v>33127001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25</v>
      </c>
      <c r="M18" s="533"/>
      <c r="N18" s="533"/>
      <c r="O18" s="533"/>
      <c r="P18" s="533"/>
      <c r="Q18" s="533"/>
      <c r="R18" s="534"/>
      <c r="S18" s="534"/>
      <c r="T18" s="534"/>
      <c r="U18" s="534"/>
      <c r="V18" s="535"/>
      <c r="W18" s="549"/>
      <c r="X18" s="550"/>
      <c r="Y18" s="550"/>
      <c r="Z18" s="550"/>
      <c r="AA18" s="550"/>
      <c r="AB18" s="560"/>
      <c r="AC18" s="432">
        <v>72.900000000000006</v>
      </c>
      <c r="AD18" s="433"/>
      <c r="AE18" s="433"/>
      <c r="AF18" s="433"/>
      <c r="AG18" s="536"/>
      <c r="AH18" s="432">
        <v>71.400000000000006</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39909808</v>
      </c>
      <c r="BO18" s="469"/>
      <c r="BP18" s="469"/>
      <c r="BQ18" s="469"/>
      <c r="BR18" s="469"/>
      <c r="BS18" s="469"/>
      <c r="BT18" s="469"/>
      <c r="BU18" s="470"/>
      <c r="BV18" s="468">
        <v>40099171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7926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52916499</v>
      </c>
      <c r="BO19" s="469"/>
      <c r="BP19" s="469"/>
      <c r="BQ19" s="469"/>
      <c r="BR19" s="469"/>
      <c r="BS19" s="469"/>
      <c r="BT19" s="469"/>
      <c r="BU19" s="470"/>
      <c r="BV19" s="468">
        <v>48230459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82481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60794902</v>
      </c>
      <c r="BO23" s="469"/>
      <c r="BP23" s="469"/>
      <c r="BQ23" s="469"/>
      <c r="BR23" s="469"/>
      <c r="BS23" s="469"/>
      <c r="BT23" s="469"/>
      <c r="BU23" s="470"/>
      <c r="BV23" s="468">
        <v>59341923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9531</v>
      </c>
      <c r="R24" s="445"/>
      <c r="S24" s="445"/>
      <c r="T24" s="445"/>
      <c r="U24" s="445"/>
      <c r="V24" s="446"/>
      <c r="W24" s="510"/>
      <c r="X24" s="501"/>
      <c r="Y24" s="502"/>
      <c r="Z24" s="441" t="s">
        <v>171</v>
      </c>
      <c r="AA24" s="442"/>
      <c r="AB24" s="442"/>
      <c r="AC24" s="442"/>
      <c r="AD24" s="442"/>
      <c r="AE24" s="442"/>
      <c r="AF24" s="442"/>
      <c r="AG24" s="443"/>
      <c r="AH24" s="444">
        <v>1226</v>
      </c>
      <c r="AI24" s="445"/>
      <c r="AJ24" s="445"/>
      <c r="AK24" s="445"/>
      <c r="AL24" s="446"/>
      <c r="AM24" s="444">
        <v>3816538</v>
      </c>
      <c r="AN24" s="445"/>
      <c r="AO24" s="445"/>
      <c r="AP24" s="445"/>
      <c r="AQ24" s="445"/>
      <c r="AR24" s="446"/>
      <c r="AS24" s="444">
        <v>3113</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52149140</v>
      </c>
      <c r="BO24" s="469"/>
      <c r="BP24" s="469"/>
      <c r="BQ24" s="469"/>
      <c r="BR24" s="469"/>
      <c r="BS24" s="469"/>
      <c r="BT24" s="469"/>
      <c r="BU24" s="470"/>
      <c r="BV24" s="468">
        <v>50829591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8227</v>
      </c>
      <c r="R25" s="445"/>
      <c r="S25" s="445"/>
      <c r="T25" s="445"/>
      <c r="U25" s="445"/>
      <c r="V25" s="446"/>
      <c r="W25" s="510"/>
      <c r="X25" s="501"/>
      <c r="Y25" s="502"/>
      <c r="Z25" s="441" t="s">
        <v>174</v>
      </c>
      <c r="AA25" s="442"/>
      <c r="AB25" s="442"/>
      <c r="AC25" s="442"/>
      <c r="AD25" s="442"/>
      <c r="AE25" s="442"/>
      <c r="AF25" s="442"/>
      <c r="AG25" s="443"/>
      <c r="AH25" s="444">
        <v>205</v>
      </c>
      <c r="AI25" s="445"/>
      <c r="AJ25" s="445"/>
      <c r="AK25" s="445"/>
      <c r="AL25" s="446"/>
      <c r="AM25" s="444">
        <v>613360</v>
      </c>
      <c r="AN25" s="445"/>
      <c r="AO25" s="445"/>
      <c r="AP25" s="445"/>
      <c r="AQ25" s="445"/>
      <c r="AR25" s="446"/>
      <c r="AS25" s="444">
        <v>2992</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24656323</v>
      </c>
      <c r="BO25" s="464"/>
      <c r="BP25" s="464"/>
      <c r="BQ25" s="464"/>
      <c r="BR25" s="464"/>
      <c r="BS25" s="464"/>
      <c r="BT25" s="464"/>
      <c r="BU25" s="465"/>
      <c r="BV25" s="463">
        <v>23812068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7250</v>
      </c>
      <c r="R26" s="445"/>
      <c r="S26" s="445"/>
      <c r="T26" s="445"/>
      <c r="U26" s="445"/>
      <c r="V26" s="446"/>
      <c r="W26" s="510"/>
      <c r="X26" s="501"/>
      <c r="Y26" s="502"/>
      <c r="Z26" s="441" t="s">
        <v>177</v>
      </c>
      <c r="AA26" s="523"/>
      <c r="AB26" s="523"/>
      <c r="AC26" s="523"/>
      <c r="AD26" s="523"/>
      <c r="AE26" s="523"/>
      <c r="AF26" s="523"/>
      <c r="AG26" s="524"/>
      <c r="AH26" s="444">
        <v>21</v>
      </c>
      <c r="AI26" s="445"/>
      <c r="AJ26" s="445"/>
      <c r="AK26" s="445"/>
      <c r="AL26" s="446"/>
      <c r="AM26" s="444">
        <v>69363</v>
      </c>
      <c r="AN26" s="445"/>
      <c r="AO26" s="445"/>
      <c r="AP26" s="445"/>
      <c r="AQ26" s="445"/>
      <c r="AR26" s="446"/>
      <c r="AS26" s="444">
        <v>3303</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v>600000</v>
      </c>
      <c r="BO26" s="469"/>
      <c r="BP26" s="469"/>
      <c r="BQ26" s="469"/>
      <c r="BR26" s="469"/>
      <c r="BS26" s="469"/>
      <c r="BT26" s="469"/>
      <c r="BU26" s="470"/>
      <c r="BV26" s="468">
        <v>400000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7200</v>
      </c>
      <c r="R27" s="445"/>
      <c r="S27" s="445"/>
      <c r="T27" s="445"/>
      <c r="U27" s="445"/>
      <c r="V27" s="446"/>
      <c r="W27" s="510"/>
      <c r="X27" s="501"/>
      <c r="Y27" s="502"/>
      <c r="Z27" s="441" t="s">
        <v>180</v>
      </c>
      <c r="AA27" s="442"/>
      <c r="AB27" s="442"/>
      <c r="AC27" s="442"/>
      <c r="AD27" s="442"/>
      <c r="AE27" s="442"/>
      <c r="AF27" s="442"/>
      <c r="AG27" s="443"/>
      <c r="AH27" s="444">
        <v>111</v>
      </c>
      <c r="AI27" s="445"/>
      <c r="AJ27" s="445"/>
      <c r="AK27" s="445"/>
      <c r="AL27" s="446"/>
      <c r="AM27" s="444">
        <v>390711</v>
      </c>
      <c r="AN27" s="445"/>
      <c r="AO27" s="445"/>
      <c r="AP27" s="445"/>
      <c r="AQ27" s="445"/>
      <c r="AR27" s="446"/>
      <c r="AS27" s="444">
        <v>3520</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1000378</v>
      </c>
      <c r="BO27" s="472"/>
      <c r="BP27" s="472"/>
      <c r="BQ27" s="472"/>
      <c r="BR27" s="472"/>
      <c r="BS27" s="472"/>
      <c r="BT27" s="472"/>
      <c r="BU27" s="473"/>
      <c r="BV27" s="471">
        <v>999992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6460</v>
      </c>
      <c r="R28" s="445"/>
      <c r="S28" s="445"/>
      <c r="T28" s="445"/>
      <c r="U28" s="445"/>
      <c r="V28" s="446"/>
      <c r="W28" s="510"/>
      <c r="X28" s="501"/>
      <c r="Y28" s="502"/>
      <c r="Z28" s="441" t="s">
        <v>183</v>
      </c>
      <c r="AA28" s="442"/>
      <c r="AB28" s="442"/>
      <c r="AC28" s="442"/>
      <c r="AD28" s="442"/>
      <c r="AE28" s="442"/>
      <c r="AF28" s="442"/>
      <c r="AG28" s="443"/>
      <c r="AH28" s="444" t="s">
        <v>128</v>
      </c>
      <c r="AI28" s="445"/>
      <c r="AJ28" s="445"/>
      <c r="AK28" s="445"/>
      <c r="AL28" s="446"/>
      <c r="AM28" s="444" t="s">
        <v>128</v>
      </c>
      <c r="AN28" s="445"/>
      <c r="AO28" s="445"/>
      <c r="AP28" s="445"/>
      <c r="AQ28" s="445"/>
      <c r="AR28" s="446"/>
      <c r="AS28" s="444" t="s">
        <v>128</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4969152</v>
      </c>
      <c r="BO28" s="464"/>
      <c r="BP28" s="464"/>
      <c r="BQ28" s="464"/>
      <c r="BR28" s="464"/>
      <c r="BS28" s="464"/>
      <c r="BT28" s="464"/>
      <c r="BU28" s="465"/>
      <c r="BV28" s="463">
        <v>5857601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26</v>
      </c>
      <c r="M29" s="445"/>
      <c r="N29" s="445"/>
      <c r="O29" s="445"/>
      <c r="P29" s="446"/>
      <c r="Q29" s="444">
        <v>5840</v>
      </c>
      <c r="R29" s="445"/>
      <c r="S29" s="445"/>
      <c r="T29" s="445"/>
      <c r="U29" s="445"/>
      <c r="V29" s="446"/>
      <c r="W29" s="511"/>
      <c r="X29" s="512"/>
      <c r="Y29" s="513"/>
      <c r="Z29" s="441" t="s">
        <v>186</v>
      </c>
      <c r="AA29" s="442"/>
      <c r="AB29" s="442"/>
      <c r="AC29" s="442"/>
      <c r="AD29" s="442"/>
      <c r="AE29" s="442"/>
      <c r="AF29" s="442"/>
      <c r="AG29" s="443"/>
      <c r="AH29" s="444">
        <v>1337</v>
      </c>
      <c r="AI29" s="445"/>
      <c r="AJ29" s="445"/>
      <c r="AK29" s="445"/>
      <c r="AL29" s="446"/>
      <c r="AM29" s="444">
        <v>4207249</v>
      </c>
      <c r="AN29" s="445"/>
      <c r="AO29" s="445"/>
      <c r="AP29" s="445"/>
      <c r="AQ29" s="445"/>
      <c r="AR29" s="446"/>
      <c r="AS29" s="444">
        <v>3147</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6490941</v>
      </c>
      <c r="BO29" s="469"/>
      <c r="BP29" s="469"/>
      <c r="BQ29" s="469"/>
      <c r="BR29" s="469"/>
      <c r="BS29" s="469"/>
      <c r="BT29" s="469"/>
      <c r="BU29" s="470"/>
      <c r="BV29" s="468">
        <v>3234220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100</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8596281</v>
      </c>
      <c r="BO30" s="472"/>
      <c r="BP30" s="472"/>
      <c r="BQ30" s="472"/>
      <c r="BR30" s="472"/>
      <c r="BS30" s="472"/>
      <c r="BT30" s="472"/>
      <c r="BU30" s="473"/>
      <c r="BV30" s="471">
        <v>8334597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197</v>
      </c>
      <c r="X33" s="430"/>
      <c r="Y33" s="430"/>
      <c r="Z33" s="430"/>
      <c r="AA33" s="430"/>
      <c r="AB33" s="430"/>
      <c r="AC33" s="430"/>
      <c r="AD33" s="430"/>
      <c r="AE33" s="430"/>
      <c r="AF33" s="430"/>
      <c r="AG33" s="430"/>
      <c r="AH33" s="430"/>
      <c r="AI33" s="430"/>
      <c r="AJ33" s="430"/>
      <c r="AK33" s="430"/>
      <c r="AL33" s="216"/>
      <c r="AM33" s="431" t="s">
        <v>195</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201</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丹波少年自然の家事務組合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柿衞文庫</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中小企業勤労者福祉共済事業特別会計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工業用水道事業会計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後期広域連合（一般会計）</v>
      </c>
      <c r="BZ35" s="426"/>
      <c r="CA35" s="426"/>
      <c r="CB35" s="426"/>
      <c r="CC35" s="426"/>
      <c r="CD35" s="426"/>
      <c r="CE35" s="426"/>
      <c r="CF35" s="426"/>
      <c r="CG35" s="426"/>
      <c r="CH35" s="426"/>
      <c r="CI35" s="426"/>
      <c r="CJ35" s="426"/>
      <c r="CK35" s="426"/>
      <c r="CL35" s="426"/>
      <c r="CM35" s="426"/>
      <c r="CN35" s="214"/>
      <c r="CO35" s="427">
        <f t="shared" ref="CO35:CO43" si="3">IF(CQ35="","",CO34+1)</f>
        <v>17</v>
      </c>
      <c r="CP35" s="427"/>
      <c r="CQ35" s="426" t="str">
        <f>IF('各会計、関係団体の財政状況及び健全化判断比率'!BS8="","",'各会計、関係団体の財政状況及び健全化判断比率'!BS8)</f>
        <v>いたみ文化・スポーツ財団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IF('各会計、関係団体の財政状況及び健全化判断比率'!B33="","",'各会計、関係団体の財政状況及び健全化判断比率'!B33)</f>
        <v>交通事業会計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後期広域連合（特別会計）</v>
      </c>
      <c r="BZ36" s="426"/>
      <c r="CA36" s="426"/>
      <c r="CB36" s="426"/>
      <c r="CC36" s="426"/>
      <c r="CD36" s="426"/>
      <c r="CE36" s="426"/>
      <c r="CF36" s="426"/>
      <c r="CG36" s="426"/>
      <c r="CH36" s="426"/>
      <c r="CI36" s="426"/>
      <c r="CJ36" s="426"/>
      <c r="CK36" s="426"/>
      <c r="CL36" s="426"/>
      <c r="CM36" s="426"/>
      <c r="CN36" s="214"/>
      <c r="CO36" s="427">
        <f t="shared" si="3"/>
        <v>18</v>
      </c>
      <c r="CP36" s="427"/>
      <c r="CQ36" s="426" t="str">
        <f>IF('各会計、関係団体の財政状況及び健全化判断比率'!BS9="","",'各会計、関係団体の財政状況及び健全化判断比率'!BS9)</f>
        <v>伊丹まち未来</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f t="shared" si="0"/>
        <v>9</v>
      </c>
      <c r="AN37" s="427"/>
      <c r="AO37" s="426" t="str">
        <f>IF('各会計、関係団体の財政状況及び健全化判断比率'!B34="","",'各会計、関係団体の財政状況及び健全化判断比率'!B34)</f>
        <v>病院事業会計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豊中市伊丹市クリーンランド</v>
      </c>
      <c r="BZ37" s="426"/>
      <c r="CA37" s="426"/>
      <c r="CB37" s="426"/>
      <c r="CC37" s="426"/>
      <c r="CD37" s="426"/>
      <c r="CE37" s="426"/>
      <c r="CF37" s="426"/>
      <c r="CG37" s="426"/>
      <c r="CH37" s="426"/>
      <c r="CI37" s="426"/>
      <c r="CJ37" s="426"/>
      <c r="CK37" s="426"/>
      <c r="CL37" s="426"/>
      <c r="CM37" s="426"/>
      <c r="CN37" s="214"/>
      <c r="CO37" s="427">
        <f t="shared" si="3"/>
        <v>19</v>
      </c>
      <c r="CP37" s="427"/>
      <c r="CQ37" s="426" t="str">
        <f>IF('各会計、関係団体の財政状況及び健全化判断比率'!BS10="","",'各会計、関係団体の財政状況及び健全化判断比率'!BS10)</f>
        <v>伊丹市社会福祉協議会</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f t="shared" si="0"/>
        <v>10</v>
      </c>
      <c r="AN38" s="427"/>
      <c r="AO38" s="426" t="str">
        <f>IF('各会計、関係団体の財政状況及び健全化判断比率'!B35="","",'各会計、関係団体の財政状況及び健全化判断比率'!B35)</f>
        <v>下水道事業会計</v>
      </c>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f t="shared" si="0"/>
        <v>11</v>
      </c>
      <c r="AN39" s="427"/>
      <c r="AO39" s="426" t="str">
        <f>IF('各会計、関係団体の財政状況及び健全化判断比率'!B36="","",'各会計、関係団体の財政状況及び健全化判断比率'!B36)</f>
        <v>モーターボート競走事業会計</v>
      </c>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KnHSNSWPza6dZtHpSpyX182B02FsyNdlVlpJemGtD08VD+a8dlwOZ+wJMMOyxTNJKH0SFqvpXMfbH6rCkVR72Q==" saltValue="hmQ+FwdG8OWII7Q6p7+W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50" t="s">
        <v>580</v>
      </c>
      <c r="D34" s="1250"/>
      <c r="E34" s="1251"/>
      <c r="F34" s="32">
        <v>4.5999999999999996</v>
      </c>
      <c r="G34" s="33">
        <v>4.57</v>
      </c>
      <c r="H34" s="33">
        <v>5.61</v>
      </c>
      <c r="I34" s="33">
        <v>5.83</v>
      </c>
      <c r="J34" s="34">
        <v>5.39</v>
      </c>
      <c r="K34" s="22"/>
      <c r="L34" s="22"/>
      <c r="M34" s="22"/>
      <c r="N34" s="22"/>
      <c r="O34" s="22"/>
      <c r="P34" s="22"/>
    </row>
    <row r="35" spans="1:16" ht="39" customHeight="1" x14ac:dyDescent="0.15">
      <c r="A35" s="22"/>
      <c r="B35" s="35"/>
      <c r="C35" s="1244" t="s">
        <v>581</v>
      </c>
      <c r="D35" s="1245"/>
      <c r="E35" s="1246"/>
      <c r="F35" s="36">
        <v>2.0699999999999998</v>
      </c>
      <c r="G35" s="37">
        <v>1.26</v>
      </c>
      <c r="H35" s="37">
        <v>2.5499999999999998</v>
      </c>
      <c r="I35" s="37">
        <v>2.75</v>
      </c>
      <c r="J35" s="38">
        <v>4.95</v>
      </c>
      <c r="K35" s="22"/>
      <c r="L35" s="22"/>
      <c r="M35" s="22"/>
      <c r="N35" s="22"/>
      <c r="O35" s="22"/>
      <c r="P35" s="22"/>
    </row>
    <row r="36" spans="1:16" ht="39" customHeight="1" x14ac:dyDescent="0.15">
      <c r="A36" s="22"/>
      <c r="B36" s="35"/>
      <c r="C36" s="1244" t="s">
        <v>582</v>
      </c>
      <c r="D36" s="1245"/>
      <c r="E36" s="1246"/>
      <c r="F36" s="36">
        <v>1.38</v>
      </c>
      <c r="G36" s="37">
        <v>1.46</v>
      </c>
      <c r="H36" s="37">
        <v>2.2400000000000002</v>
      </c>
      <c r="I36" s="37">
        <v>3.09</v>
      </c>
      <c r="J36" s="38">
        <v>4.26</v>
      </c>
      <c r="K36" s="22"/>
      <c r="L36" s="22"/>
      <c r="M36" s="22"/>
      <c r="N36" s="22"/>
      <c r="O36" s="22"/>
      <c r="P36" s="22"/>
    </row>
    <row r="37" spans="1:16" ht="39" customHeight="1" x14ac:dyDescent="0.15">
      <c r="A37" s="22"/>
      <c r="B37" s="35"/>
      <c r="C37" s="1244" t="s">
        <v>583</v>
      </c>
      <c r="D37" s="1245"/>
      <c r="E37" s="1246"/>
      <c r="F37" s="36">
        <v>2.2200000000000002</v>
      </c>
      <c r="G37" s="37">
        <v>2.21</v>
      </c>
      <c r="H37" s="37">
        <v>2</v>
      </c>
      <c r="I37" s="37">
        <v>2.36</v>
      </c>
      <c r="J37" s="38">
        <v>3.41</v>
      </c>
      <c r="K37" s="22"/>
      <c r="L37" s="22"/>
      <c r="M37" s="22"/>
      <c r="N37" s="22"/>
      <c r="O37" s="22"/>
      <c r="P37" s="22"/>
    </row>
    <row r="38" spans="1:16" ht="39" customHeight="1" x14ac:dyDescent="0.15">
      <c r="A38" s="22"/>
      <c r="B38" s="35"/>
      <c r="C38" s="1244" t="s">
        <v>584</v>
      </c>
      <c r="D38" s="1245"/>
      <c r="E38" s="1246"/>
      <c r="F38" s="36">
        <v>1.43</v>
      </c>
      <c r="G38" s="37">
        <v>1.85</v>
      </c>
      <c r="H38" s="37">
        <v>1.96</v>
      </c>
      <c r="I38" s="37">
        <v>1.86</v>
      </c>
      <c r="J38" s="38">
        <v>2.72</v>
      </c>
      <c r="K38" s="22"/>
      <c r="L38" s="22"/>
      <c r="M38" s="22"/>
      <c r="N38" s="22"/>
      <c r="O38" s="22"/>
      <c r="P38" s="22"/>
    </row>
    <row r="39" spans="1:16" ht="39" customHeight="1" x14ac:dyDescent="0.15">
      <c r="A39" s="22"/>
      <c r="B39" s="35"/>
      <c r="C39" s="1244" t="s">
        <v>585</v>
      </c>
      <c r="D39" s="1245"/>
      <c r="E39" s="1246"/>
      <c r="F39" s="36">
        <v>2.89</v>
      </c>
      <c r="G39" s="37">
        <v>2.73</v>
      </c>
      <c r="H39" s="37">
        <v>3.16</v>
      </c>
      <c r="I39" s="37">
        <v>2.69</v>
      </c>
      <c r="J39" s="38">
        <v>2.62</v>
      </c>
      <c r="K39" s="22"/>
      <c r="L39" s="22"/>
      <c r="M39" s="22"/>
      <c r="N39" s="22"/>
      <c r="O39" s="22"/>
      <c r="P39" s="22"/>
    </row>
    <row r="40" spans="1:16" ht="39" customHeight="1" x14ac:dyDescent="0.15">
      <c r="A40" s="22"/>
      <c r="B40" s="35"/>
      <c r="C40" s="1244" t="s">
        <v>586</v>
      </c>
      <c r="D40" s="1245"/>
      <c r="E40" s="1246"/>
      <c r="F40" s="36">
        <v>1.26</v>
      </c>
      <c r="G40" s="37">
        <v>1.29</v>
      </c>
      <c r="H40" s="37">
        <v>1.4</v>
      </c>
      <c r="I40" s="37">
        <v>1.6</v>
      </c>
      <c r="J40" s="38">
        <v>1.55</v>
      </c>
      <c r="K40" s="22"/>
      <c r="L40" s="22"/>
      <c r="M40" s="22"/>
      <c r="N40" s="22"/>
      <c r="O40" s="22"/>
      <c r="P40" s="22"/>
    </row>
    <row r="41" spans="1:16" ht="39" customHeight="1" x14ac:dyDescent="0.15">
      <c r="A41" s="22"/>
      <c r="B41" s="35"/>
      <c r="C41" s="1244" t="s">
        <v>587</v>
      </c>
      <c r="D41" s="1245"/>
      <c r="E41" s="1246"/>
      <c r="F41" s="36">
        <v>0.78</v>
      </c>
      <c r="G41" s="37">
        <v>0.27</v>
      </c>
      <c r="H41" s="37">
        <v>0.01</v>
      </c>
      <c r="I41" s="37">
        <v>0.36</v>
      </c>
      <c r="J41" s="38">
        <v>0.46</v>
      </c>
      <c r="K41" s="22"/>
      <c r="L41" s="22"/>
      <c r="M41" s="22"/>
      <c r="N41" s="22"/>
      <c r="O41" s="22"/>
      <c r="P41" s="22"/>
    </row>
    <row r="42" spans="1:16" ht="39" customHeight="1" x14ac:dyDescent="0.15">
      <c r="A42" s="22"/>
      <c r="B42" s="39"/>
      <c r="C42" s="1244" t="s">
        <v>588</v>
      </c>
      <c r="D42" s="1245"/>
      <c r="E42" s="1246"/>
      <c r="F42" s="36" t="s">
        <v>532</v>
      </c>
      <c r="G42" s="37" t="s">
        <v>532</v>
      </c>
      <c r="H42" s="37" t="s">
        <v>532</v>
      </c>
      <c r="I42" s="37" t="s">
        <v>532</v>
      </c>
      <c r="J42" s="38" t="s">
        <v>532</v>
      </c>
      <c r="K42" s="22"/>
      <c r="L42" s="22"/>
      <c r="M42" s="22"/>
      <c r="N42" s="22"/>
      <c r="O42" s="22"/>
      <c r="P42" s="22"/>
    </row>
    <row r="43" spans="1:16" ht="39" customHeight="1" thickBot="1" x14ac:dyDescent="0.2">
      <c r="A43" s="22"/>
      <c r="B43" s="40"/>
      <c r="C43" s="1247" t="s">
        <v>589</v>
      </c>
      <c r="D43" s="1248"/>
      <c r="E43" s="1249"/>
      <c r="F43" s="41">
        <v>3.08</v>
      </c>
      <c r="G43" s="42">
        <v>3.64</v>
      </c>
      <c r="H43" s="42">
        <v>1.1599999999999999</v>
      </c>
      <c r="I43" s="42">
        <v>0.41</v>
      </c>
      <c r="J43" s="43">
        <v>0.42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dA8gwwThZ6CmH0Wi31avuFrb5FW8gJ358b/Z6StNHN/KTyu/ODXul4tse0Qeyymv5p8wJOR9RnzsTg5PVvF0Q==" saltValue="4VrmG3Fo6LubKRRJRQaC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7241</v>
      </c>
      <c r="L45" s="60">
        <v>7306</v>
      </c>
      <c r="M45" s="60">
        <v>7320</v>
      </c>
      <c r="N45" s="60">
        <v>6913</v>
      </c>
      <c r="O45" s="61">
        <v>6666</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532</v>
      </c>
      <c r="L46" s="64" t="s">
        <v>532</v>
      </c>
      <c r="M46" s="64" t="s">
        <v>532</v>
      </c>
      <c r="N46" s="64" t="s">
        <v>532</v>
      </c>
      <c r="O46" s="65" t="s">
        <v>532</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532</v>
      </c>
      <c r="L47" s="64" t="s">
        <v>532</v>
      </c>
      <c r="M47" s="64" t="s">
        <v>532</v>
      </c>
      <c r="N47" s="64" t="s">
        <v>532</v>
      </c>
      <c r="O47" s="65" t="s">
        <v>532</v>
      </c>
      <c r="P47" s="48"/>
      <c r="Q47" s="48"/>
      <c r="R47" s="48"/>
      <c r="S47" s="48"/>
      <c r="T47" s="48"/>
      <c r="U47" s="48"/>
    </row>
    <row r="48" spans="1:21" ht="30.75" customHeight="1" x14ac:dyDescent="0.15">
      <c r="A48" s="48"/>
      <c r="B48" s="1272"/>
      <c r="C48" s="1273"/>
      <c r="D48" s="62"/>
      <c r="E48" s="1254" t="s">
        <v>15</v>
      </c>
      <c r="F48" s="1254"/>
      <c r="G48" s="1254"/>
      <c r="H48" s="1254"/>
      <c r="I48" s="1254"/>
      <c r="J48" s="1255"/>
      <c r="K48" s="63">
        <v>2543</v>
      </c>
      <c r="L48" s="64">
        <v>2430</v>
      </c>
      <c r="M48" s="64">
        <v>2143</v>
      </c>
      <c r="N48" s="64">
        <v>2011</v>
      </c>
      <c r="O48" s="65">
        <v>1868</v>
      </c>
      <c r="P48" s="48"/>
      <c r="Q48" s="48"/>
      <c r="R48" s="48"/>
      <c r="S48" s="48"/>
      <c r="T48" s="48"/>
      <c r="U48" s="48"/>
    </row>
    <row r="49" spans="1:21" ht="30.75" customHeight="1" x14ac:dyDescent="0.15">
      <c r="A49" s="48"/>
      <c r="B49" s="1272"/>
      <c r="C49" s="1273"/>
      <c r="D49" s="62"/>
      <c r="E49" s="1254" t="s">
        <v>16</v>
      </c>
      <c r="F49" s="1254"/>
      <c r="G49" s="1254"/>
      <c r="H49" s="1254"/>
      <c r="I49" s="1254"/>
      <c r="J49" s="1255"/>
      <c r="K49" s="63">
        <v>229</v>
      </c>
      <c r="L49" s="64">
        <v>210</v>
      </c>
      <c r="M49" s="64">
        <v>210</v>
      </c>
      <c r="N49" s="64">
        <v>250</v>
      </c>
      <c r="O49" s="65">
        <v>209</v>
      </c>
      <c r="P49" s="48"/>
      <c r="Q49" s="48"/>
      <c r="R49" s="48"/>
      <c r="S49" s="48"/>
      <c r="T49" s="48"/>
      <c r="U49" s="48"/>
    </row>
    <row r="50" spans="1:21" ht="30.75" customHeight="1" x14ac:dyDescent="0.15">
      <c r="A50" s="48"/>
      <c r="B50" s="1272"/>
      <c r="C50" s="1273"/>
      <c r="D50" s="62"/>
      <c r="E50" s="1254" t="s">
        <v>17</v>
      </c>
      <c r="F50" s="1254"/>
      <c r="G50" s="1254"/>
      <c r="H50" s="1254"/>
      <c r="I50" s="1254"/>
      <c r="J50" s="1255"/>
      <c r="K50" s="63">
        <v>22</v>
      </c>
      <c r="L50" s="64">
        <v>22</v>
      </c>
      <c r="M50" s="64">
        <v>19</v>
      </c>
      <c r="N50" s="64">
        <v>22</v>
      </c>
      <c r="O50" s="65">
        <v>24</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532</v>
      </c>
      <c r="L51" s="64" t="s">
        <v>532</v>
      </c>
      <c r="M51" s="64" t="s">
        <v>532</v>
      </c>
      <c r="N51" s="64" t="s">
        <v>532</v>
      </c>
      <c r="O51" s="65" t="s">
        <v>532</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7554</v>
      </c>
      <c r="L52" s="64">
        <v>7561</v>
      </c>
      <c r="M52" s="64">
        <v>7540</v>
      </c>
      <c r="N52" s="64">
        <v>7359</v>
      </c>
      <c r="O52" s="65">
        <v>7112</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2481</v>
      </c>
      <c r="L53" s="69">
        <v>2407</v>
      </c>
      <c r="M53" s="69">
        <v>2152</v>
      </c>
      <c r="N53" s="69">
        <v>1837</v>
      </c>
      <c r="O53" s="70">
        <v>1655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L7+4miPx+4TKEM0r+0+imBSg+Lx5dUx9X3n8J/qMiCqMfnwTyYtmWTbmnhaDnIkONOgvrdGQDRPKDjcnL3cFg==" saltValue="4FYvXxJ7wTT9uYJIqG/n3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90" t="s">
        <v>30</v>
      </c>
      <c r="C41" s="1291"/>
      <c r="D41" s="102"/>
      <c r="E41" s="1292" t="s">
        <v>31</v>
      </c>
      <c r="F41" s="1292"/>
      <c r="G41" s="1292"/>
      <c r="H41" s="1293"/>
      <c r="I41" s="103">
        <v>62815</v>
      </c>
      <c r="J41" s="104">
        <v>60984</v>
      </c>
      <c r="K41" s="104">
        <v>58800</v>
      </c>
      <c r="L41" s="104">
        <v>59634</v>
      </c>
      <c r="M41" s="105">
        <v>60954</v>
      </c>
    </row>
    <row r="42" spans="2:13" ht="27.75" customHeight="1" x14ac:dyDescent="0.15">
      <c r="B42" s="1280"/>
      <c r="C42" s="1281"/>
      <c r="D42" s="106"/>
      <c r="E42" s="1284" t="s">
        <v>32</v>
      </c>
      <c r="F42" s="1284"/>
      <c r="G42" s="1284"/>
      <c r="H42" s="1285"/>
      <c r="I42" s="107">
        <v>350</v>
      </c>
      <c r="J42" s="108">
        <v>325</v>
      </c>
      <c r="K42" s="108">
        <v>407</v>
      </c>
      <c r="L42" s="108">
        <v>389</v>
      </c>
      <c r="M42" s="109">
        <v>362</v>
      </c>
    </row>
    <row r="43" spans="2:13" ht="27.75" customHeight="1" x14ac:dyDescent="0.15">
      <c r="B43" s="1280"/>
      <c r="C43" s="1281"/>
      <c r="D43" s="106"/>
      <c r="E43" s="1284" t="s">
        <v>33</v>
      </c>
      <c r="F43" s="1284"/>
      <c r="G43" s="1284"/>
      <c r="H43" s="1285"/>
      <c r="I43" s="107">
        <v>22216</v>
      </c>
      <c r="J43" s="108">
        <v>21534</v>
      </c>
      <c r="K43" s="108">
        <v>19984</v>
      </c>
      <c r="L43" s="108">
        <v>18442</v>
      </c>
      <c r="M43" s="109">
        <v>16601</v>
      </c>
    </row>
    <row r="44" spans="2:13" ht="27.75" customHeight="1" x14ac:dyDescent="0.15">
      <c r="B44" s="1280"/>
      <c r="C44" s="1281"/>
      <c r="D44" s="106"/>
      <c r="E44" s="1284" t="s">
        <v>34</v>
      </c>
      <c r="F44" s="1284"/>
      <c r="G44" s="1284"/>
      <c r="H44" s="1285"/>
      <c r="I44" s="107">
        <v>4171</v>
      </c>
      <c r="J44" s="108">
        <v>3848</v>
      </c>
      <c r="K44" s="108">
        <v>3565</v>
      </c>
      <c r="L44" s="108">
        <v>3250</v>
      </c>
      <c r="M44" s="109">
        <v>2894</v>
      </c>
    </row>
    <row r="45" spans="2:13" ht="27.75" customHeight="1" x14ac:dyDescent="0.15">
      <c r="B45" s="1280"/>
      <c r="C45" s="1281"/>
      <c r="D45" s="106"/>
      <c r="E45" s="1284" t="s">
        <v>35</v>
      </c>
      <c r="F45" s="1284"/>
      <c r="G45" s="1284"/>
      <c r="H45" s="1285"/>
      <c r="I45" s="107">
        <v>6908</v>
      </c>
      <c r="J45" s="108">
        <v>7021</v>
      </c>
      <c r="K45" s="108">
        <v>7212</v>
      </c>
      <c r="L45" s="108">
        <v>7486</v>
      </c>
      <c r="M45" s="109">
        <v>7813</v>
      </c>
    </row>
    <row r="46" spans="2:13" ht="27.75" customHeight="1" x14ac:dyDescent="0.15">
      <c r="B46" s="1280"/>
      <c r="C46" s="1281"/>
      <c r="D46" s="110"/>
      <c r="E46" s="1284" t="s">
        <v>36</v>
      </c>
      <c r="F46" s="1284"/>
      <c r="G46" s="1284"/>
      <c r="H46" s="1285"/>
      <c r="I46" s="107">
        <v>13</v>
      </c>
      <c r="J46" s="108">
        <v>20</v>
      </c>
      <c r="K46" s="108">
        <v>12</v>
      </c>
      <c r="L46" s="108">
        <v>5</v>
      </c>
      <c r="M46" s="109">
        <v>13</v>
      </c>
    </row>
    <row r="47" spans="2:13" ht="27.75" customHeight="1" x14ac:dyDescent="0.15">
      <c r="B47" s="1280"/>
      <c r="C47" s="1281"/>
      <c r="D47" s="111"/>
      <c r="E47" s="1294" t="s">
        <v>37</v>
      </c>
      <c r="F47" s="1295"/>
      <c r="G47" s="1295"/>
      <c r="H47" s="1296"/>
      <c r="I47" s="107" t="s">
        <v>532</v>
      </c>
      <c r="J47" s="108" t="s">
        <v>532</v>
      </c>
      <c r="K47" s="108" t="s">
        <v>532</v>
      </c>
      <c r="L47" s="108" t="s">
        <v>532</v>
      </c>
      <c r="M47" s="109" t="s">
        <v>532</v>
      </c>
    </row>
    <row r="48" spans="2:13" ht="27.75" customHeight="1" x14ac:dyDescent="0.15">
      <c r="B48" s="1280"/>
      <c r="C48" s="1281"/>
      <c r="D48" s="106"/>
      <c r="E48" s="1284" t="s">
        <v>38</v>
      </c>
      <c r="F48" s="1284"/>
      <c r="G48" s="1284"/>
      <c r="H48" s="1285"/>
      <c r="I48" s="107" t="s">
        <v>532</v>
      </c>
      <c r="J48" s="108" t="s">
        <v>532</v>
      </c>
      <c r="K48" s="108" t="s">
        <v>532</v>
      </c>
      <c r="L48" s="108" t="s">
        <v>532</v>
      </c>
      <c r="M48" s="109" t="s">
        <v>532</v>
      </c>
    </row>
    <row r="49" spans="2:13" ht="27.75" customHeight="1" x14ac:dyDescent="0.15">
      <c r="B49" s="1282"/>
      <c r="C49" s="1283"/>
      <c r="D49" s="106"/>
      <c r="E49" s="1284" t="s">
        <v>39</v>
      </c>
      <c r="F49" s="1284"/>
      <c r="G49" s="1284"/>
      <c r="H49" s="1285"/>
      <c r="I49" s="107" t="s">
        <v>532</v>
      </c>
      <c r="J49" s="108" t="s">
        <v>532</v>
      </c>
      <c r="K49" s="108" t="s">
        <v>532</v>
      </c>
      <c r="L49" s="108" t="s">
        <v>532</v>
      </c>
      <c r="M49" s="109" t="s">
        <v>532</v>
      </c>
    </row>
    <row r="50" spans="2:13" ht="27.75" customHeight="1" x14ac:dyDescent="0.15">
      <c r="B50" s="1278" t="s">
        <v>40</v>
      </c>
      <c r="C50" s="1279"/>
      <c r="D50" s="112"/>
      <c r="E50" s="1284" t="s">
        <v>41</v>
      </c>
      <c r="F50" s="1284"/>
      <c r="G50" s="1284"/>
      <c r="H50" s="1285"/>
      <c r="I50" s="107">
        <v>13588</v>
      </c>
      <c r="J50" s="108">
        <v>16103</v>
      </c>
      <c r="K50" s="108">
        <v>19957</v>
      </c>
      <c r="L50" s="108">
        <v>21396</v>
      </c>
      <c r="M50" s="109">
        <v>24051</v>
      </c>
    </row>
    <row r="51" spans="2:13" ht="27.75" customHeight="1" x14ac:dyDescent="0.15">
      <c r="B51" s="1280"/>
      <c r="C51" s="1281"/>
      <c r="D51" s="106"/>
      <c r="E51" s="1284" t="s">
        <v>42</v>
      </c>
      <c r="F51" s="1284"/>
      <c r="G51" s="1284"/>
      <c r="H51" s="1285"/>
      <c r="I51" s="107">
        <v>15768</v>
      </c>
      <c r="J51" s="108">
        <v>14984</v>
      </c>
      <c r="K51" s="108">
        <v>15008</v>
      </c>
      <c r="L51" s="108">
        <v>14447</v>
      </c>
      <c r="M51" s="109">
        <v>13945</v>
      </c>
    </row>
    <row r="52" spans="2:13" ht="27.75" customHeight="1" x14ac:dyDescent="0.15">
      <c r="B52" s="1282"/>
      <c r="C52" s="1283"/>
      <c r="D52" s="106"/>
      <c r="E52" s="1284" t="s">
        <v>43</v>
      </c>
      <c r="F52" s="1284"/>
      <c r="G52" s="1284"/>
      <c r="H52" s="1285"/>
      <c r="I52" s="107">
        <v>65409</v>
      </c>
      <c r="J52" s="108">
        <v>65226</v>
      </c>
      <c r="K52" s="108">
        <v>65587</v>
      </c>
      <c r="L52" s="108">
        <v>67472</v>
      </c>
      <c r="M52" s="109">
        <v>68497</v>
      </c>
    </row>
    <row r="53" spans="2:13" ht="27.75" customHeight="1" thickBot="1" x14ac:dyDescent="0.2">
      <c r="B53" s="1286" t="s">
        <v>44</v>
      </c>
      <c r="C53" s="1287"/>
      <c r="D53" s="113"/>
      <c r="E53" s="1288" t="s">
        <v>45</v>
      </c>
      <c r="F53" s="1288"/>
      <c r="G53" s="1288"/>
      <c r="H53" s="1289"/>
      <c r="I53" s="114">
        <v>1709</v>
      </c>
      <c r="J53" s="115">
        <v>-2581</v>
      </c>
      <c r="K53" s="115">
        <v>-10572</v>
      </c>
      <c r="L53" s="115">
        <v>-14110</v>
      </c>
      <c r="M53" s="116">
        <v>-17858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oEb1ZNepIgStALPcO+JmXF7p19LKa/zOVLUDrV8zAV63oEol0O4DkeqyW25qgwDR2xPqbOLDrCieFXuL1mZ2A==" saltValue="2OQ/888b9lcWlFNuppVb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305" t="s">
        <v>48</v>
      </c>
      <c r="D55" s="1305"/>
      <c r="E55" s="1306"/>
      <c r="F55" s="128">
        <v>6407</v>
      </c>
      <c r="G55" s="128">
        <v>5858</v>
      </c>
      <c r="H55" s="129">
        <v>4969</v>
      </c>
    </row>
    <row r="56" spans="2:8" ht="52.5" customHeight="1" x14ac:dyDescent="0.15">
      <c r="B56" s="130"/>
      <c r="C56" s="1307" t="s">
        <v>49</v>
      </c>
      <c r="D56" s="1307"/>
      <c r="E56" s="1308"/>
      <c r="F56" s="131">
        <v>2055</v>
      </c>
      <c r="G56" s="131">
        <v>3234</v>
      </c>
      <c r="H56" s="132">
        <v>6491</v>
      </c>
    </row>
    <row r="57" spans="2:8" ht="53.25" customHeight="1" x14ac:dyDescent="0.15">
      <c r="B57" s="130"/>
      <c r="C57" s="1309" t="s">
        <v>50</v>
      </c>
      <c r="D57" s="1309"/>
      <c r="E57" s="1310"/>
      <c r="F57" s="133">
        <v>7879</v>
      </c>
      <c r="G57" s="133">
        <v>8335</v>
      </c>
      <c r="H57" s="134">
        <v>8596</v>
      </c>
    </row>
    <row r="58" spans="2:8" ht="45.75" customHeight="1" x14ac:dyDescent="0.15">
      <c r="B58" s="135"/>
      <c r="C58" s="1297" t="s">
        <v>606</v>
      </c>
      <c r="D58" s="1298"/>
      <c r="E58" s="1299"/>
      <c r="F58" s="136">
        <v>5061</v>
      </c>
      <c r="G58" s="136">
        <v>5192</v>
      </c>
      <c r="H58" s="137">
        <v>5046</v>
      </c>
    </row>
    <row r="59" spans="2:8" ht="45.75" customHeight="1" x14ac:dyDescent="0.15">
      <c r="B59" s="135"/>
      <c r="C59" s="1297" t="s">
        <v>607</v>
      </c>
      <c r="D59" s="1298"/>
      <c r="E59" s="1299"/>
      <c r="F59" s="136">
        <v>1764</v>
      </c>
      <c r="G59" s="136">
        <v>2063</v>
      </c>
      <c r="H59" s="137">
        <v>2390</v>
      </c>
    </row>
    <row r="60" spans="2:8" ht="45.75" customHeight="1" x14ac:dyDescent="0.15">
      <c r="B60" s="135"/>
      <c r="C60" s="1297" t="s">
        <v>608</v>
      </c>
      <c r="D60" s="1298"/>
      <c r="E60" s="1299"/>
      <c r="F60" s="136">
        <v>322</v>
      </c>
      <c r="G60" s="136">
        <v>347</v>
      </c>
      <c r="H60" s="137">
        <v>438</v>
      </c>
    </row>
    <row r="61" spans="2:8" ht="45.75" customHeight="1" x14ac:dyDescent="0.15">
      <c r="B61" s="135"/>
      <c r="C61" s="1297" t="s">
        <v>609</v>
      </c>
      <c r="D61" s="1298"/>
      <c r="E61" s="1299"/>
      <c r="F61" s="136">
        <v>225</v>
      </c>
      <c r="G61" s="136">
        <v>227</v>
      </c>
      <c r="H61" s="137">
        <v>243</v>
      </c>
    </row>
    <row r="62" spans="2:8" ht="45.75" customHeight="1" thickBot="1" x14ac:dyDescent="0.2">
      <c r="B62" s="138"/>
      <c r="C62" s="1300" t="s">
        <v>610</v>
      </c>
      <c r="D62" s="1301"/>
      <c r="E62" s="1302"/>
      <c r="F62" s="139">
        <v>169</v>
      </c>
      <c r="G62" s="139">
        <v>182</v>
      </c>
      <c r="H62" s="140">
        <v>192</v>
      </c>
    </row>
    <row r="63" spans="2:8" ht="52.5" customHeight="1" thickBot="1" x14ac:dyDescent="0.2">
      <c r="B63" s="141"/>
      <c r="C63" s="1303" t="s">
        <v>51</v>
      </c>
      <c r="D63" s="1303"/>
      <c r="E63" s="1304"/>
      <c r="F63" s="142">
        <v>16340</v>
      </c>
      <c r="G63" s="142">
        <v>17426</v>
      </c>
      <c r="H63" s="143">
        <v>20056</v>
      </c>
    </row>
    <row r="64" spans="2:8" ht="15" customHeight="1" x14ac:dyDescent="0.15"/>
  </sheetData>
  <sheetProtection algorithmName="SHA-512" hashValue="9jZIY1GEHCq7V5WBsGze5Z23WgQCGZJvIqRjmRdpbUGkX4d8xTivTcuQe194u6NPa2wqYbmP9sCAXKTXwj0s7Q==" saltValue="rPLI4jPJwSgNiye0zwvd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614</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615</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573</v>
      </c>
      <c r="BQ50" s="1324"/>
      <c r="BR50" s="1324"/>
      <c r="BS50" s="1324"/>
      <c r="BT50" s="1324"/>
      <c r="BU50" s="1324"/>
      <c r="BV50" s="1324"/>
      <c r="BW50" s="1324"/>
      <c r="BX50" s="1324" t="s">
        <v>574</v>
      </c>
      <c r="BY50" s="1324"/>
      <c r="BZ50" s="1324"/>
      <c r="CA50" s="1324"/>
      <c r="CB50" s="1324"/>
      <c r="CC50" s="1324"/>
      <c r="CD50" s="1324"/>
      <c r="CE50" s="1324"/>
      <c r="CF50" s="1324" t="s">
        <v>575</v>
      </c>
      <c r="CG50" s="1324"/>
      <c r="CH50" s="1324"/>
      <c r="CI50" s="1324"/>
      <c r="CJ50" s="1324"/>
      <c r="CK50" s="1324"/>
      <c r="CL50" s="1324"/>
      <c r="CM50" s="1324"/>
      <c r="CN50" s="1324" t="s">
        <v>576</v>
      </c>
      <c r="CO50" s="1324"/>
      <c r="CP50" s="1324"/>
      <c r="CQ50" s="1324"/>
      <c r="CR50" s="1324"/>
      <c r="CS50" s="1324"/>
      <c r="CT50" s="1324"/>
      <c r="CU50" s="1324"/>
      <c r="CV50" s="1324" t="s">
        <v>577</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616</v>
      </c>
      <c r="AO51" s="1327"/>
      <c r="AP51" s="1327"/>
      <c r="AQ51" s="1327"/>
      <c r="AR51" s="1327"/>
      <c r="AS51" s="1327"/>
      <c r="AT51" s="1327"/>
      <c r="AU51" s="1327"/>
      <c r="AV51" s="1327"/>
      <c r="AW51" s="1327"/>
      <c r="AX51" s="1327"/>
      <c r="AY51" s="1327"/>
      <c r="AZ51" s="1327"/>
      <c r="BA51" s="1327"/>
      <c r="BB51" s="1327" t="s">
        <v>617</v>
      </c>
      <c r="BC51" s="1327"/>
      <c r="BD51" s="1327"/>
      <c r="BE51" s="1327"/>
      <c r="BF51" s="1327"/>
      <c r="BG51" s="1327"/>
      <c r="BH51" s="1327"/>
      <c r="BI51" s="1327"/>
      <c r="BJ51" s="1327"/>
      <c r="BK51" s="1327"/>
      <c r="BL51" s="1327"/>
      <c r="BM51" s="1327"/>
      <c r="BN51" s="1327"/>
      <c r="BO51" s="1327"/>
      <c r="BP51" s="1325">
        <v>4.9000000000000004</v>
      </c>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618</v>
      </c>
      <c r="BC53" s="1327"/>
      <c r="BD53" s="1327"/>
      <c r="BE53" s="1327"/>
      <c r="BF53" s="1327"/>
      <c r="BG53" s="1327"/>
      <c r="BH53" s="1327"/>
      <c r="BI53" s="1327"/>
      <c r="BJ53" s="1327"/>
      <c r="BK53" s="1327"/>
      <c r="BL53" s="1327"/>
      <c r="BM53" s="1327"/>
      <c r="BN53" s="1327"/>
      <c r="BO53" s="1327"/>
      <c r="BP53" s="1325">
        <v>56.9</v>
      </c>
      <c r="BQ53" s="1325"/>
      <c r="BR53" s="1325"/>
      <c r="BS53" s="1325"/>
      <c r="BT53" s="1325"/>
      <c r="BU53" s="1325"/>
      <c r="BV53" s="1325"/>
      <c r="BW53" s="1325"/>
      <c r="BX53" s="1325">
        <v>57.4</v>
      </c>
      <c r="BY53" s="1325"/>
      <c r="BZ53" s="1325"/>
      <c r="CA53" s="1325"/>
      <c r="CB53" s="1325"/>
      <c r="CC53" s="1325"/>
      <c r="CD53" s="1325"/>
      <c r="CE53" s="1325"/>
      <c r="CF53" s="1325">
        <v>59.1</v>
      </c>
      <c r="CG53" s="1325"/>
      <c r="CH53" s="1325"/>
      <c r="CI53" s="1325"/>
      <c r="CJ53" s="1325"/>
      <c r="CK53" s="1325"/>
      <c r="CL53" s="1325"/>
      <c r="CM53" s="1325"/>
      <c r="CN53" s="1325">
        <v>59.5</v>
      </c>
      <c r="CO53" s="1325"/>
      <c r="CP53" s="1325"/>
      <c r="CQ53" s="1325"/>
      <c r="CR53" s="1325"/>
      <c r="CS53" s="1325"/>
      <c r="CT53" s="1325"/>
      <c r="CU53" s="1325"/>
      <c r="CV53" s="1325">
        <v>60.5</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619</v>
      </c>
      <c r="AO55" s="1324"/>
      <c r="AP55" s="1324"/>
      <c r="AQ55" s="1324"/>
      <c r="AR55" s="1324"/>
      <c r="AS55" s="1324"/>
      <c r="AT55" s="1324"/>
      <c r="AU55" s="1324"/>
      <c r="AV55" s="1324"/>
      <c r="AW55" s="1324"/>
      <c r="AX55" s="1324"/>
      <c r="AY55" s="1324"/>
      <c r="AZ55" s="1324"/>
      <c r="BA55" s="1324"/>
      <c r="BB55" s="1327" t="s">
        <v>617</v>
      </c>
      <c r="BC55" s="1327"/>
      <c r="BD55" s="1327"/>
      <c r="BE55" s="1327"/>
      <c r="BF55" s="1327"/>
      <c r="BG55" s="1327"/>
      <c r="BH55" s="1327"/>
      <c r="BI55" s="1327"/>
      <c r="BJ55" s="1327"/>
      <c r="BK55" s="1327"/>
      <c r="BL55" s="1327"/>
      <c r="BM55" s="1327"/>
      <c r="BN55" s="1327"/>
      <c r="BO55" s="1327"/>
      <c r="BP55" s="1325">
        <v>16.600000000000001</v>
      </c>
      <c r="BQ55" s="1325"/>
      <c r="BR55" s="1325"/>
      <c r="BS55" s="1325"/>
      <c r="BT55" s="1325"/>
      <c r="BU55" s="1325"/>
      <c r="BV55" s="1325"/>
      <c r="BW55" s="1325"/>
      <c r="BX55" s="1325">
        <v>17.399999999999999</v>
      </c>
      <c r="BY55" s="1325"/>
      <c r="BZ55" s="1325"/>
      <c r="CA55" s="1325"/>
      <c r="CB55" s="1325"/>
      <c r="CC55" s="1325"/>
      <c r="CD55" s="1325"/>
      <c r="CE55" s="1325"/>
      <c r="CF55" s="1325">
        <v>12.1</v>
      </c>
      <c r="CG55" s="1325"/>
      <c r="CH55" s="1325"/>
      <c r="CI55" s="1325"/>
      <c r="CJ55" s="1325"/>
      <c r="CK55" s="1325"/>
      <c r="CL55" s="1325"/>
      <c r="CM55" s="1325"/>
      <c r="CN55" s="1325">
        <v>11.2</v>
      </c>
      <c r="CO55" s="1325"/>
      <c r="CP55" s="1325"/>
      <c r="CQ55" s="1325"/>
      <c r="CR55" s="1325"/>
      <c r="CS55" s="1325"/>
      <c r="CT55" s="1325"/>
      <c r="CU55" s="1325"/>
      <c r="CV55" s="1325">
        <v>7.1</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618</v>
      </c>
      <c r="BC57" s="1327"/>
      <c r="BD57" s="1327"/>
      <c r="BE57" s="1327"/>
      <c r="BF57" s="1327"/>
      <c r="BG57" s="1327"/>
      <c r="BH57" s="1327"/>
      <c r="BI57" s="1327"/>
      <c r="BJ57" s="1327"/>
      <c r="BK57" s="1327"/>
      <c r="BL57" s="1327"/>
      <c r="BM57" s="1327"/>
      <c r="BN57" s="1327"/>
      <c r="BO57" s="1327"/>
      <c r="BP57" s="1325">
        <v>58.6</v>
      </c>
      <c r="BQ57" s="1325"/>
      <c r="BR57" s="1325"/>
      <c r="BS57" s="1325"/>
      <c r="BT57" s="1325"/>
      <c r="BU57" s="1325"/>
      <c r="BV57" s="1325"/>
      <c r="BW57" s="1325"/>
      <c r="BX57" s="1325">
        <v>58.9</v>
      </c>
      <c r="BY57" s="1325"/>
      <c r="BZ57" s="1325"/>
      <c r="CA57" s="1325"/>
      <c r="CB57" s="1325"/>
      <c r="CC57" s="1325"/>
      <c r="CD57" s="1325"/>
      <c r="CE57" s="1325"/>
      <c r="CF57" s="1325">
        <v>59.4</v>
      </c>
      <c r="CG57" s="1325"/>
      <c r="CH57" s="1325"/>
      <c r="CI57" s="1325"/>
      <c r="CJ57" s="1325"/>
      <c r="CK57" s="1325"/>
      <c r="CL57" s="1325"/>
      <c r="CM57" s="1325"/>
      <c r="CN57" s="1325">
        <v>60.2</v>
      </c>
      <c r="CO57" s="1325"/>
      <c r="CP57" s="1325"/>
      <c r="CQ57" s="1325"/>
      <c r="CR57" s="1325"/>
      <c r="CS57" s="1325"/>
      <c r="CT57" s="1325"/>
      <c r="CU57" s="1325"/>
      <c r="CV57" s="1325">
        <v>61</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620</v>
      </c>
    </row>
    <row r="64" spans="1:109" x14ac:dyDescent="0.15">
      <c r="B64" s="397"/>
      <c r="G64" s="404"/>
      <c r="I64" s="417"/>
      <c r="J64" s="417"/>
      <c r="K64" s="417"/>
      <c r="L64" s="417"/>
      <c r="M64" s="417"/>
      <c r="N64" s="418"/>
      <c r="AM64" s="404"/>
      <c r="AN64" s="404" t="s">
        <v>613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621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615</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573</v>
      </c>
      <c r="BQ72" s="1324"/>
      <c r="BR72" s="1324"/>
      <c r="BS72" s="1324"/>
      <c r="BT72" s="1324"/>
      <c r="BU72" s="1324"/>
      <c r="BV72" s="1324"/>
      <c r="BW72" s="1324"/>
      <c r="BX72" s="1324" t="s">
        <v>574</v>
      </c>
      <c r="BY72" s="1324"/>
      <c r="BZ72" s="1324"/>
      <c r="CA72" s="1324"/>
      <c r="CB72" s="1324"/>
      <c r="CC72" s="1324"/>
      <c r="CD72" s="1324"/>
      <c r="CE72" s="1324"/>
      <c r="CF72" s="1324" t="s">
        <v>575</v>
      </c>
      <c r="CG72" s="1324"/>
      <c r="CH72" s="1324"/>
      <c r="CI72" s="1324"/>
      <c r="CJ72" s="1324"/>
      <c r="CK72" s="1324"/>
      <c r="CL72" s="1324"/>
      <c r="CM72" s="1324"/>
      <c r="CN72" s="1324" t="s">
        <v>576</v>
      </c>
      <c r="CO72" s="1324"/>
      <c r="CP72" s="1324"/>
      <c r="CQ72" s="1324"/>
      <c r="CR72" s="1324"/>
      <c r="CS72" s="1324"/>
      <c r="CT72" s="1324"/>
      <c r="CU72" s="1324"/>
      <c r="CV72" s="1324" t="s">
        <v>577</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616</v>
      </c>
      <c r="AO73" s="1327"/>
      <c r="AP73" s="1327"/>
      <c r="AQ73" s="1327"/>
      <c r="AR73" s="1327"/>
      <c r="AS73" s="1327"/>
      <c r="AT73" s="1327"/>
      <c r="AU73" s="1327"/>
      <c r="AV73" s="1327"/>
      <c r="AW73" s="1327"/>
      <c r="AX73" s="1327"/>
      <c r="AY73" s="1327"/>
      <c r="AZ73" s="1327"/>
      <c r="BA73" s="1327"/>
      <c r="BB73" s="1327" t="s">
        <v>617</v>
      </c>
      <c r="BC73" s="1327"/>
      <c r="BD73" s="1327"/>
      <c r="BE73" s="1327"/>
      <c r="BF73" s="1327"/>
      <c r="BG73" s="1327"/>
      <c r="BH73" s="1327"/>
      <c r="BI73" s="1327"/>
      <c r="BJ73" s="1327"/>
      <c r="BK73" s="1327"/>
      <c r="BL73" s="1327"/>
      <c r="BM73" s="1327"/>
      <c r="BN73" s="1327"/>
      <c r="BO73" s="1327"/>
      <c r="BP73" s="1325">
        <v>4.9000000000000004</v>
      </c>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622</v>
      </c>
      <c r="BC75" s="1327"/>
      <c r="BD75" s="1327"/>
      <c r="BE75" s="1327"/>
      <c r="BF75" s="1327"/>
      <c r="BG75" s="1327"/>
      <c r="BH75" s="1327"/>
      <c r="BI75" s="1327"/>
      <c r="BJ75" s="1327"/>
      <c r="BK75" s="1327"/>
      <c r="BL75" s="1327"/>
      <c r="BM75" s="1327"/>
      <c r="BN75" s="1327"/>
      <c r="BO75" s="1327"/>
      <c r="BP75" s="1325">
        <v>8.5</v>
      </c>
      <c r="BQ75" s="1325"/>
      <c r="BR75" s="1325"/>
      <c r="BS75" s="1325"/>
      <c r="BT75" s="1325"/>
      <c r="BU75" s="1325"/>
      <c r="BV75" s="1325"/>
      <c r="BW75" s="1325"/>
      <c r="BX75" s="1325">
        <v>7.1</v>
      </c>
      <c r="BY75" s="1325"/>
      <c r="BZ75" s="1325"/>
      <c r="CA75" s="1325"/>
      <c r="CB75" s="1325"/>
      <c r="CC75" s="1325"/>
      <c r="CD75" s="1325"/>
      <c r="CE75" s="1325"/>
      <c r="CF75" s="1325">
        <v>6.6</v>
      </c>
      <c r="CG75" s="1325"/>
      <c r="CH75" s="1325"/>
      <c r="CI75" s="1325"/>
      <c r="CJ75" s="1325"/>
      <c r="CK75" s="1325"/>
      <c r="CL75" s="1325"/>
      <c r="CM75" s="1325"/>
      <c r="CN75" s="1325">
        <v>5.9</v>
      </c>
      <c r="CO75" s="1325"/>
      <c r="CP75" s="1325"/>
      <c r="CQ75" s="1325"/>
      <c r="CR75" s="1325"/>
      <c r="CS75" s="1325"/>
      <c r="CT75" s="1325"/>
      <c r="CU75" s="1325"/>
      <c r="CV75" s="1325">
        <v>5.0999999999999996</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619</v>
      </c>
      <c r="AO77" s="1324"/>
      <c r="AP77" s="1324"/>
      <c r="AQ77" s="1324"/>
      <c r="AR77" s="1324"/>
      <c r="AS77" s="1324"/>
      <c r="AT77" s="1324"/>
      <c r="AU77" s="1324"/>
      <c r="AV77" s="1324"/>
      <c r="AW77" s="1324"/>
      <c r="AX77" s="1324"/>
      <c r="AY77" s="1324"/>
      <c r="AZ77" s="1324"/>
      <c r="BA77" s="1324"/>
      <c r="BB77" s="1327" t="s">
        <v>617</v>
      </c>
      <c r="BC77" s="1327"/>
      <c r="BD77" s="1327"/>
      <c r="BE77" s="1327"/>
      <c r="BF77" s="1327"/>
      <c r="BG77" s="1327"/>
      <c r="BH77" s="1327"/>
      <c r="BI77" s="1327"/>
      <c r="BJ77" s="1327"/>
      <c r="BK77" s="1327"/>
      <c r="BL77" s="1327"/>
      <c r="BM77" s="1327"/>
      <c r="BN77" s="1327"/>
      <c r="BO77" s="1327"/>
      <c r="BP77" s="1325">
        <v>16.600000000000001</v>
      </c>
      <c r="BQ77" s="1325"/>
      <c r="BR77" s="1325"/>
      <c r="BS77" s="1325"/>
      <c r="BT77" s="1325"/>
      <c r="BU77" s="1325"/>
      <c r="BV77" s="1325"/>
      <c r="BW77" s="1325"/>
      <c r="BX77" s="1325">
        <v>17.399999999999999</v>
      </c>
      <c r="BY77" s="1325"/>
      <c r="BZ77" s="1325"/>
      <c r="CA77" s="1325"/>
      <c r="CB77" s="1325"/>
      <c r="CC77" s="1325"/>
      <c r="CD77" s="1325"/>
      <c r="CE77" s="1325"/>
      <c r="CF77" s="1325">
        <v>12.1</v>
      </c>
      <c r="CG77" s="1325"/>
      <c r="CH77" s="1325"/>
      <c r="CI77" s="1325"/>
      <c r="CJ77" s="1325"/>
      <c r="CK77" s="1325"/>
      <c r="CL77" s="1325"/>
      <c r="CM77" s="1325"/>
      <c r="CN77" s="1325">
        <v>11.2</v>
      </c>
      <c r="CO77" s="1325"/>
      <c r="CP77" s="1325"/>
      <c r="CQ77" s="1325"/>
      <c r="CR77" s="1325"/>
      <c r="CS77" s="1325"/>
      <c r="CT77" s="1325"/>
      <c r="CU77" s="1325"/>
      <c r="CV77" s="1325">
        <v>7.1</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622</v>
      </c>
      <c r="BC79" s="1327"/>
      <c r="BD79" s="1327"/>
      <c r="BE79" s="1327"/>
      <c r="BF79" s="1327"/>
      <c r="BG79" s="1327"/>
      <c r="BH79" s="1327"/>
      <c r="BI79" s="1327"/>
      <c r="BJ79" s="1327"/>
      <c r="BK79" s="1327"/>
      <c r="BL79" s="1327"/>
      <c r="BM79" s="1327"/>
      <c r="BN79" s="1327"/>
      <c r="BO79" s="1327"/>
      <c r="BP79" s="1325">
        <v>3.6</v>
      </c>
      <c r="BQ79" s="1325"/>
      <c r="BR79" s="1325"/>
      <c r="BS79" s="1325"/>
      <c r="BT79" s="1325"/>
      <c r="BU79" s="1325"/>
      <c r="BV79" s="1325"/>
      <c r="BW79" s="1325"/>
      <c r="BX79" s="1325">
        <v>3.6</v>
      </c>
      <c r="BY79" s="1325"/>
      <c r="BZ79" s="1325"/>
      <c r="CA79" s="1325"/>
      <c r="CB79" s="1325"/>
      <c r="CC79" s="1325"/>
      <c r="CD79" s="1325"/>
      <c r="CE79" s="1325"/>
      <c r="CF79" s="1325">
        <v>3.5</v>
      </c>
      <c r="CG79" s="1325"/>
      <c r="CH79" s="1325"/>
      <c r="CI79" s="1325"/>
      <c r="CJ79" s="1325"/>
      <c r="CK79" s="1325"/>
      <c r="CL79" s="1325"/>
      <c r="CM79" s="1325"/>
      <c r="CN79" s="1325">
        <v>3.5</v>
      </c>
      <c r="CO79" s="1325"/>
      <c r="CP79" s="1325"/>
      <c r="CQ79" s="1325"/>
      <c r="CR79" s="1325"/>
      <c r="CS79" s="1325"/>
      <c r="CT79" s="1325"/>
      <c r="CU79" s="1325"/>
      <c r="CV79" s="1325">
        <v>3.4</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gPJ7DSQAMzzh6WrKa2ePrAwWD69BS0G9007tVHZd+uJb9009dDNfCQ3XvmNxsl7MU23DuNYWv77LRLllDzYDUA==" saltValue="jZjxaCsA4npzF2UJbvMbI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520</v>
      </c>
    </row>
  </sheetData>
  <sheetProtection algorithmName="SHA-512" hashValue="2zazbC1VD0odjWV2Fj/y7AIMrru5+A0a0J0ip+D3ZiQ3ppzmV54w2d78lsfzX68BKaaIdfPN4Fgh4yk5mPI3Zg==" saltValue="6Rf6Z0/NgbuNYQ6S5Lqx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520</v>
      </c>
    </row>
  </sheetData>
  <sheetProtection algorithmName="SHA-512" hashValue="tSKnFFzRcz/MClgevtoQP/j1xBf5RIa1pGcp9p4hMtugU7T45d8tlbf7BokK4UrveZ5xmqtoy8unKyeYfDKmSA==" saltValue="2mmyYnT6GfIZlz46u0WU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35483</v>
      </c>
      <c r="E3" s="162"/>
      <c r="F3" s="163">
        <v>39893</v>
      </c>
      <c r="G3" s="164"/>
      <c r="H3" s="165"/>
    </row>
    <row r="4" spans="1:8" x14ac:dyDescent="0.15">
      <c r="A4" s="166"/>
      <c r="B4" s="167"/>
      <c r="C4" s="168"/>
      <c r="D4" s="169">
        <v>25817</v>
      </c>
      <c r="E4" s="170"/>
      <c r="F4" s="171">
        <v>26170</v>
      </c>
      <c r="G4" s="172"/>
      <c r="H4" s="173"/>
    </row>
    <row r="5" spans="1:8" x14ac:dyDescent="0.15">
      <c r="A5" s="154" t="s">
        <v>565</v>
      </c>
      <c r="B5" s="159"/>
      <c r="C5" s="160"/>
      <c r="D5" s="161">
        <v>22420</v>
      </c>
      <c r="E5" s="162"/>
      <c r="F5" s="163">
        <v>41080</v>
      </c>
      <c r="G5" s="164"/>
      <c r="H5" s="165"/>
    </row>
    <row r="6" spans="1:8" x14ac:dyDescent="0.15">
      <c r="A6" s="166"/>
      <c r="B6" s="167"/>
      <c r="C6" s="168"/>
      <c r="D6" s="169">
        <v>11154</v>
      </c>
      <c r="E6" s="170"/>
      <c r="F6" s="171">
        <v>27265</v>
      </c>
      <c r="G6" s="172"/>
      <c r="H6" s="173"/>
    </row>
    <row r="7" spans="1:8" x14ac:dyDescent="0.15">
      <c r="A7" s="154" t="s">
        <v>566</v>
      </c>
      <c r="B7" s="159"/>
      <c r="C7" s="160"/>
      <c r="D7" s="161">
        <v>18201</v>
      </c>
      <c r="E7" s="162"/>
      <c r="F7" s="163">
        <v>33173</v>
      </c>
      <c r="G7" s="164"/>
      <c r="H7" s="165"/>
    </row>
    <row r="8" spans="1:8" x14ac:dyDescent="0.15">
      <c r="A8" s="166"/>
      <c r="B8" s="167"/>
      <c r="C8" s="168"/>
      <c r="D8" s="169">
        <v>12409</v>
      </c>
      <c r="E8" s="170"/>
      <c r="F8" s="171">
        <v>20353</v>
      </c>
      <c r="G8" s="172"/>
      <c r="H8" s="173"/>
    </row>
    <row r="9" spans="1:8" x14ac:dyDescent="0.15">
      <c r="A9" s="154" t="s">
        <v>567</v>
      </c>
      <c r="B9" s="159"/>
      <c r="C9" s="160"/>
      <c r="D9" s="161">
        <v>39070</v>
      </c>
      <c r="E9" s="162"/>
      <c r="F9" s="163">
        <v>37644</v>
      </c>
      <c r="G9" s="164"/>
      <c r="H9" s="165"/>
    </row>
    <row r="10" spans="1:8" x14ac:dyDescent="0.15">
      <c r="A10" s="166"/>
      <c r="B10" s="167"/>
      <c r="C10" s="168"/>
      <c r="D10" s="169">
        <v>30332</v>
      </c>
      <c r="E10" s="170"/>
      <c r="F10" s="171">
        <v>24939</v>
      </c>
      <c r="G10" s="172"/>
      <c r="H10" s="173"/>
    </row>
    <row r="11" spans="1:8" x14ac:dyDescent="0.15">
      <c r="A11" s="154" t="s">
        <v>568</v>
      </c>
      <c r="B11" s="159"/>
      <c r="C11" s="160"/>
      <c r="D11" s="161">
        <v>43400</v>
      </c>
      <c r="E11" s="162"/>
      <c r="F11" s="163">
        <v>39221</v>
      </c>
      <c r="G11" s="164"/>
      <c r="H11" s="165"/>
    </row>
    <row r="12" spans="1:8" x14ac:dyDescent="0.15">
      <c r="A12" s="166"/>
      <c r="B12" s="167"/>
      <c r="C12" s="174"/>
      <c r="D12" s="169">
        <v>28920</v>
      </c>
      <c r="E12" s="170"/>
      <c r="F12" s="171">
        <v>24821</v>
      </c>
      <c r="G12" s="172"/>
      <c r="H12" s="173"/>
    </row>
    <row r="13" spans="1:8" x14ac:dyDescent="0.15">
      <c r="A13" s="154"/>
      <c r="B13" s="159"/>
      <c r="C13" s="175"/>
      <c r="D13" s="176">
        <v>31715</v>
      </c>
      <c r="E13" s="177"/>
      <c r="F13" s="178">
        <v>38202</v>
      </c>
      <c r="G13" s="179"/>
      <c r="H13" s="165"/>
    </row>
    <row r="14" spans="1:8" x14ac:dyDescent="0.15">
      <c r="A14" s="166"/>
      <c r="B14" s="167"/>
      <c r="C14" s="168"/>
      <c r="D14" s="169">
        <v>21726</v>
      </c>
      <c r="E14" s="170"/>
      <c r="F14" s="171">
        <v>24710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1.44</v>
      </c>
      <c r="C19" s="180">
        <f>ROUND(VALUE(SUBSTITUTE(実質収支比率等に係る経年分析!G$48,"▲","-")),2)</f>
        <v>1.86</v>
      </c>
      <c r="D19" s="180">
        <f>ROUND(VALUE(SUBSTITUTE(実質収支比率等に係る経年分析!H$48,"▲","-")),2)</f>
        <v>1.97</v>
      </c>
      <c r="E19" s="180">
        <f>ROUND(VALUE(SUBSTITUTE(実質収支比率等に係る経年分析!I$48,"▲","-")),2)</f>
        <v>1.86</v>
      </c>
      <c r="F19" s="180">
        <f>ROUND(VALUE(SUBSTITUTE(実質収支比率等に係る経年分析!J$48,"▲","-")),2)</f>
        <v>2.73</v>
      </c>
    </row>
    <row r="20" spans="1:11" x14ac:dyDescent="0.15">
      <c r="A20" s="180" t="s">
        <v>55</v>
      </c>
      <c r="B20" s="180">
        <f>ROUND(VALUE(SUBSTITUTE(実質収支比率等に係る経年分析!F$47,"▲","-")),2)</f>
        <v>19.25</v>
      </c>
      <c r="C20" s="180">
        <f>ROUND(VALUE(SUBSTITUTE(実質収支比率等に係る経年分析!G$47,"▲","-")),2)</f>
        <v>18.77</v>
      </c>
      <c r="D20" s="180">
        <f>ROUND(VALUE(SUBSTITUTE(実質収支比率等に係る経年分析!H$47,"▲","-")),2)</f>
        <v>17.829999999999998</v>
      </c>
      <c r="E20" s="180">
        <f>ROUND(VALUE(SUBSTITUTE(実質収支比率等に係る経年分析!I$47,"▲","-")),2)</f>
        <v>14.17</v>
      </c>
      <c r="F20" s="180">
        <f>ROUND(VALUE(SUBSTITUTE(実質収支比率等に係る経年分析!J$47,"▲","-")),2)</f>
        <v>11.56</v>
      </c>
    </row>
    <row r="21" spans="1:11" x14ac:dyDescent="0.15">
      <c r="A21" s="180" t="s">
        <v>56</v>
      </c>
      <c r="B21" s="180">
        <f>IF(ISNUMBER(VALUE(SUBSTITUTE(実質収支比率等に係る経年分析!F$49,"▲","-"))),ROUND(VALUE(SUBSTITUTE(実質収支比率等に係る経年分析!F$49,"▲","-")),2),NA())</f>
        <v>1.92</v>
      </c>
      <c r="C21" s="180">
        <f>IF(ISNUMBER(VALUE(SUBSTITUTE(実質収支比率等に係る経年分析!G$49,"▲","-"))),ROUND(VALUE(SUBSTITUTE(実質収支比率等に係る経年分析!G$49,"▲","-")),2),NA())</f>
        <v>0.23</v>
      </c>
      <c r="D21" s="180">
        <f>IF(ISNUMBER(VALUE(SUBSTITUTE(実質収支比率等に係る経年分析!H$49,"▲","-"))),ROUND(VALUE(SUBSTITUTE(実質収支比率等に係る経年分析!H$49,"▲","-")),2),NA())</f>
        <v>-0.24</v>
      </c>
      <c r="E21" s="180">
        <f>IF(ISNUMBER(VALUE(SUBSTITUTE(実質収支比率等に係る経年分析!I$49,"▲","-"))),ROUND(VALUE(SUBSTITUTE(実質収支比率等に係る経年分析!I$49,"▲","-")),2),NA())</f>
        <v>-0.38</v>
      </c>
      <c r="F21" s="180">
        <f>IF(ISNUMBER(VALUE(SUBSTITUTE(実質収支比率等に係る経年分析!J$49,"▲","-"))),ROUND(VALUE(SUBSTITUTE(実質収支比率等に係る経年分析!J$49,"▲","-")),2),NA())</f>
        <v>0.63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3.64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1.1599999999999999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0.42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0.78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0.46</v>
      </c>
    </row>
    <row r="30" spans="1:11" x14ac:dyDescent="0.15">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1.26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1.29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1.55</v>
      </c>
    </row>
    <row r="31" spans="1:11" x14ac:dyDescent="0.15">
      <c r="A31" s="181" t="str">
        <f>IF(連結実質赤字比率に係る赤字・黒字の構成分析!C$39="",NA(),連結実質赤字比率に係る赤字・黒字の構成分析!C$39)</f>
        <v>工業用水道事業会計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2.89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2.73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2.69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2.62</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1.96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1.86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2.72</v>
      </c>
    </row>
    <row r="33" spans="1:16" x14ac:dyDescent="0.15">
      <c r="A33" s="181" t="str">
        <f>IF(連結実質赤字比率に係る赤字・黒字の構成分析!C$37="",NA(),連結実質赤字比率に係る赤字・黒字の構成分析!C$37)</f>
        <v>交通事業会計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2.2200000000000002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3.41</v>
      </c>
    </row>
    <row r="34" spans="1:16" x14ac:dyDescent="0.15">
      <c r="A34" s="181" t="str">
        <f>IF(連結実質赤字比率に係る赤字・黒字の構成分析!C$36="",NA(),連結実質赤字比率に係る赤字・黒字の構成分析!C$36)</f>
        <v>モーターボート競走事業会計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2.2400000000000002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4.26</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2.0699999999999998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2.5499999999999998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4.5999999999999996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5.39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7554</v>
      </c>
      <c r="E42" s="182"/>
      <c r="F42" s="182"/>
      <c r="G42" s="182">
        <f>'実質公債費比率（分子）の構造'!L$52</f>
        <v>7561</v>
      </c>
      <c r="H42" s="182"/>
      <c r="I42" s="182"/>
      <c r="J42" s="182">
        <f>'実質公債費比率（分子）の構造'!M$52</f>
        <v>7540</v>
      </c>
      <c r="K42" s="182"/>
      <c r="L42" s="182"/>
      <c r="M42" s="182">
        <f>'実質公債費比率（分子）の構造'!N$52</f>
        <v>7359</v>
      </c>
      <c r="N42" s="182"/>
      <c r="O42" s="182"/>
      <c r="P42" s="182">
        <f>'実質公債費比率（分子）の構造'!O$52</f>
        <v>7112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22</v>
      </c>
      <c r="C44" s="182"/>
      <c r="D44" s="182"/>
      <c r="E44" s="182">
        <f>'実質公債費比率（分子）の構造'!L$50</f>
        <v>22</v>
      </c>
      <c r="F44" s="182"/>
      <c r="G44" s="182"/>
      <c r="H44" s="182">
        <f>'実質公債費比率（分子）の構造'!M$50</f>
        <v>19</v>
      </c>
      <c r="I44" s="182"/>
      <c r="J44" s="182"/>
      <c r="K44" s="182">
        <f>'実質公債費比率（分子）の構造'!N$50</f>
        <v>22</v>
      </c>
      <c r="L44" s="182"/>
      <c r="M44" s="182"/>
      <c r="N44" s="182">
        <f>'実質公債費比率（分子）の構造'!O$50</f>
        <v>24</v>
      </c>
      <c r="O44" s="182"/>
      <c r="P44" s="182"/>
    </row>
    <row r="45" spans="1:16" x14ac:dyDescent="0.15">
      <c r="A45" s="182" t="s">
        <v>66</v>
      </c>
      <c r="B45" s="182">
        <f>'実質公債費比率（分子）の構造'!K$49</f>
        <v>229</v>
      </c>
      <c r="C45" s="182"/>
      <c r="D45" s="182"/>
      <c r="E45" s="182">
        <f>'実質公債費比率（分子）の構造'!L$49</f>
        <v>210</v>
      </c>
      <c r="F45" s="182"/>
      <c r="G45" s="182"/>
      <c r="H45" s="182">
        <f>'実質公債費比率（分子）の構造'!M$49</f>
        <v>210</v>
      </c>
      <c r="I45" s="182"/>
      <c r="J45" s="182"/>
      <c r="K45" s="182">
        <f>'実質公債費比率（分子）の構造'!N$49</f>
        <v>250</v>
      </c>
      <c r="L45" s="182"/>
      <c r="M45" s="182"/>
      <c r="N45" s="182">
        <f>'実質公債費比率（分子）の構造'!O$49</f>
        <v>209</v>
      </c>
      <c r="O45" s="182"/>
      <c r="P45" s="182"/>
    </row>
    <row r="46" spans="1:16" x14ac:dyDescent="0.15">
      <c r="A46" s="182" t="s">
        <v>67</v>
      </c>
      <c r="B46" s="182">
        <f>'実質公債費比率（分子）の構造'!K$48</f>
        <v>2543</v>
      </c>
      <c r="C46" s="182"/>
      <c r="D46" s="182"/>
      <c r="E46" s="182">
        <f>'実質公債費比率（分子）の構造'!L$48</f>
        <v>2430</v>
      </c>
      <c r="F46" s="182"/>
      <c r="G46" s="182"/>
      <c r="H46" s="182">
        <f>'実質公債費比率（分子）の構造'!M$48</f>
        <v>2143</v>
      </c>
      <c r="I46" s="182"/>
      <c r="J46" s="182"/>
      <c r="K46" s="182">
        <f>'実質公債費比率（分子）の構造'!N$48</f>
        <v>2011</v>
      </c>
      <c r="L46" s="182"/>
      <c r="M46" s="182"/>
      <c r="N46" s="182">
        <f>'実質公債費比率（分子）の構造'!O$48</f>
        <v>1868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7241</v>
      </c>
      <c r="C49" s="182"/>
      <c r="D49" s="182"/>
      <c r="E49" s="182">
        <f>'実質公債費比率（分子）の構造'!L$45</f>
        <v>7306</v>
      </c>
      <c r="F49" s="182"/>
      <c r="G49" s="182"/>
      <c r="H49" s="182">
        <f>'実質公債費比率（分子）の構造'!M$45</f>
        <v>7320</v>
      </c>
      <c r="I49" s="182"/>
      <c r="J49" s="182"/>
      <c r="K49" s="182">
        <f>'実質公債費比率（分子）の構造'!N$45</f>
        <v>6913</v>
      </c>
      <c r="L49" s="182"/>
      <c r="M49" s="182"/>
      <c r="N49" s="182">
        <f>'実質公債費比率（分子）の構造'!O$45</f>
        <v>6666</v>
      </c>
      <c r="O49" s="182"/>
      <c r="P49" s="182"/>
    </row>
    <row r="50" spans="1:16" x14ac:dyDescent="0.15">
      <c r="A50" s="182" t="s">
        <v>71</v>
      </c>
      <c r="B50" s="182" t="e">
        <f>NA()</f>
        <v>#N/A</v>
      </c>
      <c r="C50" s="182">
        <f>IF(ISNUMBER('実質公債費比率（分子）の構造'!K$53),'実質公債費比率（分子）の構造'!K$53,NA())</f>
        <v>2481</v>
      </c>
      <c r="D50" s="182" t="e">
        <f>NA()</f>
        <v>#N/A</v>
      </c>
      <c r="E50" s="182" t="e">
        <f>NA()</f>
        <v>#N/A</v>
      </c>
      <c r="F50" s="182">
        <f>IF(ISNUMBER('実質公債費比率（分子）の構造'!L$53),'実質公債費比率（分子）の構造'!L$53,NA())</f>
        <v>2407</v>
      </c>
      <c r="G50" s="182" t="e">
        <f>NA()</f>
        <v>#N/A</v>
      </c>
      <c r="H50" s="182" t="e">
        <f>NA()</f>
        <v>#N/A</v>
      </c>
      <c r="I50" s="182">
        <f>IF(ISNUMBER('実質公債費比率（分子）の構造'!M$53),'実質公債費比率（分子）の構造'!M$53,NA())</f>
        <v>2152</v>
      </c>
      <c r="J50" s="182" t="e">
        <f>NA()</f>
        <v>#N/A</v>
      </c>
      <c r="K50" s="182" t="e">
        <f>NA()</f>
        <v>#N/A</v>
      </c>
      <c r="L50" s="182">
        <f>IF(ISNUMBER('実質公債費比率（分子）の構造'!N$53),'実質公債費比率（分子）の構造'!N$53,NA())</f>
        <v>1837</v>
      </c>
      <c r="M50" s="182" t="e">
        <f>NA()</f>
        <v>#N/A</v>
      </c>
      <c r="N50" s="182" t="e">
        <f>NA()</f>
        <v>#N/A</v>
      </c>
      <c r="O50" s="182">
        <f>IF(ISNUMBER('実質公債費比率（分子）の構造'!O$53),'実質公債費比率（分子）の構造'!O$53,NA())</f>
        <v>1655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65409</v>
      </c>
      <c r="E56" s="181"/>
      <c r="F56" s="181"/>
      <c r="G56" s="181">
        <f>'将来負担比率（分子）の構造'!J$52</f>
        <v>65226</v>
      </c>
      <c r="H56" s="181"/>
      <c r="I56" s="181"/>
      <c r="J56" s="181">
        <f>'将来負担比率（分子）の構造'!K$52</f>
        <v>65587</v>
      </c>
      <c r="K56" s="181"/>
      <c r="L56" s="181"/>
      <c r="M56" s="181">
        <f>'将来負担比率（分子）の構造'!L$52</f>
        <v>67472</v>
      </c>
      <c r="N56" s="181"/>
      <c r="O56" s="181"/>
      <c r="P56" s="181">
        <f>'将来負担比率（分子）の構造'!M$52</f>
        <v>68497</v>
      </c>
    </row>
    <row r="57" spans="1:16" x14ac:dyDescent="0.15">
      <c r="A57" s="181" t="s">
        <v>42</v>
      </c>
      <c r="B57" s="181"/>
      <c r="C57" s="181"/>
      <c r="D57" s="181">
        <f>'将来負担比率（分子）の構造'!I$51</f>
        <v>15768</v>
      </c>
      <c r="E57" s="181"/>
      <c r="F57" s="181"/>
      <c r="G57" s="181">
        <f>'将来負担比率（分子）の構造'!J$51</f>
        <v>14984</v>
      </c>
      <c r="H57" s="181"/>
      <c r="I57" s="181"/>
      <c r="J57" s="181">
        <f>'将来負担比率（分子）の構造'!K$51</f>
        <v>15008</v>
      </c>
      <c r="K57" s="181"/>
      <c r="L57" s="181"/>
      <c r="M57" s="181">
        <f>'将来負担比率（分子）の構造'!L$51</f>
        <v>14447</v>
      </c>
      <c r="N57" s="181"/>
      <c r="O57" s="181"/>
      <c r="P57" s="181">
        <f>'将来負担比率（分子）の構造'!M$51</f>
        <v>13945</v>
      </c>
    </row>
    <row r="58" spans="1:16" x14ac:dyDescent="0.15">
      <c r="A58" s="181" t="s">
        <v>41</v>
      </c>
      <c r="B58" s="181"/>
      <c r="C58" s="181"/>
      <c r="D58" s="181">
        <f>'将来負担比率（分子）の構造'!I$50</f>
        <v>13588</v>
      </c>
      <c r="E58" s="181"/>
      <c r="F58" s="181"/>
      <c r="G58" s="181">
        <f>'将来負担比率（分子）の構造'!J$50</f>
        <v>16103</v>
      </c>
      <c r="H58" s="181"/>
      <c r="I58" s="181"/>
      <c r="J58" s="181">
        <f>'将来負担比率（分子）の構造'!K$50</f>
        <v>19957</v>
      </c>
      <c r="K58" s="181"/>
      <c r="L58" s="181"/>
      <c r="M58" s="181">
        <f>'将来負担比率（分子）の構造'!L$50</f>
        <v>21396</v>
      </c>
      <c r="N58" s="181"/>
      <c r="O58" s="181"/>
      <c r="P58" s="181">
        <f>'将来負担比率（分子）の構造'!M$50</f>
        <v>24051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13</v>
      </c>
      <c r="C61" s="181"/>
      <c r="D61" s="181"/>
      <c r="E61" s="181">
        <f>'将来負担比率（分子）の構造'!J$46</f>
        <v>20</v>
      </c>
      <c r="F61" s="181"/>
      <c r="G61" s="181"/>
      <c r="H61" s="181">
        <f>'将来負担比率（分子）の構造'!K$46</f>
        <v>12</v>
      </c>
      <c r="I61" s="181"/>
      <c r="J61" s="181"/>
      <c r="K61" s="181">
        <f>'将来負担比率（分子）の構造'!L$46</f>
        <v>5</v>
      </c>
      <c r="L61" s="181"/>
      <c r="M61" s="181"/>
      <c r="N61" s="181">
        <f>'将来負担比率（分子）の構造'!M$46</f>
        <v>13</v>
      </c>
      <c r="O61" s="181"/>
      <c r="P61" s="181"/>
    </row>
    <row r="62" spans="1:16" x14ac:dyDescent="0.15">
      <c r="A62" s="181" t="s">
        <v>35</v>
      </c>
      <c r="B62" s="181">
        <f>'将来負担比率（分子）の構造'!I$45</f>
        <v>6908</v>
      </c>
      <c r="C62" s="181"/>
      <c r="D62" s="181"/>
      <c r="E62" s="181">
        <f>'将来負担比率（分子）の構造'!J$45</f>
        <v>7021</v>
      </c>
      <c r="F62" s="181"/>
      <c r="G62" s="181"/>
      <c r="H62" s="181">
        <f>'将来負担比率（分子）の構造'!K$45</f>
        <v>7212</v>
      </c>
      <c r="I62" s="181"/>
      <c r="J62" s="181"/>
      <c r="K62" s="181">
        <f>'将来負担比率（分子）の構造'!L$45</f>
        <v>7486</v>
      </c>
      <c r="L62" s="181"/>
      <c r="M62" s="181"/>
      <c r="N62" s="181">
        <f>'将来負担比率（分子）の構造'!M$45</f>
        <v>7813</v>
      </c>
      <c r="O62" s="181"/>
      <c r="P62" s="181"/>
    </row>
    <row r="63" spans="1:16" x14ac:dyDescent="0.15">
      <c r="A63" s="181" t="s">
        <v>34</v>
      </c>
      <c r="B63" s="181">
        <f>'将来負担比率（分子）の構造'!I$44</f>
        <v>4171</v>
      </c>
      <c r="C63" s="181"/>
      <c r="D63" s="181"/>
      <c r="E63" s="181">
        <f>'将来負担比率（分子）の構造'!J$44</f>
        <v>3848</v>
      </c>
      <c r="F63" s="181"/>
      <c r="G63" s="181"/>
      <c r="H63" s="181">
        <f>'将来負担比率（分子）の構造'!K$44</f>
        <v>3565</v>
      </c>
      <c r="I63" s="181"/>
      <c r="J63" s="181"/>
      <c r="K63" s="181">
        <f>'将来負担比率（分子）の構造'!L$44</f>
        <v>3250</v>
      </c>
      <c r="L63" s="181"/>
      <c r="M63" s="181"/>
      <c r="N63" s="181">
        <f>'将来負担比率（分子）の構造'!M$44</f>
        <v>2894</v>
      </c>
      <c r="O63" s="181"/>
      <c r="P63" s="181"/>
    </row>
    <row r="64" spans="1:16" x14ac:dyDescent="0.15">
      <c r="A64" s="181" t="s">
        <v>33</v>
      </c>
      <c r="B64" s="181">
        <f>'将来負担比率（分子）の構造'!I$43</f>
        <v>22216</v>
      </c>
      <c r="C64" s="181"/>
      <c r="D64" s="181"/>
      <c r="E64" s="181">
        <f>'将来負担比率（分子）の構造'!J$43</f>
        <v>21534</v>
      </c>
      <c r="F64" s="181"/>
      <c r="G64" s="181"/>
      <c r="H64" s="181">
        <f>'将来負担比率（分子）の構造'!K$43</f>
        <v>19984</v>
      </c>
      <c r="I64" s="181"/>
      <c r="J64" s="181"/>
      <c r="K64" s="181">
        <f>'将来負担比率（分子）の構造'!L$43</f>
        <v>18442</v>
      </c>
      <c r="L64" s="181"/>
      <c r="M64" s="181"/>
      <c r="N64" s="181">
        <f>'将来負担比率（分子）の構造'!M$43</f>
        <v>16601</v>
      </c>
      <c r="O64" s="181"/>
      <c r="P64" s="181"/>
    </row>
    <row r="65" spans="1:16" x14ac:dyDescent="0.15">
      <c r="A65" s="181" t="s">
        <v>32</v>
      </c>
      <c r="B65" s="181">
        <f>'将来負担比率（分子）の構造'!I$42</f>
        <v>350</v>
      </c>
      <c r="C65" s="181"/>
      <c r="D65" s="181"/>
      <c r="E65" s="181">
        <f>'将来負担比率（分子）の構造'!J$42</f>
        <v>325</v>
      </c>
      <c r="F65" s="181"/>
      <c r="G65" s="181"/>
      <c r="H65" s="181">
        <f>'将来負担比率（分子）の構造'!K$42</f>
        <v>407</v>
      </c>
      <c r="I65" s="181"/>
      <c r="J65" s="181"/>
      <c r="K65" s="181">
        <f>'将来負担比率（分子）の構造'!L$42</f>
        <v>389</v>
      </c>
      <c r="L65" s="181"/>
      <c r="M65" s="181"/>
      <c r="N65" s="181">
        <f>'将来負担比率（分子）の構造'!M$42</f>
        <v>362</v>
      </c>
      <c r="O65" s="181"/>
      <c r="P65" s="181"/>
    </row>
    <row r="66" spans="1:16" x14ac:dyDescent="0.15">
      <c r="A66" s="181" t="s">
        <v>31</v>
      </c>
      <c r="B66" s="181">
        <f>'将来負担比率（分子）の構造'!I$41</f>
        <v>62815</v>
      </c>
      <c r="C66" s="181"/>
      <c r="D66" s="181"/>
      <c r="E66" s="181">
        <f>'将来負担比率（分子）の構造'!J$41</f>
        <v>60984</v>
      </c>
      <c r="F66" s="181"/>
      <c r="G66" s="181"/>
      <c r="H66" s="181">
        <f>'将来負担比率（分子）の構造'!K$41</f>
        <v>58800</v>
      </c>
      <c r="I66" s="181"/>
      <c r="J66" s="181"/>
      <c r="K66" s="181">
        <f>'将来負担比率（分子）の構造'!L$41</f>
        <v>59634</v>
      </c>
      <c r="L66" s="181"/>
      <c r="M66" s="181"/>
      <c r="N66" s="181">
        <f>'将来負担比率（分子）の構造'!M$41</f>
        <v>60954</v>
      </c>
      <c r="O66" s="181"/>
      <c r="P66" s="181"/>
    </row>
    <row r="67" spans="1:16" x14ac:dyDescent="0.15">
      <c r="A67" s="181" t="s">
        <v>75</v>
      </c>
      <c r="B67" s="181" t="e">
        <f>NA()</f>
        <v>#N/A</v>
      </c>
      <c r="C67" s="181">
        <f>IF(ISNUMBER('将来負担比率（分子）の構造'!I$53), IF('将来負担比率（分子）の構造'!I$53 &lt; 0, 0, '将来負担比率（分子）の構造'!I$53), NA())</f>
        <v>1709</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6407</v>
      </c>
      <c r="C72" s="185">
        <f>基金残高に係る経年分析!G55</f>
        <v>5858</v>
      </c>
      <c r="D72" s="185">
        <f>基金残高に係る経年分析!H55</f>
        <v>4969</v>
      </c>
    </row>
    <row r="73" spans="1:16" x14ac:dyDescent="0.15">
      <c r="A73" s="184" t="s">
        <v>78</v>
      </c>
      <c r="B73" s="185">
        <f>基金残高に係る経年分析!F56</f>
        <v>2055</v>
      </c>
      <c r="C73" s="185">
        <f>基金残高に係る経年分析!G56</f>
        <v>3234</v>
      </c>
      <c r="D73" s="185">
        <f>基金残高に係る経年分析!H56</f>
        <v>6491</v>
      </c>
    </row>
    <row r="74" spans="1:16" x14ac:dyDescent="0.15">
      <c r="A74" s="184" t="s">
        <v>79</v>
      </c>
      <c r="B74" s="185">
        <f>基金残高に係る経年分析!F57</f>
        <v>7879</v>
      </c>
      <c r="C74" s="185">
        <f>基金残高に係る経年分析!G57</f>
        <v>8335</v>
      </c>
      <c r="D74" s="185">
        <f>基金残高に係る経年分析!H57</f>
        <v>8596</v>
      </c>
    </row>
  </sheetData>
  <sheetProtection algorithmName="SHA-512" hashValue="FEklOREy0WWTrOn6BdX7Xp2Lntq6QbCtXcm7IPs4FFIavfkq/CRpjFdgF5cmRAIF5lP4qBUIg3brdkPAQPWCWw==" saltValue="ZE5S2MfFVh8bHQeChqQh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115" zoomScaleNormal="11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31500861</v>
      </c>
      <c r="S5" s="736"/>
      <c r="T5" s="736"/>
      <c r="U5" s="736"/>
      <c r="V5" s="736"/>
      <c r="W5" s="736"/>
      <c r="X5" s="736"/>
      <c r="Y5" s="779"/>
      <c r="Z5" s="797">
        <v>30.2</v>
      </c>
      <c r="AA5" s="797"/>
      <c r="AB5" s="797"/>
      <c r="AC5" s="797"/>
      <c r="AD5" s="798">
        <v>28676322</v>
      </c>
      <c r="AE5" s="798"/>
      <c r="AF5" s="798"/>
      <c r="AG5" s="798"/>
      <c r="AH5" s="798"/>
      <c r="AI5" s="798"/>
      <c r="AJ5" s="798"/>
      <c r="AK5" s="798"/>
      <c r="AL5" s="780">
        <v>71.400000000000006</v>
      </c>
      <c r="AM5" s="751"/>
      <c r="AN5" s="751"/>
      <c r="AO5" s="781"/>
      <c r="AP5" s="746" t="s">
        <v>226</v>
      </c>
      <c r="AQ5" s="747"/>
      <c r="AR5" s="747"/>
      <c r="AS5" s="747"/>
      <c r="AT5" s="747"/>
      <c r="AU5" s="747"/>
      <c r="AV5" s="747"/>
      <c r="AW5" s="747"/>
      <c r="AX5" s="747"/>
      <c r="AY5" s="747"/>
      <c r="AZ5" s="747"/>
      <c r="BA5" s="747"/>
      <c r="BB5" s="747"/>
      <c r="BC5" s="747"/>
      <c r="BD5" s="747"/>
      <c r="BE5" s="747"/>
      <c r="BF5" s="748"/>
      <c r="BG5" s="680">
        <v>28667106</v>
      </c>
      <c r="BH5" s="681"/>
      <c r="BI5" s="681"/>
      <c r="BJ5" s="681"/>
      <c r="BK5" s="681"/>
      <c r="BL5" s="681"/>
      <c r="BM5" s="681"/>
      <c r="BN5" s="682"/>
      <c r="BO5" s="713">
        <v>91</v>
      </c>
      <c r="BP5" s="713"/>
      <c r="BQ5" s="713"/>
      <c r="BR5" s="713"/>
      <c r="BS5" s="714">
        <v>342308</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539116</v>
      </c>
      <c r="S6" s="681"/>
      <c r="T6" s="681"/>
      <c r="U6" s="681"/>
      <c r="V6" s="681"/>
      <c r="W6" s="681"/>
      <c r="X6" s="681"/>
      <c r="Y6" s="682"/>
      <c r="Z6" s="713">
        <v>0.5</v>
      </c>
      <c r="AA6" s="713"/>
      <c r="AB6" s="713"/>
      <c r="AC6" s="713"/>
      <c r="AD6" s="714">
        <v>539116</v>
      </c>
      <c r="AE6" s="714"/>
      <c r="AF6" s="714"/>
      <c r="AG6" s="714"/>
      <c r="AH6" s="714"/>
      <c r="AI6" s="714"/>
      <c r="AJ6" s="714"/>
      <c r="AK6" s="714"/>
      <c r="AL6" s="683">
        <v>1.3</v>
      </c>
      <c r="AM6" s="684"/>
      <c r="AN6" s="684"/>
      <c r="AO6" s="715"/>
      <c r="AP6" s="677" t="s">
        <v>231</v>
      </c>
      <c r="AQ6" s="678"/>
      <c r="AR6" s="678"/>
      <c r="AS6" s="678"/>
      <c r="AT6" s="678"/>
      <c r="AU6" s="678"/>
      <c r="AV6" s="678"/>
      <c r="AW6" s="678"/>
      <c r="AX6" s="678"/>
      <c r="AY6" s="678"/>
      <c r="AZ6" s="678"/>
      <c r="BA6" s="678"/>
      <c r="BB6" s="678"/>
      <c r="BC6" s="678"/>
      <c r="BD6" s="678"/>
      <c r="BE6" s="678"/>
      <c r="BF6" s="679"/>
      <c r="BG6" s="680">
        <v>28667106</v>
      </c>
      <c r="BH6" s="681"/>
      <c r="BI6" s="681"/>
      <c r="BJ6" s="681"/>
      <c r="BK6" s="681"/>
      <c r="BL6" s="681"/>
      <c r="BM6" s="681"/>
      <c r="BN6" s="682"/>
      <c r="BO6" s="713">
        <v>91</v>
      </c>
      <c r="BP6" s="713"/>
      <c r="BQ6" s="713"/>
      <c r="BR6" s="713"/>
      <c r="BS6" s="714">
        <v>342308</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480097</v>
      </c>
      <c r="CS6" s="681"/>
      <c r="CT6" s="681"/>
      <c r="CU6" s="681"/>
      <c r="CV6" s="681"/>
      <c r="CW6" s="681"/>
      <c r="CX6" s="681"/>
      <c r="CY6" s="682"/>
      <c r="CZ6" s="780">
        <v>0.5</v>
      </c>
      <c r="DA6" s="751"/>
      <c r="DB6" s="751"/>
      <c r="DC6" s="783"/>
      <c r="DD6" s="686" t="s">
        <v>233</v>
      </c>
      <c r="DE6" s="681"/>
      <c r="DF6" s="681"/>
      <c r="DG6" s="681"/>
      <c r="DH6" s="681"/>
      <c r="DI6" s="681"/>
      <c r="DJ6" s="681"/>
      <c r="DK6" s="681"/>
      <c r="DL6" s="681"/>
      <c r="DM6" s="681"/>
      <c r="DN6" s="681"/>
      <c r="DO6" s="681"/>
      <c r="DP6" s="682"/>
      <c r="DQ6" s="686">
        <v>480097</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34427</v>
      </c>
      <c r="S7" s="681"/>
      <c r="T7" s="681"/>
      <c r="U7" s="681"/>
      <c r="V7" s="681"/>
      <c r="W7" s="681"/>
      <c r="X7" s="681"/>
      <c r="Y7" s="682"/>
      <c r="Z7" s="713">
        <v>0</v>
      </c>
      <c r="AA7" s="713"/>
      <c r="AB7" s="713"/>
      <c r="AC7" s="713"/>
      <c r="AD7" s="714">
        <v>34427</v>
      </c>
      <c r="AE7" s="714"/>
      <c r="AF7" s="714"/>
      <c r="AG7" s="714"/>
      <c r="AH7" s="714"/>
      <c r="AI7" s="714"/>
      <c r="AJ7" s="714"/>
      <c r="AK7" s="714"/>
      <c r="AL7" s="683">
        <v>0.1</v>
      </c>
      <c r="AM7" s="684"/>
      <c r="AN7" s="684"/>
      <c r="AO7" s="715"/>
      <c r="AP7" s="677" t="s">
        <v>235</v>
      </c>
      <c r="AQ7" s="678"/>
      <c r="AR7" s="678"/>
      <c r="AS7" s="678"/>
      <c r="AT7" s="678"/>
      <c r="AU7" s="678"/>
      <c r="AV7" s="678"/>
      <c r="AW7" s="678"/>
      <c r="AX7" s="678"/>
      <c r="AY7" s="678"/>
      <c r="AZ7" s="678"/>
      <c r="BA7" s="678"/>
      <c r="BB7" s="678"/>
      <c r="BC7" s="678"/>
      <c r="BD7" s="678"/>
      <c r="BE7" s="678"/>
      <c r="BF7" s="679"/>
      <c r="BG7" s="680">
        <v>13788554</v>
      </c>
      <c r="BH7" s="681"/>
      <c r="BI7" s="681"/>
      <c r="BJ7" s="681"/>
      <c r="BK7" s="681"/>
      <c r="BL7" s="681"/>
      <c r="BM7" s="681"/>
      <c r="BN7" s="682"/>
      <c r="BO7" s="713">
        <v>43.8</v>
      </c>
      <c r="BP7" s="713"/>
      <c r="BQ7" s="713"/>
      <c r="BR7" s="713"/>
      <c r="BS7" s="714">
        <v>342308</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32309136</v>
      </c>
      <c r="CS7" s="681"/>
      <c r="CT7" s="681"/>
      <c r="CU7" s="681"/>
      <c r="CV7" s="681"/>
      <c r="CW7" s="681"/>
      <c r="CX7" s="681"/>
      <c r="CY7" s="682"/>
      <c r="CZ7" s="713">
        <v>31.5</v>
      </c>
      <c r="DA7" s="713"/>
      <c r="DB7" s="713"/>
      <c r="DC7" s="713"/>
      <c r="DD7" s="686">
        <v>2142254</v>
      </c>
      <c r="DE7" s="681"/>
      <c r="DF7" s="681"/>
      <c r="DG7" s="681"/>
      <c r="DH7" s="681"/>
      <c r="DI7" s="681"/>
      <c r="DJ7" s="681"/>
      <c r="DK7" s="681"/>
      <c r="DL7" s="681"/>
      <c r="DM7" s="681"/>
      <c r="DN7" s="681"/>
      <c r="DO7" s="681"/>
      <c r="DP7" s="682"/>
      <c r="DQ7" s="686">
        <v>9275958</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193085</v>
      </c>
      <c r="S8" s="681"/>
      <c r="T8" s="681"/>
      <c r="U8" s="681"/>
      <c r="V8" s="681"/>
      <c r="W8" s="681"/>
      <c r="X8" s="681"/>
      <c r="Y8" s="682"/>
      <c r="Z8" s="713">
        <v>0.2</v>
      </c>
      <c r="AA8" s="713"/>
      <c r="AB8" s="713"/>
      <c r="AC8" s="713"/>
      <c r="AD8" s="714">
        <v>193085</v>
      </c>
      <c r="AE8" s="714"/>
      <c r="AF8" s="714"/>
      <c r="AG8" s="714"/>
      <c r="AH8" s="714"/>
      <c r="AI8" s="714"/>
      <c r="AJ8" s="714"/>
      <c r="AK8" s="714"/>
      <c r="AL8" s="683">
        <v>0.5</v>
      </c>
      <c r="AM8" s="684"/>
      <c r="AN8" s="684"/>
      <c r="AO8" s="715"/>
      <c r="AP8" s="677" t="s">
        <v>238</v>
      </c>
      <c r="AQ8" s="678"/>
      <c r="AR8" s="678"/>
      <c r="AS8" s="678"/>
      <c r="AT8" s="678"/>
      <c r="AU8" s="678"/>
      <c r="AV8" s="678"/>
      <c r="AW8" s="678"/>
      <c r="AX8" s="678"/>
      <c r="AY8" s="678"/>
      <c r="AZ8" s="678"/>
      <c r="BA8" s="678"/>
      <c r="BB8" s="678"/>
      <c r="BC8" s="678"/>
      <c r="BD8" s="678"/>
      <c r="BE8" s="678"/>
      <c r="BF8" s="679"/>
      <c r="BG8" s="680">
        <v>344559</v>
      </c>
      <c r="BH8" s="681"/>
      <c r="BI8" s="681"/>
      <c r="BJ8" s="681"/>
      <c r="BK8" s="681"/>
      <c r="BL8" s="681"/>
      <c r="BM8" s="681"/>
      <c r="BN8" s="682"/>
      <c r="BO8" s="713">
        <v>1.1000000000000001</v>
      </c>
      <c r="BP8" s="713"/>
      <c r="BQ8" s="713"/>
      <c r="BR8" s="713"/>
      <c r="BS8" s="686" t="s">
        <v>128</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34397719</v>
      </c>
      <c r="CS8" s="681"/>
      <c r="CT8" s="681"/>
      <c r="CU8" s="681"/>
      <c r="CV8" s="681"/>
      <c r="CW8" s="681"/>
      <c r="CX8" s="681"/>
      <c r="CY8" s="682"/>
      <c r="CZ8" s="713">
        <v>33.5</v>
      </c>
      <c r="DA8" s="713"/>
      <c r="DB8" s="713"/>
      <c r="DC8" s="713"/>
      <c r="DD8" s="686">
        <v>810152</v>
      </c>
      <c r="DE8" s="681"/>
      <c r="DF8" s="681"/>
      <c r="DG8" s="681"/>
      <c r="DH8" s="681"/>
      <c r="DI8" s="681"/>
      <c r="DJ8" s="681"/>
      <c r="DK8" s="681"/>
      <c r="DL8" s="681"/>
      <c r="DM8" s="681"/>
      <c r="DN8" s="681"/>
      <c r="DO8" s="681"/>
      <c r="DP8" s="682"/>
      <c r="DQ8" s="686">
        <v>15334011</v>
      </c>
      <c r="DR8" s="681"/>
      <c r="DS8" s="681"/>
      <c r="DT8" s="681"/>
      <c r="DU8" s="681"/>
      <c r="DV8" s="681"/>
      <c r="DW8" s="681"/>
      <c r="DX8" s="681"/>
      <c r="DY8" s="681"/>
      <c r="DZ8" s="681"/>
      <c r="EA8" s="681"/>
      <c r="EB8" s="681"/>
      <c r="EC8" s="727"/>
    </row>
    <row r="9" spans="2:143" ht="11.25" customHeight="1" x14ac:dyDescent="0.15">
      <c r="B9" s="677" t="s">
        <v>240</v>
      </c>
      <c r="C9" s="678"/>
      <c r="D9" s="678"/>
      <c r="E9" s="678"/>
      <c r="F9" s="678"/>
      <c r="G9" s="678"/>
      <c r="H9" s="678"/>
      <c r="I9" s="678"/>
      <c r="J9" s="678"/>
      <c r="K9" s="678"/>
      <c r="L9" s="678"/>
      <c r="M9" s="678"/>
      <c r="N9" s="678"/>
      <c r="O9" s="678"/>
      <c r="P9" s="678"/>
      <c r="Q9" s="679"/>
      <c r="R9" s="680">
        <v>223722</v>
      </c>
      <c r="S9" s="681"/>
      <c r="T9" s="681"/>
      <c r="U9" s="681"/>
      <c r="V9" s="681"/>
      <c r="W9" s="681"/>
      <c r="X9" s="681"/>
      <c r="Y9" s="682"/>
      <c r="Z9" s="713">
        <v>0.2</v>
      </c>
      <c r="AA9" s="713"/>
      <c r="AB9" s="713"/>
      <c r="AC9" s="713"/>
      <c r="AD9" s="714">
        <v>223722</v>
      </c>
      <c r="AE9" s="714"/>
      <c r="AF9" s="714"/>
      <c r="AG9" s="714"/>
      <c r="AH9" s="714"/>
      <c r="AI9" s="714"/>
      <c r="AJ9" s="714"/>
      <c r="AK9" s="714"/>
      <c r="AL9" s="683">
        <v>0.6</v>
      </c>
      <c r="AM9" s="684"/>
      <c r="AN9" s="684"/>
      <c r="AO9" s="715"/>
      <c r="AP9" s="677" t="s">
        <v>241</v>
      </c>
      <c r="AQ9" s="678"/>
      <c r="AR9" s="678"/>
      <c r="AS9" s="678"/>
      <c r="AT9" s="678"/>
      <c r="AU9" s="678"/>
      <c r="AV9" s="678"/>
      <c r="AW9" s="678"/>
      <c r="AX9" s="678"/>
      <c r="AY9" s="678"/>
      <c r="AZ9" s="678"/>
      <c r="BA9" s="678"/>
      <c r="BB9" s="678"/>
      <c r="BC9" s="678"/>
      <c r="BD9" s="678"/>
      <c r="BE9" s="678"/>
      <c r="BF9" s="679"/>
      <c r="BG9" s="680">
        <v>11847783</v>
      </c>
      <c r="BH9" s="681"/>
      <c r="BI9" s="681"/>
      <c r="BJ9" s="681"/>
      <c r="BK9" s="681"/>
      <c r="BL9" s="681"/>
      <c r="BM9" s="681"/>
      <c r="BN9" s="682"/>
      <c r="BO9" s="713">
        <v>37.6</v>
      </c>
      <c r="BP9" s="713"/>
      <c r="BQ9" s="713"/>
      <c r="BR9" s="713"/>
      <c r="BS9" s="686" t="s">
        <v>233</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5243019</v>
      </c>
      <c r="CS9" s="681"/>
      <c r="CT9" s="681"/>
      <c r="CU9" s="681"/>
      <c r="CV9" s="681"/>
      <c r="CW9" s="681"/>
      <c r="CX9" s="681"/>
      <c r="CY9" s="682"/>
      <c r="CZ9" s="713">
        <v>5.0999999999999996</v>
      </c>
      <c r="DA9" s="713"/>
      <c r="DB9" s="713"/>
      <c r="DC9" s="713"/>
      <c r="DD9" s="686">
        <v>174744</v>
      </c>
      <c r="DE9" s="681"/>
      <c r="DF9" s="681"/>
      <c r="DG9" s="681"/>
      <c r="DH9" s="681"/>
      <c r="DI9" s="681"/>
      <c r="DJ9" s="681"/>
      <c r="DK9" s="681"/>
      <c r="DL9" s="681"/>
      <c r="DM9" s="681"/>
      <c r="DN9" s="681"/>
      <c r="DO9" s="681"/>
      <c r="DP9" s="682"/>
      <c r="DQ9" s="686">
        <v>4684661</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244</v>
      </c>
      <c r="AA10" s="713"/>
      <c r="AB10" s="713"/>
      <c r="AC10" s="713"/>
      <c r="AD10" s="714" t="s">
        <v>233</v>
      </c>
      <c r="AE10" s="714"/>
      <c r="AF10" s="714"/>
      <c r="AG10" s="714"/>
      <c r="AH10" s="714"/>
      <c r="AI10" s="714"/>
      <c r="AJ10" s="714"/>
      <c r="AK10" s="714"/>
      <c r="AL10" s="683" t="s">
        <v>233</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592567</v>
      </c>
      <c r="BH10" s="681"/>
      <c r="BI10" s="681"/>
      <c r="BJ10" s="681"/>
      <c r="BK10" s="681"/>
      <c r="BL10" s="681"/>
      <c r="BM10" s="681"/>
      <c r="BN10" s="682"/>
      <c r="BO10" s="713">
        <v>1.9</v>
      </c>
      <c r="BP10" s="713"/>
      <c r="BQ10" s="713"/>
      <c r="BR10" s="713"/>
      <c r="BS10" s="686">
        <v>98434</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187032</v>
      </c>
      <c r="CS10" s="681"/>
      <c r="CT10" s="681"/>
      <c r="CU10" s="681"/>
      <c r="CV10" s="681"/>
      <c r="CW10" s="681"/>
      <c r="CX10" s="681"/>
      <c r="CY10" s="682"/>
      <c r="CZ10" s="713">
        <v>0.2</v>
      </c>
      <c r="DA10" s="713"/>
      <c r="DB10" s="713"/>
      <c r="DC10" s="713"/>
      <c r="DD10" s="686" t="s">
        <v>128</v>
      </c>
      <c r="DE10" s="681"/>
      <c r="DF10" s="681"/>
      <c r="DG10" s="681"/>
      <c r="DH10" s="681"/>
      <c r="DI10" s="681"/>
      <c r="DJ10" s="681"/>
      <c r="DK10" s="681"/>
      <c r="DL10" s="681"/>
      <c r="DM10" s="681"/>
      <c r="DN10" s="681"/>
      <c r="DO10" s="681"/>
      <c r="DP10" s="682"/>
      <c r="DQ10" s="686">
        <v>149855</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3929317</v>
      </c>
      <c r="S11" s="681"/>
      <c r="T11" s="681"/>
      <c r="U11" s="681"/>
      <c r="V11" s="681"/>
      <c r="W11" s="681"/>
      <c r="X11" s="681"/>
      <c r="Y11" s="682"/>
      <c r="Z11" s="683">
        <v>3.8</v>
      </c>
      <c r="AA11" s="684"/>
      <c r="AB11" s="684"/>
      <c r="AC11" s="685"/>
      <c r="AD11" s="686">
        <v>3929317</v>
      </c>
      <c r="AE11" s="681"/>
      <c r="AF11" s="681"/>
      <c r="AG11" s="681"/>
      <c r="AH11" s="681"/>
      <c r="AI11" s="681"/>
      <c r="AJ11" s="681"/>
      <c r="AK11" s="682"/>
      <c r="AL11" s="683">
        <v>9.8000000000000007</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1003645</v>
      </c>
      <c r="BH11" s="681"/>
      <c r="BI11" s="681"/>
      <c r="BJ11" s="681"/>
      <c r="BK11" s="681"/>
      <c r="BL11" s="681"/>
      <c r="BM11" s="681"/>
      <c r="BN11" s="682"/>
      <c r="BO11" s="713">
        <v>3.2</v>
      </c>
      <c r="BP11" s="713"/>
      <c r="BQ11" s="713"/>
      <c r="BR11" s="713"/>
      <c r="BS11" s="686">
        <v>243874</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97019</v>
      </c>
      <c r="CS11" s="681"/>
      <c r="CT11" s="681"/>
      <c r="CU11" s="681"/>
      <c r="CV11" s="681"/>
      <c r="CW11" s="681"/>
      <c r="CX11" s="681"/>
      <c r="CY11" s="682"/>
      <c r="CZ11" s="713">
        <v>0.1</v>
      </c>
      <c r="DA11" s="713"/>
      <c r="DB11" s="713"/>
      <c r="DC11" s="713"/>
      <c r="DD11" s="686" t="s">
        <v>128</v>
      </c>
      <c r="DE11" s="681"/>
      <c r="DF11" s="681"/>
      <c r="DG11" s="681"/>
      <c r="DH11" s="681"/>
      <c r="DI11" s="681"/>
      <c r="DJ11" s="681"/>
      <c r="DK11" s="681"/>
      <c r="DL11" s="681"/>
      <c r="DM11" s="681"/>
      <c r="DN11" s="681"/>
      <c r="DO11" s="681"/>
      <c r="DP11" s="682"/>
      <c r="DQ11" s="686">
        <v>79269</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233</v>
      </c>
      <c r="S12" s="681"/>
      <c r="T12" s="681"/>
      <c r="U12" s="681"/>
      <c r="V12" s="681"/>
      <c r="W12" s="681"/>
      <c r="X12" s="681"/>
      <c r="Y12" s="682"/>
      <c r="Z12" s="713" t="s">
        <v>128</v>
      </c>
      <c r="AA12" s="713"/>
      <c r="AB12" s="713"/>
      <c r="AC12" s="713"/>
      <c r="AD12" s="714" t="s">
        <v>128</v>
      </c>
      <c r="AE12" s="714"/>
      <c r="AF12" s="714"/>
      <c r="AG12" s="714"/>
      <c r="AH12" s="714"/>
      <c r="AI12" s="714"/>
      <c r="AJ12" s="714"/>
      <c r="AK12" s="714"/>
      <c r="AL12" s="683" t="s">
        <v>128</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13444851</v>
      </c>
      <c r="BH12" s="681"/>
      <c r="BI12" s="681"/>
      <c r="BJ12" s="681"/>
      <c r="BK12" s="681"/>
      <c r="BL12" s="681"/>
      <c r="BM12" s="681"/>
      <c r="BN12" s="682"/>
      <c r="BO12" s="713">
        <v>42.7</v>
      </c>
      <c r="BP12" s="713"/>
      <c r="BQ12" s="713"/>
      <c r="BR12" s="713"/>
      <c r="BS12" s="686" t="s">
        <v>233</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1072919</v>
      </c>
      <c r="CS12" s="681"/>
      <c r="CT12" s="681"/>
      <c r="CU12" s="681"/>
      <c r="CV12" s="681"/>
      <c r="CW12" s="681"/>
      <c r="CX12" s="681"/>
      <c r="CY12" s="682"/>
      <c r="CZ12" s="713">
        <v>1</v>
      </c>
      <c r="DA12" s="713"/>
      <c r="DB12" s="713"/>
      <c r="DC12" s="713"/>
      <c r="DD12" s="686" t="s">
        <v>128</v>
      </c>
      <c r="DE12" s="681"/>
      <c r="DF12" s="681"/>
      <c r="DG12" s="681"/>
      <c r="DH12" s="681"/>
      <c r="DI12" s="681"/>
      <c r="DJ12" s="681"/>
      <c r="DK12" s="681"/>
      <c r="DL12" s="681"/>
      <c r="DM12" s="681"/>
      <c r="DN12" s="681"/>
      <c r="DO12" s="681"/>
      <c r="DP12" s="682"/>
      <c r="DQ12" s="686">
        <v>696006</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233</v>
      </c>
      <c r="S13" s="681"/>
      <c r="T13" s="681"/>
      <c r="U13" s="681"/>
      <c r="V13" s="681"/>
      <c r="W13" s="681"/>
      <c r="X13" s="681"/>
      <c r="Y13" s="682"/>
      <c r="Z13" s="713" t="s">
        <v>128</v>
      </c>
      <c r="AA13" s="713"/>
      <c r="AB13" s="713"/>
      <c r="AC13" s="713"/>
      <c r="AD13" s="714" t="s">
        <v>128</v>
      </c>
      <c r="AE13" s="714"/>
      <c r="AF13" s="714"/>
      <c r="AG13" s="714"/>
      <c r="AH13" s="714"/>
      <c r="AI13" s="714"/>
      <c r="AJ13" s="714"/>
      <c r="AK13" s="714"/>
      <c r="AL13" s="683" t="s">
        <v>128</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13259893</v>
      </c>
      <c r="BH13" s="681"/>
      <c r="BI13" s="681"/>
      <c r="BJ13" s="681"/>
      <c r="BK13" s="681"/>
      <c r="BL13" s="681"/>
      <c r="BM13" s="681"/>
      <c r="BN13" s="682"/>
      <c r="BO13" s="713">
        <v>42.1</v>
      </c>
      <c r="BP13" s="713"/>
      <c r="BQ13" s="713"/>
      <c r="BR13" s="713"/>
      <c r="BS13" s="686" t="s">
        <v>233</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6255985</v>
      </c>
      <c r="CS13" s="681"/>
      <c r="CT13" s="681"/>
      <c r="CU13" s="681"/>
      <c r="CV13" s="681"/>
      <c r="CW13" s="681"/>
      <c r="CX13" s="681"/>
      <c r="CY13" s="682"/>
      <c r="CZ13" s="713">
        <v>6.1</v>
      </c>
      <c r="DA13" s="713"/>
      <c r="DB13" s="713"/>
      <c r="DC13" s="713"/>
      <c r="DD13" s="686">
        <v>2014831</v>
      </c>
      <c r="DE13" s="681"/>
      <c r="DF13" s="681"/>
      <c r="DG13" s="681"/>
      <c r="DH13" s="681"/>
      <c r="DI13" s="681"/>
      <c r="DJ13" s="681"/>
      <c r="DK13" s="681"/>
      <c r="DL13" s="681"/>
      <c r="DM13" s="681"/>
      <c r="DN13" s="681"/>
      <c r="DO13" s="681"/>
      <c r="DP13" s="682"/>
      <c r="DQ13" s="686">
        <v>4059930</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v>20</v>
      </c>
      <c r="S14" s="681"/>
      <c r="T14" s="681"/>
      <c r="U14" s="681"/>
      <c r="V14" s="681"/>
      <c r="W14" s="681"/>
      <c r="X14" s="681"/>
      <c r="Y14" s="682"/>
      <c r="Z14" s="713">
        <v>0</v>
      </c>
      <c r="AA14" s="713"/>
      <c r="AB14" s="713"/>
      <c r="AC14" s="713"/>
      <c r="AD14" s="714">
        <v>20</v>
      </c>
      <c r="AE14" s="714"/>
      <c r="AF14" s="714"/>
      <c r="AG14" s="714"/>
      <c r="AH14" s="714"/>
      <c r="AI14" s="714"/>
      <c r="AJ14" s="714"/>
      <c r="AK14" s="714"/>
      <c r="AL14" s="683">
        <v>0</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246560</v>
      </c>
      <c r="BH14" s="681"/>
      <c r="BI14" s="681"/>
      <c r="BJ14" s="681"/>
      <c r="BK14" s="681"/>
      <c r="BL14" s="681"/>
      <c r="BM14" s="681"/>
      <c r="BN14" s="682"/>
      <c r="BO14" s="713">
        <v>0.8</v>
      </c>
      <c r="BP14" s="713"/>
      <c r="BQ14" s="713"/>
      <c r="BR14" s="713"/>
      <c r="BS14" s="686" t="s">
        <v>128</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2624223</v>
      </c>
      <c r="CS14" s="681"/>
      <c r="CT14" s="681"/>
      <c r="CU14" s="681"/>
      <c r="CV14" s="681"/>
      <c r="CW14" s="681"/>
      <c r="CX14" s="681"/>
      <c r="CY14" s="682"/>
      <c r="CZ14" s="713">
        <v>2.6</v>
      </c>
      <c r="DA14" s="713"/>
      <c r="DB14" s="713"/>
      <c r="DC14" s="713"/>
      <c r="DD14" s="686">
        <v>653386</v>
      </c>
      <c r="DE14" s="681"/>
      <c r="DF14" s="681"/>
      <c r="DG14" s="681"/>
      <c r="DH14" s="681"/>
      <c r="DI14" s="681"/>
      <c r="DJ14" s="681"/>
      <c r="DK14" s="681"/>
      <c r="DL14" s="681"/>
      <c r="DM14" s="681"/>
      <c r="DN14" s="681"/>
      <c r="DO14" s="681"/>
      <c r="DP14" s="682"/>
      <c r="DQ14" s="686">
        <v>1945372</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128</v>
      </c>
      <c r="AA15" s="713"/>
      <c r="AB15" s="713"/>
      <c r="AC15" s="713"/>
      <c r="AD15" s="714" t="s">
        <v>233</v>
      </c>
      <c r="AE15" s="714"/>
      <c r="AF15" s="714"/>
      <c r="AG15" s="714"/>
      <c r="AH15" s="714"/>
      <c r="AI15" s="714"/>
      <c r="AJ15" s="714"/>
      <c r="AK15" s="714"/>
      <c r="AL15" s="683" t="s">
        <v>128</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1187141</v>
      </c>
      <c r="BH15" s="681"/>
      <c r="BI15" s="681"/>
      <c r="BJ15" s="681"/>
      <c r="BK15" s="681"/>
      <c r="BL15" s="681"/>
      <c r="BM15" s="681"/>
      <c r="BN15" s="682"/>
      <c r="BO15" s="713">
        <v>3.8</v>
      </c>
      <c r="BP15" s="713"/>
      <c r="BQ15" s="713"/>
      <c r="BR15" s="713"/>
      <c r="BS15" s="686" t="s">
        <v>128</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11441312</v>
      </c>
      <c r="CS15" s="681"/>
      <c r="CT15" s="681"/>
      <c r="CU15" s="681"/>
      <c r="CV15" s="681"/>
      <c r="CW15" s="681"/>
      <c r="CX15" s="681"/>
      <c r="CY15" s="682"/>
      <c r="CZ15" s="713">
        <v>11.2</v>
      </c>
      <c r="DA15" s="713"/>
      <c r="DB15" s="713"/>
      <c r="DC15" s="713"/>
      <c r="DD15" s="686">
        <v>3036844</v>
      </c>
      <c r="DE15" s="681"/>
      <c r="DF15" s="681"/>
      <c r="DG15" s="681"/>
      <c r="DH15" s="681"/>
      <c r="DI15" s="681"/>
      <c r="DJ15" s="681"/>
      <c r="DK15" s="681"/>
      <c r="DL15" s="681"/>
      <c r="DM15" s="681"/>
      <c r="DN15" s="681"/>
      <c r="DO15" s="681"/>
      <c r="DP15" s="682"/>
      <c r="DQ15" s="686">
        <v>6303661</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38694</v>
      </c>
      <c r="S16" s="681"/>
      <c r="T16" s="681"/>
      <c r="U16" s="681"/>
      <c r="V16" s="681"/>
      <c r="W16" s="681"/>
      <c r="X16" s="681"/>
      <c r="Y16" s="682"/>
      <c r="Z16" s="713">
        <v>0</v>
      </c>
      <c r="AA16" s="713"/>
      <c r="AB16" s="713"/>
      <c r="AC16" s="713"/>
      <c r="AD16" s="714">
        <v>38694</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233</v>
      </c>
      <c r="BP16" s="713"/>
      <c r="BQ16" s="713"/>
      <c r="BR16" s="713"/>
      <c r="BS16" s="686" t="s">
        <v>128</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t="s">
        <v>128</v>
      </c>
      <c r="CS16" s="681"/>
      <c r="CT16" s="681"/>
      <c r="CU16" s="681"/>
      <c r="CV16" s="681"/>
      <c r="CW16" s="681"/>
      <c r="CX16" s="681"/>
      <c r="CY16" s="682"/>
      <c r="CZ16" s="713" t="s">
        <v>128</v>
      </c>
      <c r="DA16" s="713"/>
      <c r="DB16" s="713"/>
      <c r="DC16" s="713"/>
      <c r="DD16" s="686" t="s">
        <v>128</v>
      </c>
      <c r="DE16" s="681"/>
      <c r="DF16" s="681"/>
      <c r="DG16" s="681"/>
      <c r="DH16" s="681"/>
      <c r="DI16" s="681"/>
      <c r="DJ16" s="681"/>
      <c r="DK16" s="681"/>
      <c r="DL16" s="681"/>
      <c r="DM16" s="681"/>
      <c r="DN16" s="681"/>
      <c r="DO16" s="681"/>
      <c r="DP16" s="682"/>
      <c r="DQ16" s="686" t="s">
        <v>128</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155060</v>
      </c>
      <c r="S17" s="681"/>
      <c r="T17" s="681"/>
      <c r="U17" s="681"/>
      <c r="V17" s="681"/>
      <c r="W17" s="681"/>
      <c r="X17" s="681"/>
      <c r="Y17" s="682"/>
      <c r="Z17" s="713">
        <v>0.1</v>
      </c>
      <c r="AA17" s="713"/>
      <c r="AB17" s="713"/>
      <c r="AC17" s="713"/>
      <c r="AD17" s="714">
        <v>155060</v>
      </c>
      <c r="AE17" s="714"/>
      <c r="AF17" s="714"/>
      <c r="AG17" s="714"/>
      <c r="AH17" s="714"/>
      <c r="AI17" s="714"/>
      <c r="AJ17" s="714"/>
      <c r="AK17" s="714"/>
      <c r="AL17" s="683">
        <v>0.4</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128</v>
      </c>
      <c r="BP17" s="713"/>
      <c r="BQ17" s="713"/>
      <c r="BR17" s="713"/>
      <c r="BS17" s="686" t="s">
        <v>128</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7391971</v>
      </c>
      <c r="CS17" s="681"/>
      <c r="CT17" s="681"/>
      <c r="CU17" s="681"/>
      <c r="CV17" s="681"/>
      <c r="CW17" s="681"/>
      <c r="CX17" s="681"/>
      <c r="CY17" s="682"/>
      <c r="CZ17" s="713">
        <v>7.2</v>
      </c>
      <c r="DA17" s="713"/>
      <c r="DB17" s="713"/>
      <c r="DC17" s="713"/>
      <c r="DD17" s="686" t="s">
        <v>244</v>
      </c>
      <c r="DE17" s="681"/>
      <c r="DF17" s="681"/>
      <c r="DG17" s="681"/>
      <c r="DH17" s="681"/>
      <c r="DI17" s="681"/>
      <c r="DJ17" s="681"/>
      <c r="DK17" s="681"/>
      <c r="DL17" s="681"/>
      <c r="DM17" s="681"/>
      <c r="DN17" s="681"/>
      <c r="DO17" s="681"/>
      <c r="DP17" s="682"/>
      <c r="DQ17" s="686">
        <v>7148887</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225502</v>
      </c>
      <c r="S18" s="681"/>
      <c r="T18" s="681"/>
      <c r="U18" s="681"/>
      <c r="V18" s="681"/>
      <c r="W18" s="681"/>
      <c r="X18" s="681"/>
      <c r="Y18" s="682"/>
      <c r="Z18" s="713">
        <v>0.2</v>
      </c>
      <c r="AA18" s="713"/>
      <c r="AB18" s="713"/>
      <c r="AC18" s="713"/>
      <c r="AD18" s="714">
        <v>225502</v>
      </c>
      <c r="AE18" s="714"/>
      <c r="AF18" s="714"/>
      <c r="AG18" s="714"/>
      <c r="AH18" s="714"/>
      <c r="AI18" s="714"/>
      <c r="AJ18" s="714"/>
      <c r="AK18" s="714"/>
      <c r="AL18" s="683">
        <v>0.6</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v>1032539</v>
      </c>
      <c r="CS18" s="681"/>
      <c r="CT18" s="681"/>
      <c r="CU18" s="681"/>
      <c r="CV18" s="681"/>
      <c r="CW18" s="681"/>
      <c r="CX18" s="681"/>
      <c r="CY18" s="682"/>
      <c r="CZ18" s="713">
        <v>1</v>
      </c>
      <c r="DA18" s="713"/>
      <c r="DB18" s="713"/>
      <c r="DC18" s="713"/>
      <c r="DD18" s="686" t="s">
        <v>244</v>
      </c>
      <c r="DE18" s="681"/>
      <c r="DF18" s="681"/>
      <c r="DG18" s="681"/>
      <c r="DH18" s="681"/>
      <c r="DI18" s="681"/>
      <c r="DJ18" s="681"/>
      <c r="DK18" s="681"/>
      <c r="DL18" s="681"/>
      <c r="DM18" s="681"/>
      <c r="DN18" s="681"/>
      <c r="DO18" s="681"/>
      <c r="DP18" s="682"/>
      <c r="DQ18" s="686">
        <v>1032539</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201198</v>
      </c>
      <c r="S19" s="681"/>
      <c r="T19" s="681"/>
      <c r="U19" s="681"/>
      <c r="V19" s="681"/>
      <c r="W19" s="681"/>
      <c r="X19" s="681"/>
      <c r="Y19" s="682"/>
      <c r="Z19" s="713">
        <v>0.2</v>
      </c>
      <c r="AA19" s="713"/>
      <c r="AB19" s="713"/>
      <c r="AC19" s="713"/>
      <c r="AD19" s="714">
        <v>201198</v>
      </c>
      <c r="AE19" s="714"/>
      <c r="AF19" s="714"/>
      <c r="AG19" s="714"/>
      <c r="AH19" s="714"/>
      <c r="AI19" s="714"/>
      <c r="AJ19" s="714"/>
      <c r="AK19" s="714"/>
      <c r="AL19" s="683">
        <v>0.5</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2833755</v>
      </c>
      <c r="BH19" s="681"/>
      <c r="BI19" s="681"/>
      <c r="BJ19" s="681"/>
      <c r="BK19" s="681"/>
      <c r="BL19" s="681"/>
      <c r="BM19" s="681"/>
      <c r="BN19" s="682"/>
      <c r="BO19" s="713">
        <v>9</v>
      </c>
      <c r="BP19" s="713"/>
      <c r="BQ19" s="713"/>
      <c r="BR19" s="713"/>
      <c r="BS19" s="686" t="s">
        <v>128</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233</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18077</v>
      </c>
      <c r="S20" s="681"/>
      <c r="T20" s="681"/>
      <c r="U20" s="681"/>
      <c r="V20" s="681"/>
      <c r="W20" s="681"/>
      <c r="X20" s="681"/>
      <c r="Y20" s="682"/>
      <c r="Z20" s="713">
        <v>0</v>
      </c>
      <c r="AA20" s="713"/>
      <c r="AB20" s="713"/>
      <c r="AC20" s="713"/>
      <c r="AD20" s="714">
        <v>18077</v>
      </c>
      <c r="AE20" s="714"/>
      <c r="AF20" s="714"/>
      <c r="AG20" s="714"/>
      <c r="AH20" s="714"/>
      <c r="AI20" s="714"/>
      <c r="AJ20" s="714"/>
      <c r="AK20" s="714"/>
      <c r="AL20" s="683">
        <v>0</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2833755</v>
      </c>
      <c r="BH20" s="681"/>
      <c r="BI20" s="681"/>
      <c r="BJ20" s="681"/>
      <c r="BK20" s="681"/>
      <c r="BL20" s="681"/>
      <c r="BM20" s="681"/>
      <c r="BN20" s="682"/>
      <c r="BO20" s="713">
        <v>9</v>
      </c>
      <c r="BP20" s="713"/>
      <c r="BQ20" s="713"/>
      <c r="BR20" s="713"/>
      <c r="BS20" s="686" t="s">
        <v>233</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102532971</v>
      </c>
      <c r="CS20" s="681"/>
      <c r="CT20" s="681"/>
      <c r="CU20" s="681"/>
      <c r="CV20" s="681"/>
      <c r="CW20" s="681"/>
      <c r="CX20" s="681"/>
      <c r="CY20" s="682"/>
      <c r="CZ20" s="713">
        <v>100</v>
      </c>
      <c r="DA20" s="713"/>
      <c r="DB20" s="713"/>
      <c r="DC20" s="713"/>
      <c r="DD20" s="686">
        <v>8832211</v>
      </c>
      <c r="DE20" s="681"/>
      <c r="DF20" s="681"/>
      <c r="DG20" s="681"/>
      <c r="DH20" s="681"/>
      <c r="DI20" s="681"/>
      <c r="DJ20" s="681"/>
      <c r="DK20" s="681"/>
      <c r="DL20" s="681"/>
      <c r="DM20" s="681"/>
      <c r="DN20" s="681"/>
      <c r="DO20" s="681"/>
      <c r="DP20" s="682"/>
      <c r="DQ20" s="686">
        <v>51190246</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6227</v>
      </c>
      <c r="S21" s="681"/>
      <c r="T21" s="681"/>
      <c r="U21" s="681"/>
      <c r="V21" s="681"/>
      <c r="W21" s="681"/>
      <c r="X21" s="681"/>
      <c r="Y21" s="682"/>
      <c r="Z21" s="713">
        <v>0</v>
      </c>
      <c r="AA21" s="713"/>
      <c r="AB21" s="713"/>
      <c r="AC21" s="713"/>
      <c r="AD21" s="714">
        <v>6227</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9216</v>
      </c>
      <c r="BH21" s="681"/>
      <c r="BI21" s="681"/>
      <c r="BJ21" s="681"/>
      <c r="BK21" s="681"/>
      <c r="BL21" s="681"/>
      <c r="BM21" s="681"/>
      <c r="BN21" s="682"/>
      <c r="BO21" s="713">
        <v>0</v>
      </c>
      <c r="BP21" s="713"/>
      <c r="BQ21" s="713"/>
      <c r="BR21" s="713"/>
      <c r="BS21" s="686" t="s">
        <v>244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6199511</v>
      </c>
      <c r="S22" s="681"/>
      <c r="T22" s="681"/>
      <c r="U22" s="681"/>
      <c r="V22" s="681"/>
      <c r="W22" s="681"/>
      <c r="X22" s="681"/>
      <c r="Y22" s="682"/>
      <c r="Z22" s="713">
        <v>5.9</v>
      </c>
      <c r="AA22" s="713"/>
      <c r="AB22" s="713"/>
      <c r="AC22" s="713"/>
      <c r="AD22" s="714">
        <v>5747540</v>
      </c>
      <c r="AE22" s="714"/>
      <c r="AF22" s="714"/>
      <c r="AG22" s="714"/>
      <c r="AH22" s="714"/>
      <c r="AI22" s="714"/>
      <c r="AJ22" s="714"/>
      <c r="AK22" s="714"/>
      <c r="AL22" s="683">
        <v>14.3</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233</v>
      </c>
      <c r="BP22" s="713"/>
      <c r="BQ22" s="713"/>
      <c r="BR22" s="713"/>
      <c r="BS22" s="686" t="s">
        <v>128</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5747540</v>
      </c>
      <c r="S23" s="681"/>
      <c r="T23" s="681"/>
      <c r="U23" s="681"/>
      <c r="V23" s="681"/>
      <c r="W23" s="681"/>
      <c r="X23" s="681"/>
      <c r="Y23" s="682"/>
      <c r="Z23" s="713">
        <v>5.5</v>
      </c>
      <c r="AA23" s="713"/>
      <c r="AB23" s="713"/>
      <c r="AC23" s="713"/>
      <c r="AD23" s="714">
        <v>5747540</v>
      </c>
      <c r="AE23" s="714"/>
      <c r="AF23" s="714"/>
      <c r="AG23" s="714"/>
      <c r="AH23" s="714"/>
      <c r="AI23" s="714"/>
      <c r="AJ23" s="714"/>
      <c r="AK23" s="714"/>
      <c r="AL23" s="683">
        <v>14.3</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v>2824539</v>
      </c>
      <c r="BH23" s="681"/>
      <c r="BI23" s="681"/>
      <c r="BJ23" s="681"/>
      <c r="BK23" s="681"/>
      <c r="BL23" s="681"/>
      <c r="BM23" s="681"/>
      <c r="BN23" s="682"/>
      <c r="BO23" s="713">
        <v>9</v>
      </c>
      <c r="BP23" s="713"/>
      <c r="BQ23" s="713"/>
      <c r="BR23" s="713"/>
      <c r="BS23" s="686" t="s">
        <v>128</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451971</v>
      </c>
      <c r="S24" s="681"/>
      <c r="T24" s="681"/>
      <c r="U24" s="681"/>
      <c r="V24" s="681"/>
      <c r="W24" s="681"/>
      <c r="X24" s="681"/>
      <c r="Y24" s="682"/>
      <c r="Z24" s="713">
        <v>0.4</v>
      </c>
      <c r="AA24" s="713"/>
      <c r="AB24" s="713"/>
      <c r="AC24" s="713"/>
      <c r="AD24" s="714" t="s">
        <v>128</v>
      </c>
      <c r="AE24" s="714"/>
      <c r="AF24" s="714"/>
      <c r="AG24" s="714"/>
      <c r="AH24" s="714"/>
      <c r="AI24" s="714"/>
      <c r="AJ24" s="714"/>
      <c r="AK24" s="714"/>
      <c r="AL24" s="683" t="s">
        <v>128</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128</v>
      </c>
      <c r="BP24" s="713"/>
      <c r="BQ24" s="713"/>
      <c r="BR24" s="713"/>
      <c r="BS24" s="686" t="s">
        <v>128</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44170490</v>
      </c>
      <c r="CS24" s="736"/>
      <c r="CT24" s="736"/>
      <c r="CU24" s="736"/>
      <c r="CV24" s="736"/>
      <c r="CW24" s="736"/>
      <c r="CX24" s="736"/>
      <c r="CY24" s="779"/>
      <c r="CZ24" s="780">
        <v>43.1</v>
      </c>
      <c r="DA24" s="751"/>
      <c r="DB24" s="751"/>
      <c r="DC24" s="783"/>
      <c r="DD24" s="778">
        <v>25974209</v>
      </c>
      <c r="DE24" s="736"/>
      <c r="DF24" s="736"/>
      <c r="DG24" s="736"/>
      <c r="DH24" s="736"/>
      <c r="DI24" s="736"/>
      <c r="DJ24" s="736"/>
      <c r="DK24" s="779"/>
      <c r="DL24" s="778">
        <v>23987673</v>
      </c>
      <c r="DM24" s="736"/>
      <c r="DN24" s="736"/>
      <c r="DO24" s="736"/>
      <c r="DP24" s="736"/>
      <c r="DQ24" s="736"/>
      <c r="DR24" s="736"/>
      <c r="DS24" s="736"/>
      <c r="DT24" s="736"/>
      <c r="DU24" s="736"/>
      <c r="DV24" s="779"/>
      <c r="DW24" s="780">
        <v>56</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233</v>
      </c>
      <c r="AA25" s="713"/>
      <c r="AB25" s="713"/>
      <c r="AC25" s="713"/>
      <c r="AD25" s="714" t="s">
        <v>128</v>
      </c>
      <c r="AE25" s="714"/>
      <c r="AF25" s="714"/>
      <c r="AG25" s="714"/>
      <c r="AH25" s="714"/>
      <c r="AI25" s="714"/>
      <c r="AJ25" s="714"/>
      <c r="AK25" s="714"/>
      <c r="AL25" s="683" t="s">
        <v>128</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244</v>
      </c>
      <c r="BH25" s="681"/>
      <c r="BI25" s="681"/>
      <c r="BJ25" s="681"/>
      <c r="BK25" s="681"/>
      <c r="BL25" s="681"/>
      <c r="BM25" s="681"/>
      <c r="BN25" s="682"/>
      <c r="BO25" s="713" t="s">
        <v>233</v>
      </c>
      <c r="BP25" s="713"/>
      <c r="BQ25" s="713"/>
      <c r="BR25" s="713"/>
      <c r="BS25" s="686" t="s">
        <v>244</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13415565</v>
      </c>
      <c r="CS25" s="699"/>
      <c r="CT25" s="699"/>
      <c r="CU25" s="699"/>
      <c r="CV25" s="699"/>
      <c r="CW25" s="699"/>
      <c r="CX25" s="699"/>
      <c r="CY25" s="700"/>
      <c r="CZ25" s="683">
        <v>13.1</v>
      </c>
      <c r="DA25" s="701"/>
      <c r="DB25" s="701"/>
      <c r="DC25" s="702"/>
      <c r="DD25" s="686">
        <v>11876880</v>
      </c>
      <c r="DE25" s="699"/>
      <c r="DF25" s="699"/>
      <c r="DG25" s="699"/>
      <c r="DH25" s="699"/>
      <c r="DI25" s="699"/>
      <c r="DJ25" s="699"/>
      <c r="DK25" s="700"/>
      <c r="DL25" s="686">
        <v>11192664</v>
      </c>
      <c r="DM25" s="699"/>
      <c r="DN25" s="699"/>
      <c r="DO25" s="699"/>
      <c r="DP25" s="699"/>
      <c r="DQ25" s="699"/>
      <c r="DR25" s="699"/>
      <c r="DS25" s="699"/>
      <c r="DT25" s="699"/>
      <c r="DU25" s="699"/>
      <c r="DV25" s="700"/>
      <c r="DW25" s="683">
        <v>26.1</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43039315</v>
      </c>
      <c r="S26" s="681"/>
      <c r="T26" s="681"/>
      <c r="U26" s="681"/>
      <c r="V26" s="681"/>
      <c r="W26" s="681"/>
      <c r="X26" s="681"/>
      <c r="Y26" s="682"/>
      <c r="Z26" s="713">
        <v>41.3</v>
      </c>
      <c r="AA26" s="713"/>
      <c r="AB26" s="713"/>
      <c r="AC26" s="713"/>
      <c r="AD26" s="714">
        <v>39762805</v>
      </c>
      <c r="AE26" s="714"/>
      <c r="AF26" s="714"/>
      <c r="AG26" s="714"/>
      <c r="AH26" s="714"/>
      <c r="AI26" s="714"/>
      <c r="AJ26" s="714"/>
      <c r="AK26" s="714"/>
      <c r="AL26" s="683">
        <v>99</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244</v>
      </c>
      <c r="BP26" s="713"/>
      <c r="BQ26" s="713"/>
      <c r="BR26" s="713"/>
      <c r="BS26" s="686" t="s">
        <v>233</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8554671</v>
      </c>
      <c r="CS26" s="681"/>
      <c r="CT26" s="681"/>
      <c r="CU26" s="681"/>
      <c r="CV26" s="681"/>
      <c r="CW26" s="681"/>
      <c r="CX26" s="681"/>
      <c r="CY26" s="682"/>
      <c r="CZ26" s="683">
        <v>8.3000000000000007</v>
      </c>
      <c r="DA26" s="701"/>
      <c r="DB26" s="701"/>
      <c r="DC26" s="702"/>
      <c r="DD26" s="686">
        <v>7799329</v>
      </c>
      <c r="DE26" s="681"/>
      <c r="DF26" s="681"/>
      <c r="DG26" s="681"/>
      <c r="DH26" s="681"/>
      <c r="DI26" s="681"/>
      <c r="DJ26" s="681"/>
      <c r="DK26" s="682"/>
      <c r="DL26" s="686" t="s">
        <v>128</v>
      </c>
      <c r="DM26" s="681"/>
      <c r="DN26" s="681"/>
      <c r="DO26" s="681"/>
      <c r="DP26" s="681"/>
      <c r="DQ26" s="681"/>
      <c r="DR26" s="681"/>
      <c r="DS26" s="681"/>
      <c r="DT26" s="681"/>
      <c r="DU26" s="681"/>
      <c r="DV26" s="682"/>
      <c r="DW26" s="683" t="s">
        <v>233</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32541</v>
      </c>
      <c r="S27" s="681"/>
      <c r="T27" s="681"/>
      <c r="U27" s="681"/>
      <c r="V27" s="681"/>
      <c r="W27" s="681"/>
      <c r="X27" s="681"/>
      <c r="Y27" s="682"/>
      <c r="Z27" s="713">
        <v>0</v>
      </c>
      <c r="AA27" s="713"/>
      <c r="AB27" s="713"/>
      <c r="AC27" s="713"/>
      <c r="AD27" s="714">
        <v>32541</v>
      </c>
      <c r="AE27" s="714"/>
      <c r="AF27" s="714"/>
      <c r="AG27" s="714"/>
      <c r="AH27" s="714"/>
      <c r="AI27" s="714"/>
      <c r="AJ27" s="714"/>
      <c r="AK27" s="714"/>
      <c r="AL27" s="683">
        <v>0.1</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31500861</v>
      </c>
      <c r="BH27" s="681"/>
      <c r="BI27" s="681"/>
      <c r="BJ27" s="681"/>
      <c r="BK27" s="681"/>
      <c r="BL27" s="681"/>
      <c r="BM27" s="681"/>
      <c r="BN27" s="682"/>
      <c r="BO27" s="713">
        <v>100</v>
      </c>
      <c r="BP27" s="713"/>
      <c r="BQ27" s="713"/>
      <c r="BR27" s="713"/>
      <c r="BS27" s="686">
        <v>342308</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23362956</v>
      </c>
      <c r="CS27" s="699"/>
      <c r="CT27" s="699"/>
      <c r="CU27" s="699"/>
      <c r="CV27" s="699"/>
      <c r="CW27" s="699"/>
      <c r="CX27" s="699"/>
      <c r="CY27" s="700"/>
      <c r="CZ27" s="683">
        <v>22.8</v>
      </c>
      <c r="DA27" s="701"/>
      <c r="DB27" s="701"/>
      <c r="DC27" s="702"/>
      <c r="DD27" s="686">
        <v>6948444</v>
      </c>
      <c r="DE27" s="699"/>
      <c r="DF27" s="699"/>
      <c r="DG27" s="699"/>
      <c r="DH27" s="699"/>
      <c r="DI27" s="699"/>
      <c r="DJ27" s="699"/>
      <c r="DK27" s="700"/>
      <c r="DL27" s="686">
        <v>6403224</v>
      </c>
      <c r="DM27" s="699"/>
      <c r="DN27" s="699"/>
      <c r="DO27" s="699"/>
      <c r="DP27" s="699"/>
      <c r="DQ27" s="699"/>
      <c r="DR27" s="699"/>
      <c r="DS27" s="699"/>
      <c r="DT27" s="699"/>
      <c r="DU27" s="699"/>
      <c r="DV27" s="700"/>
      <c r="DW27" s="683">
        <v>15</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455099</v>
      </c>
      <c r="S28" s="681"/>
      <c r="T28" s="681"/>
      <c r="U28" s="681"/>
      <c r="V28" s="681"/>
      <c r="W28" s="681"/>
      <c r="X28" s="681"/>
      <c r="Y28" s="682"/>
      <c r="Z28" s="713">
        <v>0.4</v>
      </c>
      <c r="AA28" s="713"/>
      <c r="AB28" s="713"/>
      <c r="AC28" s="713"/>
      <c r="AD28" s="714" t="s">
        <v>233</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7391969</v>
      </c>
      <c r="CS28" s="681"/>
      <c r="CT28" s="681"/>
      <c r="CU28" s="681"/>
      <c r="CV28" s="681"/>
      <c r="CW28" s="681"/>
      <c r="CX28" s="681"/>
      <c r="CY28" s="682"/>
      <c r="CZ28" s="683">
        <v>7.2</v>
      </c>
      <c r="DA28" s="701"/>
      <c r="DB28" s="701"/>
      <c r="DC28" s="702"/>
      <c r="DD28" s="686">
        <v>7148885</v>
      </c>
      <c r="DE28" s="681"/>
      <c r="DF28" s="681"/>
      <c r="DG28" s="681"/>
      <c r="DH28" s="681"/>
      <c r="DI28" s="681"/>
      <c r="DJ28" s="681"/>
      <c r="DK28" s="682"/>
      <c r="DL28" s="686">
        <v>6391785</v>
      </c>
      <c r="DM28" s="681"/>
      <c r="DN28" s="681"/>
      <c r="DO28" s="681"/>
      <c r="DP28" s="681"/>
      <c r="DQ28" s="681"/>
      <c r="DR28" s="681"/>
      <c r="DS28" s="681"/>
      <c r="DT28" s="681"/>
      <c r="DU28" s="681"/>
      <c r="DV28" s="682"/>
      <c r="DW28" s="683">
        <v>14.9</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1607634</v>
      </c>
      <c r="S29" s="681"/>
      <c r="T29" s="681"/>
      <c r="U29" s="681"/>
      <c r="V29" s="681"/>
      <c r="W29" s="681"/>
      <c r="X29" s="681"/>
      <c r="Y29" s="682"/>
      <c r="Z29" s="713">
        <v>1.5</v>
      </c>
      <c r="AA29" s="713"/>
      <c r="AB29" s="713"/>
      <c r="AC29" s="713"/>
      <c r="AD29" s="714">
        <v>323098</v>
      </c>
      <c r="AE29" s="714"/>
      <c r="AF29" s="714"/>
      <c r="AG29" s="714"/>
      <c r="AH29" s="714"/>
      <c r="AI29" s="714"/>
      <c r="AJ29" s="714"/>
      <c r="AK29" s="714"/>
      <c r="AL29" s="683">
        <v>0.8</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70</v>
      </c>
      <c r="CG29" s="720"/>
      <c r="CH29" s="720"/>
      <c r="CI29" s="720"/>
      <c r="CJ29" s="720"/>
      <c r="CK29" s="720"/>
      <c r="CL29" s="720"/>
      <c r="CM29" s="720"/>
      <c r="CN29" s="720"/>
      <c r="CO29" s="720"/>
      <c r="CP29" s="720"/>
      <c r="CQ29" s="721"/>
      <c r="CR29" s="680">
        <v>7391560</v>
      </c>
      <c r="CS29" s="699"/>
      <c r="CT29" s="699"/>
      <c r="CU29" s="699"/>
      <c r="CV29" s="699"/>
      <c r="CW29" s="699"/>
      <c r="CX29" s="699"/>
      <c r="CY29" s="700"/>
      <c r="CZ29" s="683">
        <v>7.2</v>
      </c>
      <c r="DA29" s="701"/>
      <c r="DB29" s="701"/>
      <c r="DC29" s="702"/>
      <c r="DD29" s="686">
        <v>7148476</v>
      </c>
      <c r="DE29" s="699"/>
      <c r="DF29" s="699"/>
      <c r="DG29" s="699"/>
      <c r="DH29" s="699"/>
      <c r="DI29" s="699"/>
      <c r="DJ29" s="699"/>
      <c r="DK29" s="700"/>
      <c r="DL29" s="686">
        <v>6391376</v>
      </c>
      <c r="DM29" s="699"/>
      <c r="DN29" s="699"/>
      <c r="DO29" s="699"/>
      <c r="DP29" s="699"/>
      <c r="DQ29" s="699"/>
      <c r="DR29" s="699"/>
      <c r="DS29" s="699"/>
      <c r="DT29" s="699"/>
      <c r="DU29" s="699"/>
      <c r="DV29" s="700"/>
      <c r="DW29" s="683">
        <v>14.9</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112173</v>
      </c>
      <c r="S30" s="681"/>
      <c r="T30" s="681"/>
      <c r="U30" s="681"/>
      <c r="V30" s="681"/>
      <c r="W30" s="681"/>
      <c r="X30" s="681"/>
      <c r="Y30" s="682"/>
      <c r="Z30" s="713">
        <v>0.1</v>
      </c>
      <c r="AA30" s="713"/>
      <c r="AB30" s="713"/>
      <c r="AC30" s="713"/>
      <c r="AD30" s="714" t="s">
        <v>128</v>
      </c>
      <c r="AE30" s="714"/>
      <c r="AF30" s="714"/>
      <c r="AG30" s="714"/>
      <c r="AH30" s="714"/>
      <c r="AI30" s="714"/>
      <c r="AJ30" s="714"/>
      <c r="AK30" s="714"/>
      <c r="AL30" s="683" t="s">
        <v>128</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7063305</v>
      </c>
      <c r="CS30" s="681"/>
      <c r="CT30" s="681"/>
      <c r="CU30" s="681"/>
      <c r="CV30" s="681"/>
      <c r="CW30" s="681"/>
      <c r="CX30" s="681"/>
      <c r="CY30" s="682"/>
      <c r="CZ30" s="683">
        <v>6.9</v>
      </c>
      <c r="DA30" s="701"/>
      <c r="DB30" s="701"/>
      <c r="DC30" s="702"/>
      <c r="DD30" s="686">
        <v>6841575</v>
      </c>
      <c r="DE30" s="681"/>
      <c r="DF30" s="681"/>
      <c r="DG30" s="681"/>
      <c r="DH30" s="681"/>
      <c r="DI30" s="681"/>
      <c r="DJ30" s="681"/>
      <c r="DK30" s="682"/>
      <c r="DL30" s="686">
        <v>6084475</v>
      </c>
      <c r="DM30" s="681"/>
      <c r="DN30" s="681"/>
      <c r="DO30" s="681"/>
      <c r="DP30" s="681"/>
      <c r="DQ30" s="681"/>
      <c r="DR30" s="681"/>
      <c r="DS30" s="681"/>
      <c r="DT30" s="681"/>
      <c r="DU30" s="681"/>
      <c r="DV30" s="682"/>
      <c r="DW30" s="683">
        <v>14.2</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37942748</v>
      </c>
      <c r="S31" s="681"/>
      <c r="T31" s="681"/>
      <c r="U31" s="681"/>
      <c r="V31" s="681"/>
      <c r="W31" s="681"/>
      <c r="X31" s="681"/>
      <c r="Y31" s="682"/>
      <c r="Z31" s="713">
        <v>36.4</v>
      </c>
      <c r="AA31" s="713"/>
      <c r="AB31" s="713"/>
      <c r="AC31" s="713"/>
      <c r="AD31" s="714" t="s">
        <v>244</v>
      </c>
      <c r="AE31" s="714"/>
      <c r="AF31" s="714"/>
      <c r="AG31" s="714"/>
      <c r="AH31" s="714"/>
      <c r="AI31" s="714"/>
      <c r="AJ31" s="714"/>
      <c r="AK31" s="714"/>
      <c r="AL31" s="683" t="s">
        <v>233</v>
      </c>
      <c r="AM31" s="684"/>
      <c r="AN31" s="684"/>
      <c r="AO31" s="715"/>
      <c r="AP31" s="756" t="s">
        <v>310</v>
      </c>
      <c r="AQ31" s="757"/>
      <c r="AR31" s="757"/>
      <c r="AS31" s="757"/>
      <c r="AT31" s="762" t="s">
        <v>311</v>
      </c>
      <c r="AU31" s="231"/>
      <c r="AV31" s="231"/>
      <c r="AW31" s="231"/>
      <c r="AX31" s="746" t="s">
        <v>186</v>
      </c>
      <c r="AY31" s="747"/>
      <c r="AZ31" s="747"/>
      <c r="BA31" s="747"/>
      <c r="BB31" s="747"/>
      <c r="BC31" s="747"/>
      <c r="BD31" s="747"/>
      <c r="BE31" s="747"/>
      <c r="BF31" s="748"/>
      <c r="BG31" s="749">
        <v>98.6</v>
      </c>
      <c r="BH31" s="750"/>
      <c r="BI31" s="750"/>
      <c r="BJ31" s="750"/>
      <c r="BK31" s="750"/>
      <c r="BL31" s="750"/>
      <c r="BM31" s="751">
        <v>97.9</v>
      </c>
      <c r="BN31" s="750"/>
      <c r="BO31" s="750"/>
      <c r="BP31" s="750"/>
      <c r="BQ31" s="752"/>
      <c r="BR31" s="749">
        <v>99.3</v>
      </c>
      <c r="BS31" s="750"/>
      <c r="BT31" s="750"/>
      <c r="BU31" s="750"/>
      <c r="BV31" s="750"/>
      <c r="BW31" s="750"/>
      <c r="BX31" s="751">
        <v>98.6</v>
      </c>
      <c r="BY31" s="750"/>
      <c r="BZ31" s="750"/>
      <c r="CA31" s="750"/>
      <c r="CB31" s="752"/>
      <c r="CD31" s="767"/>
      <c r="CE31" s="768"/>
      <c r="CF31" s="719" t="s">
        <v>312</v>
      </c>
      <c r="CG31" s="720"/>
      <c r="CH31" s="720"/>
      <c r="CI31" s="720"/>
      <c r="CJ31" s="720"/>
      <c r="CK31" s="720"/>
      <c r="CL31" s="720"/>
      <c r="CM31" s="720"/>
      <c r="CN31" s="720"/>
      <c r="CO31" s="720"/>
      <c r="CP31" s="720"/>
      <c r="CQ31" s="721"/>
      <c r="CR31" s="680">
        <v>328255</v>
      </c>
      <c r="CS31" s="699"/>
      <c r="CT31" s="699"/>
      <c r="CU31" s="699"/>
      <c r="CV31" s="699"/>
      <c r="CW31" s="699"/>
      <c r="CX31" s="699"/>
      <c r="CY31" s="700"/>
      <c r="CZ31" s="683">
        <v>0.3</v>
      </c>
      <c r="DA31" s="701"/>
      <c r="DB31" s="701"/>
      <c r="DC31" s="702"/>
      <c r="DD31" s="686">
        <v>306901</v>
      </c>
      <c r="DE31" s="699"/>
      <c r="DF31" s="699"/>
      <c r="DG31" s="699"/>
      <c r="DH31" s="699"/>
      <c r="DI31" s="699"/>
      <c r="DJ31" s="699"/>
      <c r="DK31" s="700"/>
      <c r="DL31" s="686">
        <v>306901</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313</v>
      </c>
      <c r="C32" s="772"/>
      <c r="D32" s="772"/>
      <c r="E32" s="772"/>
      <c r="F32" s="772"/>
      <c r="G32" s="772"/>
      <c r="H32" s="772"/>
      <c r="I32" s="772"/>
      <c r="J32" s="772"/>
      <c r="K32" s="772"/>
      <c r="L32" s="772"/>
      <c r="M32" s="772"/>
      <c r="N32" s="772"/>
      <c r="O32" s="772"/>
      <c r="P32" s="772"/>
      <c r="Q32" s="773"/>
      <c r="R32" s="680">
        <v>6149</v>
      </c>
      <c r="S32" s="681"/>
      <c r="T32" s="681"/>
      <c r="U32" s="681"/>
      <c r="V32" s="681"/>
      <c r="W32" s="681"/>
      <c r="X32" s="681"/>
      <c r="Y32" s="682"/>
      <c r="Z32" s="713">
        <v>0</v>
      </c>
      <c r="AA32" s="713"/>
      <c r="AB32" s="713"/>
      <c r="AC32" s="713"/>
      <c r="AD32" s="714">
        <v>6149</v>
      </c>
      <c r="AE32" s="714"/>
      <c r="AF32" s="714"/>
      <c r="AG32" s="714"/>
      <c r="AH32" s="714"/>
      <c r="AI32" s="714"/>
      <c r="AJ32" s="714"/>
      <c r="AK32" s="714"/>
      <c r="AL32" s="683">
        <v>0</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99.1</v>
      </c>
      <c r="BH32" s="699"/>
      <c r="BI32" s="699"/>
      <c r="BJ32" s="699"/>
      <c r="BK32" s="699"/>
      <c r="BL32" s="699"/>
      <c r="BM32" s="684">
        <v>98</v>
      </c>
      <c r="BN32" s="745"/>
      <c r="BO32" s="745"/>
      <c r="BP32" s="745"/>
      <c r="BQ32" s="726"/>
      <c r="BR32" s="753">
        <v>99.1</v>
      </c>
      <c r="BS32" s="699"/>
      <c r="BT32" s="699"/>
      <c r="BU32" s="699"/>
      <c r="BV32" s="699"/>
      <c r="BW32" s="699"/>
      <c r="BX32" s="684">
        <v>98</v>
      </c>
      <c r="BY32" s="745"/>
      <c r="BZ32" s="745"/>
      <c r="CA32" s="745"/>
      <c r="CB32" s="726"/>
      <c r="CD32" s="769"/>
      <c r="CE32" s="770"/>
      <c r="CF32" s="719" t="s">
        <v>316</v>
      </c>
      <c r="CG32" s="720"/>
      <c r="CH32" s="720"/>
      <c r="CI32" s="720"/>
      <c r="CJ32" s="720"/>
      <c r="CK32" s="720"/>
      <c r="CL32" s="720"/>
      <c r="CM32" s="720"/>
      <c r="CN32" s="720"/>
      <c r="CO32" s="720"/>
      <c r="CP32" s="720"/>
      <c r="CQ32" s="721"/>
      <c r="CR32" s="680">
        <v>409</v>
      </c>
      <c r="CS32" s="681"/>
      <c r="CT32" s="681"/>
      <c r="CU32" s="681"/>
      <c r="CV32" s="681"/>
      <c r="CW32" s="681"/>
      <c r="CX32" s="681"/>
      <c r="CY32" s="682"/>
      <c r="CZ32" s="683">
        <v>0</v>
      </c>
      <c r="DA32" s="701"/>
      <c r="DB32" s="701"/>
      <c r="DC32" s="702"/>
      <c r="DD32" s="686">
        <v>409</v>
      </c>
      <c r="DE32" s="681"/>
      <c r="DF32" s="681"/>
      <c r="DG32" s="681"/>
      <c r="DH32" s="681"/>
      <c r="DI32" s="681"/>
      <c r="DJ32" s="681"/>
      <c r="DK32" s="682"/>
      <c r="DL32" s="686">
        <v>409</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5553204</v>
      </c>
      <c r="S33" s="681"/>
      <c r="T33" s="681"/>
      <c r="U33" s="681"/>
      <c r="V33" s="681"/>
      <c r="W33" s="681"/>
      <c r="X33" s="681"/>
      <c r="Y33" s="682"/>
      <c r="Z33" s="713">
        <v>5.3</v>
      </c>
      <c r="AA33" s="713"/>
      <c r="AB33" s="713"/>
      <c r="AC33" s="713"/>
      <c r="AD33" s="714" t="s">
        <v>128</v>
      </c>
      <c r="AE33" s="714"/>
      <c r="AF33" s="714"/>
      <c r="AG33" s="714"/>
      <c r="AH33" s="714"/>
      <c r="AI33" s="714"/>
      <c r="AJ33" s="714"/>
      <c r="AK33" s="714"/>
      <c r="AL33" s="683" t="s">
        <v>128</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98</v>
      </c>
      <c r="BH33" s="665"/>
      <c r="BI33" s="665"/>
      <c r="BJ33" s="665"/>
      <c r="BK33" s="665"/>
      <c r="BL33" s="665"/>
      <c r="BM33" s="707">
        <v>97.7</v>
      </c>
      <c r="BN33" s="665"/>
      <c r="BO33" s="665"/>
      <c r="BP33" s="665"/>
      <c r="BQ33" s="709"/>
      <c r="BR33" s="744">
        <v>99.5</v>
      </c>
      <c r="BS33" s="665"/>
      <c r="BT33" s="665"/>
      <c r="BU33" s="665"/>
      <c r="BV33" s="665"/>
      <c r="BW33" s="665"/>
      <c r="BX33" s="707">
        <v>99.1</v>
      </c>
      <c r="BY33" s="665"/>
      <c r="BZ33" s="665"/>
      <c r="CA33" s="665"/>
      <c r="CB33" s="709"/>
      <c r="CD33" s="719" t="s">
        <v>319</v>
      </c>
      <c r="CE33" s="720"/>
      <c r="CF33" s="720"/>
      <c r="CG33" s="720"/>
      <c r="CH33" s="720"/>
      <c r="CI33" s="720"/>
      <c r="CJ33" s="720"/>
      <c r="CK33" s="720"/>
      <c r="CL33" s="720"/>
      <c r="CM33" s="720"/>
      <c r="CN33" s="720"/>
      <c r="CO33" s="720"/>
      <c r="CP33" s="720"/>
      <c r="CQ33" s="721"/>
      <c r="CR33" s="680">
        <v>49530270</v>
      </c>
      <c r="CS33" s="699"/>
      <c r="CT33" s="699"/>
      <c r="CU33" s="699"/>
      <c r="CV33" s="699"/>
      <c r="CW33" s="699"/>
      <c r="CX33" s="699"/>
      <c r="CY33" s="700"/>
      <c r="CZ33" s="683">
        <v>48.3</v>
      </c>
      <c r="DA33" s="701"/>
      <c r="DB33" s="701"/>
      <c r="DC33" s="702"/>
      <c r="DD33" s="686">
        <v>24043459</v>
      </c>
      <c r="DE33" s="699"/>
      <c r="DF33" s="699"/>
      <c r="DG33" s="699"/>
      <c r="DH33" s="699"/>
      <c r="DI33" s="699"/>
      <c r="DJ33" s="699"/>
      <c r="DK33" s="700"/>
      <c r="DL33" s="686">
        <v>15922135</v>
      </c>
      <c r="DM33" s="699"/>
      <c r="DN33" s="699"/>
      <c r="DO33" s="699"/>
      <c r="DP33" s="699"/>
      <c r="DQ33" s="699"/>
      <c r="DR33" s="699"/>
      <c r="DS33" s="699"/>
      <c r="DT33" s="699"/>
      <c r="DU33" s="699"/>
      <c r="DV33" s="700"/>
      <c r="DW33" s="683">
        <v>37.200000000000003</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1343274</v>
      </c>
      <c r="S34" s="681"/>
      <c r="T34" s="681"/>
      <c r="U34" s="681"/>
      <c r="V34" s="681"/>
      <c r="W34" s="681"/>
      <c r="X34" s="681"/>
      <c r="Y34" s="682"/>
      <c r="Z34" s="713">
        <v>1.3</v>
      </c>
      <c r="AA34" s="713"/>
      <c r="AB34" s="713"/>
      <c r="AC34" s="713"/>
      <c r="AD34" s="714">
        <v>8162</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9787551</v>
      </c>
      <c r="CS34" s="681"/>
      <c r="CT34" s="681"/>
      <c r="CU34" s="681"/>
      <c r="CV34" s="681"/>
      <c r="CW34" s="681"/>
      <c r="CX34" s="681"/>
      <c r="CY34" s="682"/>
      <c r="CZ34" s="683">
        <v>9.5</v>
      </c>
      <c r="DA34" s="701"/>
      <c r="DB34" s="701"/>
      <c r="DC34" s="702"/>
      <c r="DD34" s="686">
        <v>7019184</v>
      </c>
      <c r="DE34" s="681"/>
      <c r="DF34" s="681"/>
      <c r="DG34" s="681"/>
      <c r="DH34" s="681"/>
      <c r="DI34" s="681"/>
      <c r="DJ34" s="681"/>
      <c r="DK34" s="682"/>
      <c r="DL34" s="686">
        <v>5924134</v>
      </c>
      <c r="DM34" s="681"/>
      <c r="DN34" s="681"/>
      <c r="DO34" s="681"/>
      <c r="DP34" s="681"/>
      <c r="DQ34" s="681"/>
      <c r="DR34" s="681"/>
      <c r="DS34" s="681"/>
      <c r="DT34" s="681"/>
      <c r="DU34" s="681"/>
      <c r="DV34" s="682"/>
      <c r="DW34" s="683">
        <v>13.8</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173359</v>
      </c>
      <c r="S35" s="681"/>
      <c r="T35" s="681"/>
      <c r="U35" s="681"/>
      <c r="V35" s="681"/>
      <c r="W35" s="681"/>
      <c r="X35" s="681"/>
      <c r="Y35" s="682"/>
      <c r="Z35" s="713">
        <v>0.2</v>
      </c>
      <c r="AA35" s="713"/>
      <c r="AB35" s="713"/>
      <c r="AC35" s="713"/>
      <c r="AD35" s="714" t="s">
        <v>128</v>
      </c>
      <c r="AE35" s="714"/>
      <c r="AF35" s="714"/>
      <c r="AG35" s="714"/>
      <c r="AH35" s="714"/>
      <c r="AI35" s="714"/>
      <c r="AJ35" s="714"/>
      <c r="AK35" s="714"/>
      <c r="AL35" s="683" t="s">
        <v>233</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349586</v>
      </c>
      <c r="CS35" s="699"/>
      <c r="CT35" s="699"/>
      <c r="CU35" s="699"/>
      <c r="CV35" s="699"/>
      <c r="CW35" s="699"/>
      <c r="CX35" s="699"/>
      <c r="CY35" s="700"/>
      <c r="CZ35" s="683">
        <v>0.3</v>
      </c>
      <c r="DA35" s="701"/>
      <c r="DB35" s="701"/>
      <c r="DC35" s="702"/>
      <c r="DD35" s="686">
        <v>299921</v>
      </c>
      <c r="DE35" s="699"/>
      <c r="DF35" s="699"/>
      <c r="DG35" s="699"/>
      <c r="DH35" s="699"/>
      <c r="DI35" s="699"/>
      <c r="DJ35" s="699"/>
      <c r="DK35" s="700"/>
      <c r="DL35" s="686">
        <v>238057</v>
      </c>
      <c r="DM35" s="699"/>
      <c r="DN35" s="699"/>
      <c r="DO35" s="699"/>
      <c r="DP35" s="699"/>
      <c r="DQ35" s="699"/>
      <c r="DR35" s="699"/>
      <c r="DS35" s="699"/>
      <c r="DT35" s="699"/>
      <c r="DU35" s="699"/>
      <c r="DV35" s="700"/>
      <c r="DW35" s="683">
        <v>0.6</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2129926</v>
      </c>
      <c r="S36" s="681"/>
      <c r="T36" s="681"/>
      <c r="U36" s="681"/>
      <c r="V36" s="681"/>
      <c r="W36" s="681"/>
      <c r="X36" s="681"/>
      <c r="Y36" s="682"/>
      <c r="Z36" s="713">
        <v>2</v>
      </c>
      <c r="AA36" s="713"/>
      <c r="AB36" s="713"/>
      <c r="AC36" s="713"/>
      <c r="AD36" s="714" t="s">
        <v>244</v>
      </c>
      <c r="AE36" s="714"/>
      <c r="AF36" s="714"/>
      <c r="AG36" s="714"/>
      <c r="AH36" s="714"/>
      <c r="AI36" s="714"/>
      <c r="AJ36" s="714"/>
      <c r="AK36" s="714"/>
      <c r="AL36" s="683" t="s">
        <v>233</v>
      </c>
      <c r="AM36" s="684"/>
      <c r="AN36" s="684"/>
      <c r="AO36" s="715"/>
      <c r="AP36" s="235"/>
      <c r="AQ36" s="732" t="s">
        <v>327</v>
      </c>
      <c r="AR36" s="733"/>
      <c r="AS36" s="733"/>
      <c r="AT36" s="733"/>
      <c r="AU36" s="733"/>
      <c r="AV36" s="733"/>
      <c r="AW36" s="733"/>
      <c r="AX36" s="733"/>
      <c r="AY36" s="734"/>
      <c r="AZ36" s="735">
        <v>10936102</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179725</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27240448</v>
      </c>
      <c r="CS36" s="681"/>
      <c r="CT36" s="681"/>
      <c r="CU36" s="681"/>
      <c r="CV36" s="681"/>
      <c r="CW36" s="681"/>
      <c r="CX36" s="681"/>
      <c r="CY36" s="682"/>
      <c r="CZ36" s="683">
        <v>26.6</v>
      </c>
      <c r="DA36" s="701"/>
      <c r="DB36" s="701"/>
      <c r="DC36" s="702"/>
      <c r="DD36" s="686">
        <v>6408039</v>
      </c>
      <c r="DE36" s="681"/>
      <c r="DF36" s="681"/>
      <c r="DG36" s="681"/>
      <c r="DH36" s="681"/>
      <c r="DI36" s="681"/>
      <c r="DJ36" s="681"/>
      <c r="DK36" s="682"/>
      <c r="DL36" s="686">
        <v>4592981</v>
      </c>
      <c r="DM36" s="681"/>
      <c r="DN36" s="681"/>
      <c r="DO36" s="681"/>
      <c r="DP36" s="681"/>
      <c r="DQ36" s="681"/>
      <c r="DR36" s="681"/>
      <c r="DS36" s="681"/>
      <c r="DT36" s="681"/>
      <c r="DU36" s="681"/>
      <c r="DV36" s="682"/>
      <c r="DW36" s="683">
        <v>10.7</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1014171</v>
      </c>
      <c r="S37" s="681"/>
      <c r="T37" s="681"/>
      <c r="U37" s="681"/>
      <c r="V37" s="681"/>
      <c r="W37" s="681"/>
      <c r="X37" s="681"/>
      <c r="Y37" s="682"/>
      <c r="Z37" s="713">
        <v>1</v>
      </c>
      <c r="AA37" s="713"/>
      <c r="AB37" s="713"/>
      <c r="AC37" s="713"/>
      <c r="AD37" s="714" t="s">
        <v>233</v>
      </c>
      <c r="AE37" s="714"/>
      <c r="AF37" s="714"/>
      <c r="AG37" s="714"/>
      <c r="AH37" s="714"/>
      <c r="AI37" s="714"/>
      <c r="AJ37" s="714"/>
      <c r="AK37" s="714"/>
      <c r="AL37" s="683" t="s">
        <v>128</v>
      </c>
      <c r="AM37" s="684"/>
      <c r="AN37" s="684"/>
      <c r="AO37" s="715"/>
      <c r="AQ37" s="723" t="s">
        <v>331</v>
      </c>
      <c r="AR37" s="724"/>
      <c r="AS37" s="724"/>
      <c r="AT37" s="724"/>
      <c r="AU37" s="724"/>
      <c r="AV37" s="724"/>
      <c r="AW37" s="724"/>
      <c r="AX37" s="724"/>
      <c r="AY37" s="725"/>
      <c r="AZ37" s="680">
        <v>1907763</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-18054</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675517</v>
      </c>
      <c r="CS37" s="699"/>
      <c r="CT37" s="699"/>
      <c r="CU37" s="699"/>
      <c r="CV37" s="699"/>
      <c r="CW37" s="699"/>
      <c r="CX37" s="699"/>
      <c r="CY37" s="700"/>
      <c r="CZ37" s="683">
        <v>0.7</v>
      </c>
      <c r="DA37" s="701"/>
      <c r="DB37" s="701"/>
      <c r="DC37" s="702"/>
      <c r="DD37" s="686">
        <v>675517</v>
      </c>
      <c r="DE37" s="699"/>
      <c r="DF37" s="699"/>
      <c r="DG37" s="699"/>
      <c r="DH37" s="699"/>
      <c r="DI37" s="699"/>
      <c r="DJ37" s="699"/>
      <c r="DK37" s="700"/>
      <c r="DL37" s="686">
        <v>671621</v>
      </c>
      <c r="DM37" s="699"/>
      <c r="DN37" s="699"/>
      <c r="DO37" s="699"/>
      <c r="DP37" s="699"/>
      <c r="DQ37" s="699"/>
      <c r="DR37" s="699"/>
      <c r="DS37" s="699"/>
      <c r="DT37" s="699"/>
      <c r="DU37" s="699"/>
      <c r="DV37" s="700"/>
      <c r="DW37" s="683">
        <v>1.6</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2333347</v>
      </c>
      <c r="S38" s="681"/>
      <c r="T38" s="681"/>
      <c r="U38" s="681"/>
      <c r="V38" s="681"/>
      <c r="W38" s="681"/>
      <c r="X38" s="681"/>
      <c r="Y38" s="682"/>
      <c r="Z38" s="713">
        <v>2.2000000000000002</v>
      </c>
      <c r="AA38" s="713"/>
      <c r="AB38" s="713"/>
      <c r="AC38" s="713"/>
      <c r="AD38" s="714">
        <v>11960</v>
      </c>
      <c r="AE38" s="714"/>
      <c r="AF38" s="714"/>
      <c r="AG38" s="714"/>
      <c r="AH38" s="714"/>
      <c r="AI38" s="714"/>
      <c r="AJ38" s="714"/>
      <c r="AK38" s="714"/>
      <c r="AL38" s="683">
        <v>0</v>
      </c>
      <c r="AM38" s="684"/>
      <c r="AN38" s="684"/>
      <c r="AO38" s="715"/>
      <c r="AQ38" s="723" t="s">
        <v>335</v>
      </c>
      <c r="AR38" s="724"/>
      <c r="AS38" s="724"/>
      <c r="AT38" s="724"/>
      <c r="AU38" s="724"/>
      <c r="AV38" s="724"/>
      <c r="AW38" s="724"/>
      <c r="AX38" s="724"/>
      <c r="AY38" s="725"/>
      <c r="AZ38" s="680">
        <v>1365785</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24569</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6592661</v>
      </c>
      <c r="CS38" s="681"/>
      <c r="CT38" s="681"/>
      <c r="CU38" s="681"/>
      <c r="CV38" s="681"/>
      <c r="CW38" s="681"/>
      <c r="CX38" s="681"/>
      <c r="CY38" s="682"/>
      <c r="CZ38" s="683">
        <v>6.4</v>
      </c>
      <c r="DA38" s="701"/>
      <c r="DB38" s="701"/>
      <c r="DC38" s="702"/>
      <c r="DD38" s="686">
        <v>5232484</v>
      </c>
      <c r="DE38" s="681"/>
      <c r="DF38" s="681"/>
      <c r="DG38" s="681"/>
      <c r="DH38" s="681"/>
      <c r="DI38" s="681"/>
      <c r="DJ38" s="681"/>
      <c r="DK38" s="682"/>
      <c r="DL38" s="686">
        <v>5166963</v>
      </c>
      <c r="DM38" s="681"/>
      <c r="DN38" s="681"/>
      <c r="DO38" s="681"/>
      <c r="DP38" s="681"/>
      <c r="DQ38" s="681"/>
      <c r="DR38" s="681"/>
      <c r="DS38" s="681"/>
      <c r="DT38" s="681"/>
      <c r="DU38" s="681"/>
      <c r="DV38" s="682"/>
      <c r="DW38" s="683">
        <v>12.1</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8516284</v>
      </c>
      <c r="S39" s="681"/>
      <c r="T39" s="681"/>
      <c r="U39" s="681"/>
      <c r="V39" s="681"/>
      <c r="W39" s="681"/>
      <c r="X39" s="681"/>
      <c r="Y39" s="682"/>
      <c r="Z39" s="713">
        <v>8.1999999999999993</v>
      </c>
      <c r="AA39" s="713"/>
      <c r="AB39" s="713"/>
      <c r="AC39" s="713"/>
      <c r="AD39" s="714" t="s">
        <v>233</v>
      </c>
      <c r="AE39" s="714"/>
      <c r="AF39" s="714"/>
      <c r="AG39" s="714"/>
      <c r="AH39" s="714"/>
      <c r="AI39" s="714"/>
      <c r="AJ39" s="714"/>
      <c r="AK39" s="714"/>
      <c r="AL39" s="683" t="s">
        <v>244</v>
      </c>
      <c r="AM39" s="684"/>
      <c r="AN39" s="684"/>
      <c r="AO39" s="715"/>
      <c r="AQ39" s="723" t="s">
        <v>339</v>
      </c>
      <c r="AR39" s="724"/>
      <c r="AS39" s="724"/>
      <c r="AT39" s="724"/>
      <c r="AU39" s="724"/>
      <c r="AV39" s="724"/>
      <c r="AW39" s="724"/>
      <c r="AX39" s="724"/>
      <c r="AY39" s="725"/>
      <c r="AZ39" s="680">
        <v>1032323</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37571</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4741587</v>
      </c>
      <c r="CS39" s="699"/>
      <c r="CT39" s="699"/>
      <c r="CU39" s="699"/>
      <c r="CV39" s="699"/>
      <c r="CW39" s="699"/>
      <c r="CX39" s="699"/>
      <c r="CY39" s="700"/>
      <c r="CZ39" s="683">
        <v>4.5999999999999996</v>
      </c>
      <c r="DA39" s="701"/>
      <c r="DB39" s="701"/>
      <c r="DC39" s="702"/>
      <c r="DD39" s="686">
        <v>4583831</v>
      </c>
      <c r="DE39" s="699"/>
      <c r="DF39" s="699"/>
      <c r="DG39" s="699"/>
      <c r="DH39" s="699"/>
      <c r="DI39" s="699"/>
      <c r="DJ39" s="699"/>
      <c r="DK39" s="700"/>
      <c r="DL39" s="686" t="s">
        <v>128</v>
      </c>
      <c r="DM39" s="699"/>
      <c r="DN39" s="699"/>
      <c r="DO39" s="699"/>
      <c r="DP39" s="699"/>
      <c r="DQ39" s="699"/>
      <c r="DR39" s="699"/>
      <c r="DS39" s="699"/>
      <c r="DT39" s="699"/>
      <c r="DU39" s="699"/>
      <c r="DV39" s="700"/>
      <c r="DW39" s="683" t="s">
        <v>233</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v>90876</v>
      </c>
      <c r="S40" s="681"/>
      <c r="T40" s="681"/>
      <c r="U40" s="681"/>
      <c r="V40" s="681"/>
      <c r="W40" s="681"/>
      <c r="X40" s="681"/>
      <c r="Y40" s="682"/>
      <c r="Z40" s="713">
        <v>0.1</v>
      </c>
      <c r="AA40" s="713"/>
      <c r="AB40" s="713"/>
      <c r="AC40" s="713"/>
      <c r="AD40" s="714" t="s">
        <v>128</v>
      </c>
      <c r="AE40" s="714"/>
      <c r="AF40" s="714"/>
      <c r="AG40" s="714"/>
      <c r="AH40" s="714"/>
      <c r="AI40" s="714"/>
      <c r="AJ40" s="714"/>
      <c r="AK40" s="714"/>
      <c r="AL40" s="683" t="s">
        <v>244</v>
      </c>
      <c r="AM40" s="684"/>
      <c r="AN40" s="684"/>
      <c r="AO40" s="715"/>
      <c r="AQ40" s="723" t="s">
        <v>343</v>
      </c>
      <c r="AR40" s="724"/>
      <c r="AS40" s="724"/>
      <c r="AT40" s="724"/>
      <c r="AU40" s="724"/>
      <c r="AV40" s="724"/>
      <c r="AW40" s="724"/>
      <c r="AX40" s="724"/>
      <c r="AY40" s="725"/>
      <c r="AZ40" s="680">
        <v>37172</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95</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818437</v>
      </c>
      <c r="CS40" s="681"/>
      <c r="CT40" s="681"/>
      <c r="CU40" s="681"/>
      <c r="CV40" s="681"/>
      <c r="CW40" s="681"/>
      <c r="CX40" s="681"/>
      <c r="CY40" s="682"/>
      <c r="CZ40" s="683">
        <v>0.8</v>
      </c>
      <c r="DA40" s="701"/>
      <c r="DB40" s="701"/>
      <c r="DC40" s="702"/>
      <c r="DD40" s="686">
        <v>500000</v>
      </c>
      <c r="DE40" s="681"/>
      <c r="DF40" s="681"/>
      <c r="DG40" s="681"/>
      <c r="DH40" s="681"/>
      <c r="DI40" s="681"/>
      <c r="DJ40" s="681"/>
      <c r="DK40" s="682"/>
      <c r="DL40" s="686" t="s">
        <v>128</v>
      </c>
      <c r="DM40" s="681"/>
      <c r="DN40" s="681"/>
      <c r="DO40" s="681"/>
      <c r="DP40" s="681"/>
      <c r="DQ40" s="681"/>
      <c r="DR40" s="681"/>
      <c r="DS40" s="681"/>
      <c r="DT40" s="681"/>
      <c r="DU40" s="681"/>
      <c r="DV40" s="682"/>
      <c r="DW40" s="683" t="s">
        <v>128</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233</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233</v>
      </c>
      <c r="AM41" s="684"/>
      <c r="AN41" s="684"/>
      <c r="AO41" s="715"/>
      <c r="AQ41" s="723" t="s">
        <v>348</v>
      </c>
      <c r="AR41" s="724"/>
      <c r="AS41" s="724"/>
      <c r="AT41" s="724"/>
      <c r="AU41" s="724"/>
      <c r="AV41" s="724"/>
      <c r="AW41" s="724"/>
      <c r="AX41" s="724"/>
      <c r="AY41" s="725"/>
      <c r="AZ41" s="680">
        <v>1671928</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2</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244</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2594908</v>
      </c>
      <c r="S42" s="681"/>
      <c r="T42" s="681"/>
      <c r="U42" s="681"/>
      <c r="V42" s="681"/>
      <c r="W42" s="681"/>
      <c r="X42" s="681"/>
      <c r="Y42" s="682"/>
      <c r="Z42" s="713">
        <v>2.5</v>
      </c>
      <c r="AA42" s="713"/>
      <c r="AB42" s="713"/>
      <c r="AC42" s="713"/>
      <c r="AD42" s="714" t="s">
        <v>128</v>
      </c>
      <c r="AE42" s="714"/>
      <c r="AF42" s="714"/>
      <c r="AG42" s="714"/>
      <c r="AH42" s="714"/>
      <c r="AI42" s="714"/>
      <c r="AJ42" s="714"/>
      <c r="AK42" s="714"/>
      <c r="AL42" s="683" t="s">
        <v>128</v>
      </c>
      <c r="AM42" s="684"/>
      <c r="AN42" s="684"/>
      <c r="AO42" s="715"/>
      <c r="AQ42" s="716" t="s">
        <v>352</v>
      </c>
      <c r="AR42" s="717"/>
      <c r="AS42" s="717"/>
      <c r="AT42" s="717"/>
      <c r="AU42" s="717"/>
      <c r="AV42" s="717"/>
      <c r="AW42" s="717"/>
      <c r="AX42" s="717"/>
      <c r="AY42" s="718"/>
      <c r="AZ42" s="664">
        <v>4921131</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326</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8832211</v>
      </c>
      <c r="CS42" s="681"/>
      <c r="CT42" s="681"/>
      <c r="CU42" s="681"/>
      <c r="CV42" s="681"/>
      <c r="CW42" s="681"/>
      <c r="CX42" s="681"/>
      <c r="CY42" s="682"/>
      <c r="CZ42" s="683">
        <v>8.6</v>
      </c>
      <c r="DA42" s="684"/>
      <c r="DB42" s="684"/>
      <c r="DC42" s="685"/>
      <c r="DD42" s="686">
        <v>1172578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104259224</v>
      </c>
      <c r="S43" s="703"/>
      <c r="T43" s="703"/>
      <c r="U43" s="703"/>
      <c r="V43" s="703"/>
      <c r="W43" s="703"/>
      <c r="X43" s="703"/>
      <c r="Y43" s="704"/>
      <c r="Z43" s="705">
        <v>100</v>
      </c>
      <c r="AA43" s="705"/>
      <c r="AB43" s="705"/>
      <c r="AC43" s="705"/>
      <c r="AD43" s="706">
        <v>40144715</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126619</v>
      </c>
      <c r="CS43" s="699"/>
      <c r="CT43" s="699"/>
      <c r="CU43" s="699"/>
      <c r="CV43" s="699"/>
      <c r="CW43" s="699"/>
      <c r="CX43" s="699"/>
      <c r="CY43" s="700"/>
      <c r="CZ43" s="683">
        <v>0.1</v>
      </c>
      <c r="DA43" s="701"/>
      <c r="DB43" s="701"/>
      <c r="DC43" s="702"/>
      <c r="DD43" s="686">
        <v>126619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357</v>
      </c>
      <c r="CG44" s="678"/>
      <c r="CH44" s="678"/>
      <c r="CI44" s="678"/>
      <c r="CJ44" s="678"/>
      <c r="CK44" s="678"/>
      <c r="CL44" s="678"/>
      <c r="CM44" s="678"/>
      <c r="CN44" s="678"/>
      <c r="CO44" s="678"/>
      <c r="CP44" s="678"/>
      <c r="CQ44" s="679"/>
      <c r="CR44" s="680">
        <v>8832211</v>
      </c>
      <c r="CS44" s="681"/>
      <c r="CT44" s="681"/>
      <c r="CU44" s="681"/>
      <c r="CV44" s="681"/>
      <c r="CW44" s="681"/>
      <c r="CX44" s="681"/>
      <c r="CY44" s="682"/>
      <c r="CZ44" s="683">
        <v>8.6</v>
      </c>
      <c r="DA44" s="684"/>
      <c r="DB44" s="684"/>
      <c r="DC44" s="685"/>
      <c r="DD44" s="686">
        <v>1172578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2921212</v>
      </c>
      <c r="CS45" s="699"/>
      <c r="CT45" s="699"/>
      <c r="CU45" s="699"/>
      <c r="CV45" s="699"/>
      <c r="CW45" s="699"/>
      <c r="CX45" s="699"/>
      <c r="CY45" s="700"/>
      <c r="CZ45" s="683">
        <v>2.8</v>
      </c>
      <c r="DA45" s="701"/>
      <c r="DB45" s="701"/>
      <c r="DC45" s="702"/>
      <c r="DD45" s="686">
        <v>126725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5885538</v>
      </c>
      <c r="CS46" s="681"/>
      <c r="CT46" s="681"/>
      <c r="CU46" s="681"/>
      <c r="CV46" s="681"/>
      <c r="CW46" s="681"/>
      <c r="CX46" s="681"/>
      <c r="CY46" s="682"/>
      <c r="CZ46" s="683">
        <v>5.7</v>
      </c>
      <c r="DA46" s="684"/>
      <c r="DB46" s="684"/>
      <c r="DC46" s="685"/>
      <c r="DD46" s="686">
        <v>1037392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t="s">
        <v>244</v>
      </c>
      <c r="CS47" s="699"/>
      <c r="CT47" s="699"/>
      <c r="CU47" s="699"/>
      <c r="CV47" s="699"/>
      <c r="CW47" s="699"/>
      <c r="CX47" s="699"/>
      <c r="CY47" s="700"/>
      <c r="CZ47" s="683" t="s">
        <v>128</v>
      </c>
      <c r="DA47" s="701"/>
      <c r="DB47" s="701"/>
      <c r="DC47" s="702"/>
      <c r="DD47" s="686" t="s">
        <v>244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128</v>
      </c>
      <c r="CS48" s="681"/>
      <c r="CT48" s="681"/>
      <c r="CU48" s="681"/>
      <c r="CV48" s="681"/>
      <c r="CW48" s="681"/>
      <c r="CX48" s="681"/>
      <c r="CY48" s="682"/>
      <c r="CZ48" s="683" t="s">
        <v>244</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102532971</v>
      </c>
      <c r="CS49" s="665"/>
      <c r="CT49" s="665"/>
      <c r="CU49" s="665"/>
      <c r="CV49" s="665"/>
      <c r="CW49" s="665"/>
      <c r="CX49" s="665"/>
      <c r="CY49" s="666"/>
      <c r="CZ49" s="667">
        <v>100</v>
      </c>
      <c r="DA49" s="668"/>
      <c r="DB49" s="668"/>
      <c r="DC49" s="669"/>
      <c r="DD49" s="670">
        <v>51190246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nYzCGBsdjlS959OovbkPpCV7JXHx6Ouu3HRDois+UKlJdorciLN8l3QjFAzGBcbb4/+fi0QJ0yF+o8jF9MXWzA==" saltValue="XT5eWGNpXYL1YLXHEHLKW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104247</v>
      </c>
      <c r="R7" s="1200"/>
      <c r="S7" s="1200"/>
      <c r="T7" s="1200"/>
      <c r="U7" s="1200"/>
      <c r="V7" s="1200">
        <v>102520</v>
      </c>
      <c r="W7" s="1200"/>
      <c r="X7" s="1200"/>
      <c r="Y7" s="1200"/>
      <c r="Z7" s="1200"/>
      <c r="AA7" s="1200">
        <v>1726</v>
      </c>
      <c r="AB7" s="1200"/>
      <c r="AC7" s="1200"/>
      <c r="AD7" s="1200"/>
      <c r="AE7" s="1201"/>
      <c r="AF7" s="1202">
        <v>1173</v>
      </c>
      <c r="AG7" s="1203"/>
      <c r="AH7" s="1203"/>
      <c r="AI7" s="1203"/>
      <c r="AJ7" s="1204"/>
      <c r="AK7" s="1186">
        <v>2730</v>
      </c>
      <c r="AL7" s="1187"/>
      <c r="AM7" s="1187"/>
      <c r="AN7" s="1187"/>
      <c r="AO7" s="1187"/>
      <c r="AP7" s="1187">
        <v>60954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601</v>
      </c>
      <c r="BT7" s="1191"/>
      <c r="BU7" s="1191"/>
      <c r="BV7" s="1191"/>
      <c r="BW7" s="1191"/>
      <c r="BX7" s="1191"/>
      <c r="BY7" s="1191"/>
      <c r="BZ7" s="1191"/>
      <c r="CA7" s="1191"/>
      <c r="CB7" s="1191"/>
      <c r="CC7" s="1191"/>
      <c r="CD7" s="1191"/>
      <c r="CE7" s="1191"/>
      <c r="CF7" s="1191"/>
      <c r="CG7" s="1192"/>
      <c r="CH7" s="1183">
        <v>11</v>
      </c>
      <c r="CI7" s="1184"/>
      <c r="CJ7" s="1184"/>
      <c r="CK7" s="1184"/>
      <c r="CL7" s="1185"/>
      <c r="CM7" s="1183">
        <v>400</v>
      </c>
      <c r="CN7" s="1184"/>
      <c r="CO7" s="1184"/>
      <c r="CP7" s="1184"/>
      <c r="CQ7" s="1185"/>
      <c r="CR7" s="1183">
        <v>30</v>
      </c>
      <c r="CS7" s="1184"/>
      <c r="CT7" s="1184"/>
      <c r="CU7" s="1184"/>
      <c r="CV7" s="1185"/>
      <c r="CW7" s="1183">
        <v>48</v>
      </c>
      <c r="CX7" s="1184"/>
      <c r="CY7" s="1184"/>
      <c r="CZ7" s="1184"/>
      <c r="DA7" s="1185"/>
      <c r="DB7" s="1183" t="s">
        <v>600</v>
      </c>
      <c r="DC7" s="1184"/>
      <c r="DD7" s="1184"/>
      <c r="DE7" s="1184"/>
      <c r="DF7" s="1185"/>
      <c r="DG7" s="1183" t="s">
        <v>600</v>
      </c>
      <c r="DH7" s="1184"/>
      <c r="DI7" s="1184"/>
      <c r="DJ7" s="1184"/>
      <c r="DK7" s="1185"/>
      <c r="DL7" s="1183" t="s">
        <v>600</v>
      </c>
      <c r="DM7" s="1184"/>
      <c r="DN7" s="1184"/>
      <c r="DO7" s="1184"/>
      <c r="DP7" s="1185"/>
      <c r="DQ7" s="1183" t="s">
        <v>600</v>
      </c>
      <c r="DR7" s="1184"/>
      <c r="DS7" s="1184"/>
      <c r="DT7" s="1184"/>
      <c r="DU7" s="1185"/>
      <c r="DV7" s="1210"/>
      <c r="DW7" s="1211"/>
      <c r="DX7" s="1211"/>
      <c r="DY7" s="1211"/>
      <c r="DZ7" s="1212"/>
      <c r="EA7" s="256"/>
    </row>
    <row r="8" spans="1:131" s="257" customFormat="1" ht="26.25" customHeight="1" x14ac:dyDescent="0.15">
      <c r="A8" s="263">
        <v>2</v>
      </c>
      <c r="B8" s="1132" t="s">
        <v>389</v>
      </c>
      <c r="C8" s="1133"/>
      <c r="D8" s="1133"/>
      <c r="E8" s="1133"/>
      <c r="F8" s="1133"/>
      <c r="G8" s="1133"/>
      <c r="H8" s="1133"/>
      <c r="I8" s="1133"/>
      <c r="J8" s="1133"/>
      <c r="K8" s="1133"/>
      <c r="L8" s="1133"/>
      <c r="M8" s="1133"/>
      <c r="N8" s="1133"/>
      <c r="O8" s="1133"/>
      <c r="P8" s="1134"/>
      <c r="Q8" s="1138">
        <v>27</v>
      </c>
      <c r="R8" s="1139"/>
      <c r="S8" s="1139"/>
      <c r="T8" s="1139"/>
      <c r="U8" s="1139"/>
      <c r="V8" s="1139">
        <v>27</v>
      </c>
      <c r="W8" s="1139"/>
      <c r="X8" s="1139"/>
      <c r="Y8" s="1139"/>
      <c r="Z8" s="1139"/>
      <c r="AA8" s="1139">
        <v>0</v>
      </c>
      <c r="AB8" s="1139"/>
      <c r="AC8" s="1139"/>
      <c r="AD8" s="1139"/>
      <c r="AE8" s="1140"/>
      <c r="AF8" s="1114" t="s">
        <v>390</v>
      </c>
      <c r="AG8" s="1115"/>
      <c r="AH8" s="1115"/>
      <c r="AI8" s="1115"/>
      <c r="AJ8" s="1116"/>
      <c r="AK8" s="1181" t="s">
        <v>605</v>
      </c>
      <c r="AL8" s="1182"/>
      <c r="AM8" s="1182"/>
      <c r="AN8" s="1182"/>
      <c r="AO8" s="1182"/>
      <c r="AP8" s="1182" t="s">
        <v>605</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602</v>
      </c>
      <c r="BT8" s="1110"/>
      <c r="BU8" s="1110"/>
      <c r="BV8" s="1110"/>
      <c r="BW8" s="1110"/>
      <c r="BX8" s="1110"/>
      <c r="BY8" s="1110"/>
      <c r="BZ8" s="1110"/>
      <c r="CA8" s="1110"/>
      <c r="CB8" s="1110"/>
      <c r="CC8" s="1110"/>
      <c r="CD8" s="1110"/>
      <c r="CE8" s="1110"/>
      <c r="CF8" s="1110"/>
      <c r="CG8" s="1111"/>
      <c r="CH8" s="1084">
        <v>37</v>
      </c>
      <c r="CI8" s="1085"/>
      <c r="CJ8" s="1085"/>
      <c r="CK8" s="1085"/>
      <c r="CL8" s="1086"/>
      <c r="CM8" s="1084">
        <v>444</v>
      </c>
      <c r="CN8" s="1085"/>
      <c r="CO8" s="1085"/>
      <c r="CP8" s="1085"/>
      <c r="CQ8" s="1086"/>
      <c r="CR8" s="1084">
        <v>310</v>
      </c>
      <c r="CS8" s="1085"/>
      <c r="CT8" s="1085"/>
      <c r="CU8" s="1085"/>
      <c r="CV8" s="1086"/>
      <c r="CW8" s="1084">
        <v>69</v>
      </c>
      <c r="CX8" s="1085"/>
      <c r="CY8" s="1085"/>
      <c r="CZ8" s="1085"/>
      <c r="DA8" s="1086"/>
      <c r="DB8" s="1084" t="s">
        <v>600</v>
      </c>
      <c r="DC8" s="1085"/>
      <c r="DD8" s="1085"/>
      <c r="DE8" s="1085"/>
      <c r="DF8" s="1086"/>
      <c r="DG8" s="1084" t="s">
        <v>600</v>
      </c>
      <c r="DH8" s="1085"/>
      <c r="DI8" s="1085"/>
      <c r="DJ8" s="1085"/>
      <c r="DK8" s="1086"/>
      <c r="DL8" s="1084" t="s">
        <v>600</v>
      </c>
      <c r="DM8" s="1085"/>
      <c r="DN8" s="1085"/>
      <c r="DO8" s="1085"/>
      <c r="DP8" s="1086"/>
      <c r="DQ8" s="1084" t="s">
        <v>600</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603</v>
      </c>
      <c r="BT9" s="1110"/>
      <c r="BU9" s="1110"/>
      <c r="BV9" s="1110"/>
      <c r="BW9" s="1110"/>
      <c r="BX9" s="1110"/>
      <c r="BY9" s="1110"/>
      <c r="BZ9" s="1110"/>
      <c r="CA9" s="1110"/>
      <c r="CB9" s="1110"/>
      <c r="CC9" s="1110"/>
      <c r="CD9" s="1110"/>
      <c r="CE9" s="1110"/>
      <c r="CF9" s="1110"/>
      <c r="CG9" s="1111"/>
      <c r="CH9" s="1084">
        <v>35</v>
      </c>
      <c r="CI9" s="1085"/>
      <c r="CJ9" s="1085"/>
      <c r="CK9" s="1085"/>
      <c r="CL9" s="1086"/>
      <c r="CM9" s="1084">
        <v>833</v>
      </c>
      <c r="CN9" s="1085"/>
      <c r="CO9" s="1085"/>
      <c r="CP9" s="1085"/>
      <c r="CQ9" s="1086"/>
      <c r="CR9" s="1084">
        <v>397</v>
      </c>
      <c r="CS9" s="1085"/>
      <c r="CT9" s="1085"/>
      <c r="CU9" s="1085"/>
      <c r="CV9" s="1086"/>
      <c r="CW9" s="1084" t="s">
        <v>605</v>
      </c>
      <c r="CX9" s="1085"/>
      <c r="CY9" s="1085"/>
      <c r="CZ9" s="1085"/>
      <c r="DA9" s="1086"/>
      <c r="DB9" s="1084">
        <v>8</v>
      </c>
      <c r="DC9" s="1085"/>
      <c r="DD9" s="1085"/>
      <c r="DE9" s="1085"/>
      <c r="DF9" s="1086"/>
      <c r="DG9" s="1084" t="s">
        <v>600</v>
      </c>
      <c r="DH9" s="1085"/>
      <c r="DI9" s="1085"/>
      <c r="DJ9" s="1085"/>
      <c r="DK9" s="1086"/>
      <c r="DL9" s="1084" t="s">
        <v>600</v>
      </c>
      <c r="DM9" s="1085"/>
      <c r="DN9" s="1085"/>
      <c r="DO9" s="1085"/>
      <c r="DP9" s="1086"/>
      <c r="DQ9" s="1084" t="s">
        <v>600</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604</v>
      </c>
      <c r="BT10" s="1110"/>
      <c r="BU10" s="1110"/>
      <c r="BV10" s="1110"/>
      <c r="BW10" s="1110"/>
      <c r="BX10" s="1110"/>
      <c r="BY10" s="1110"/>
      <c r="BZ10" s="1110"/>
      <c r="CA10" s="1110"/>
      <c r="CB10" s="1110"/>
      <c r="CC10" s="1110"/>
      <c r="CD10" s="1110"/>
      <c r="CE10" s="1110"/>
      <c r="CF10" s="1110"/>
      <c r="CG10" s="1111"/>
      <c r="CH10" s="1084">
        <v>-64</v>
      </c>
      <c r="CI10" s="1085"/>
      <c r="CJ10" s="1085"/>
      <c r="CK10" s="1085"/>
      <c r="CL10" s="1086"/>
      <c r="CM10" s="1084">
        <v>1978</v>
      </c>
      <c r="CN10" s="1085"/>
      <c r="CO10" s="1085"/>
      <c r="CP10" s="1085"/>
      <c r="CQ10" s="1086"/>
      <c r="CR10" s="1084">
        <v>4</v>
      </c>
      <c r="CS10" s="1085"/>
      <c r="CT10" s="1085"/>
      <c r="CU10" s="1085"/>
      <c r="CV10" s="1086"/>
      <c r="CW10" s="1084" t="s">
        <v>600</v>
      </c>
      <c r="CX10" s="1085"/>
      <c r="CY10" s="1085"/>
      <c r="CZ10" s="1085"/>
      <c r="DA10" s="1086"/>
      <c r="DB10" s="1084" t="s">
        <v>600</v>
      </c>
      <c r="DC10" s="1085"/>
      <c r="DD10" s="1085"/>
      <c r="DE10" s="1085"/>
      <c r="DF10" s="1086"/>
      <c r="DG10" s="1084" t="s">
        <v>600</v>
      </c>
      <c r="DH10" s="1085"/>
      <c r="DI10" s="1085"/>
      <c r="DJ10" s="1085"/>
      <c r="DK10" s="1086"/>
      <c r="DL10" s="1084">
        <v>42</v>
      </c>
      <c r="DM10" s="1085"/>
      <c r="DN10" s="1085"/>
      <c r="DO10" s="1085"/>
      <c r="DP10" s="1086"/>
      <c r="DQ10" s="1084">
        <v>4</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104259</v>
      </c>
      <c r="R23" s="1164"/>
      <c r="S23" s="1164"/>
      <c r="T23" s="1164"/>
      <c r="U23" s="1164"/>
      <c r="V23" s="1164">
        <v>102533</v>
      </c>
      <c r="W23" s="1164"/>
      <c r="X23" s="1164"/>
      <c r="Y23" s="1164"/>
      <c r="Z23" s="1164"/>
      <c r="AA23" s="1164">
        <v>1726</v>
      </c>
      <c r="AB23" s="1164"/>
      <c r="AC23" s="1164"/>
      <c r="AD23" s="1164"/>
      <c r="AE23" s="1165"/>
      <c r="AF23" s="1166">
        <v>1173</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18439</v>
      </c>
      <c r="R28" s="1149"/>
      <c r="S28" s="1149"/>
      <c r="T28" s="1149"/>
      <c r="U28" s="1149"/>
      <c r="V28" s="1149">
        <v>18260</v>
      </c>
      <c r="W28" s="1149"/>
      <c r="X28" s="1149"/>
      <c r="Y28" s="1149"/>
      <c r="Z28" s="1149"/>
      <c r="AA28" s="1149">
        <v>180</v>
      </c>
      <c r="AB28" s="1149"/>
      <c r="AC28" s="1149"/>
      <c r="AD28" s="1149"/>
      <c r="AE28" s="1150"/>
      <c r="AF28" s="1151">
        <v>180</v>
      </c>
      <c r="AG28" s="1149"/>
      <c r="AH28" s="1149"/>
      <c r="AI28" s="1149"/>
      <c r="AJ28" s="1152"/>
      <c r="AK28" s="1153">
        <v>1763</v>
      </c>
      <c r="AL28" s="1141"/>
      <c r="AM28" s="1141"/>
      <c r="AN28" s="1141"/>
      <c r="AO28" s="1141"/>
      <c r="AP28" s="1141" t="s">
        <v>605</v>
      </c>
      <c r="AQ28" s="1141"/>
      <c r="AR28" s="1141"/>
      <c r="AS28" s="1141"/>
      <c r="AT28" s="1141"/>
      <c r="AU28" s="1141" t="s">
        <v>605</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14792</v>
      </c>
      <c r="R29" s="1139"/>
      <c r="S29" s="1139"/>
      <c r="T29" s="1139"/>
      <c r="U29" s="1139"/>
      <c r="V29" s="1139">
        <v>14593</v>
      </c>
      <c r="W29" s="1139"/>
      <c r="X29" s="1139"/>
      <c r="Y29" s="1139"/>
      <c r="Z29" s="1139"/>
      <c r="AA29" s="1139">
        <v>200</v>
      </c>
      <c r="AB29" s="1139"/>
      <c r="AC29" s="1139"/>
      <c r="AD29" s="1139"/>
      <c r="AE29" s="1140"/>
      <c r="AF29" s="1114">
        <v>200</v>
      </c>
      <c r="AG29" s="1115"/>
      <c r="AH29" s="1115"/>
      <c r="AI29" s="1115"/>
      <c r="AJ29" s="1116"/>
      <c r="AK29" s="1075">
        <v>2326</v>
      </c>
      <c r="AL29" s="1066"/>
      <c r="AM29" s="1066"/>
      <c r="AN29" s="1066"/>
      <c r="AO29" s="1066"/>
      <c r="AP29" s="1066" t="s">
        <v>605</v>
      </c>
      <c r="AQ29" s="1066"/>
      <c r="AR29" s="1066"/>
      <c r="AS29" s="1066"/>
      <c r="AT29" s="1066"/>
      <c r="AU29" s="1066" t="s">
        <v>605</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3094</v>
      </c>
      <c r="R30" s="1139"/>
      <c r="S30" s="1139"/>
      <c r="T30" s="1139"/>
      <c r="U30" s="1139"/>
      <c r="V30" s="1139">
        <v>3093</v>
      </c>
      <c r="W30" s="1139"/>
      <c r="X30" s="1139"/>
      <c r="Y30" s="1139"/>
      <c r="Z30" s="1139"/>
      <c r="AA30" s="1139">
        <v>1</v>
      </c>
      <c r="AB30" s="1139"/>
      <c r="AC30" s="1139"/>
      <c r="AD30" s="1139"/>
      <c r="AE30" s="1140"/>
      <c r="AF30" s="1114">
        <v>1</v>
      </c>
      <c r="AG30" s="1115"/>
      <c r="AH30" s="1115"/>
      <c r="AI30" s="1115"/>
      <c r="AJ30" s="1116"/>
      <c r="AK30" s="1075">
        <v>547</v>
      </c>
      <c r="AL30" s="1066"/>
      <c r="AM30" s="1066"/>
      <c r="AN30" s="1066"/>
      <c r="AO30" s="1066"/>
      <c r="AP30" s="1066" t="s">
        <v>605</v>
      </c>
      <c r="AQ30" s="1066"/>
      <c r="AR30" s="1066"/>
      <c r="AS30" s="1066"/>
      <c r="AT30" s="1066"/>
      <c r="AU30" s="1066" t="s">
        <v>605</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3447</v>
      </c>
      <c r="R31" s="1139"/>
      <c r="S31" s="1139"/>
      <c r="T31" s="1139"/>
      <c r="U31" s="1139"/>
      <c r="V31" s="1139">
        <v>3307</v>
      </c>
      <c r="W31" s="1139"/>
      <c r="X31" s="1139"/>
      <c r="Y31" s="1139"/>
      <c r="Z31" s="1139"/>
      <c r="AA31" s="1139">
        <v>141</v>
      </c>
      <c r="AB31" s="1139"/>
      <c r="AC31" s="1139"/>
      <c r="AD31" s="1139"/>
      <c r="AE31" s="1140"/>
      <c r="AF31" s="1114">
        <v>2320</v>
      </c>
      <c r="AG31" s="1115"/>
      <c r="AH31" s="1115"/>
      <c r="AI31" s="1115"/>
      <c r="AJ31" s="1116"/>
      <c r="AK31" s="1075">
        <v>37</v>
      </c>
      <c r="AL31" s="1066"/>
      <c r="AM31" s="1066"/>
      <c r="AN31" s="1066"/>
      <c r="AO31" s="1066"/>
      <c r="AP31" s="1066">
        <v>12394</v>
      </c>
      <c r="AQ31" s="1066"/>
      <c r="AR31" s="1066"/>
      <c r="AS31" s="1066"/>
      <c r="AT31" s="1066"/>
      <c r="AU31" s="1066">
        <v>533</v>
      </c>
      <c r="AV31" s="1066"/>
      <c r="AW31" s="1066"/>
      <c r="AX31" s="1066"/>
      <c r="AY31" s="1066"/>
      <c r="AZ31" s="1137"/>
      <c r="BA31" s="1137"/>
      <c r="BB31" s="1137"/>
      <c r="BC31" s="1137"/>
      <c r="BD31" s="1137"/>
      <c r="BE31" s="1127" t="s">
        <v>409</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410</v>
      </c>
      <c r="C32" s="1133"/>
      <c r="D32" s="1133"/>
      <c r="E32" s="1133"/>
      <c r="F32" s="1133"/>
      <c r="G32" s="1133"/>
      <c r="H32" s="1133"/>
      <c r="I32" s="1133"/>
      <c r="J32" s="1133"/>
      <c r="K32" s="1133"/>
      <c r="L32" s="1133"/>
      <c r="M32" s="1133"/>
      <c r="N32" s="1133"/>
      <c r="O32" s="1133"/>
      <c r="P32" s="1134"/>
      <c r="Q32" s="1138">
        <v>343</v>
      </c>
      <c r="R32" s="1139"/>
      <c r="S32" s="1139"/>
      <c r="T32" s="1139"/>
      <c r="U32" s="1139"/>
      <c r="V32" s="1139">
        <v>240</v>
      </c>
      <c r="W32" s="1139"/>
      <c r="X32" s="1139"/>
      <c r="Y32" s="1139"/>
      <c r="Z32" s="1139"/>
      <c r="AA32" s="1139">
        <v>103</v>
      </c>
      <c r="AB32" s="1139"/>
      <c r="AC32" s="1139"/>
      <c r="AD32" s="1139"/>
      <c r="AE32" s="1140"/>
      <c r="AF32" s="1114">
        <v>1128</v>
      </c>
      <c r="AG32" s="1115"/>
      <c r="AH32" s="1115"/>
      <c r="AI32" s="1115"/>
      <c r="AJ32" s="1116"/>
      <c r="AK32" s="1075">
        <v>0</v>
      </c>
      <c r="AL32" s="1066"/>
      <c r="AM32" s="1066"/>
      <c r="AN32" s="1066"/>
      <c r="AO32" s="1066"/>
      <c r="AP32" s="1066">
        <v>417</v>
      </c>
      <c r="AQ32" s="1066"/>
      <c r="AR32" s="1066"/>
      <c r="AS32" s="1066"/>
      <c r="AT32" s="1066"/>
      <c r="AU32" s="1066">
        <v>0</v>
      </c>
      <c r="AV32" s="1066"/>
      <c r="AW32" s="1066"/>
      <c r="AX32" s="1066"/>
      <c r="AY32" s="1066"/>
      <c r="AZ32" s="1137"/>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412</v>
      </c>
      <c r="C33" s="1133"/>
      <c r="D33" s="1133"/>
      <c r="E33" s="1133"/>
      <c r="F33" s="1133"/>
      <c r="G33" s="1133"/>
      <c r="H33" s="1133"/>
      <c r="I33" s="1133"/>
      <c r="J33" s="1133"/>
      <c r="K33" s="1133"/>
      <c r="L33" s="1133"/>
      <c r="M33" s="1133"/>
      <c r="N33" s="1133"/>
      <c r="O33" s="1133"/>
      <c r="P33" s="1134"/>
      <c r="Q33" s="1138">
        <v>2241</v>
      </c>
      <c r="R33" s="1139"/>
      <c r="S33" s="1139"/>
      <c r="T33" s="1139"/>
      <c r="U33" s="1139"/>
      <c r="V33" s="1139">
        <v>2305</v>
      </c>
      <c r="W33" s="1139"/>
      <c r="X33" s="1139"/>
      <c r="Y33" s="1139"/>
      <c r="Z33" s="1139"/>
      <c r="AA33" s="1139">
        <v>-64</v>
      </c>
      <c r="AB33" s="1139"/>
      <c r="AC33" s="1139"/>
      <c r="AD33" s="1139"/>
      <c r="AE33" s="1140"/>
      <c r="AF33" s="1114">
        <v>1470</v>
      </c>
      <c r="AG33" s="1115"/>
      <c r="AH33" s="1115"/>
      <c r="AI33" s="1115"/>
      <c r="AJ33" s="1116"/>
      <c r="AK33" s="1075">
        <v>720</v>
      </c>
      <c r="AL33" s="1066"/>
      <c r="AM33" s="1066"/>
      <c r="AN33" s="1066"/>
      <c r="AO33" s="1066"/>
      <c r="AP33" s="1066">
        <v>863</v>
      </c>
      <c r="AQ33" s="1066"/>
      <c r="AR33" s="1066"/>
      <c r="AS33" s="1066"/>
      <c r="AT33" s="1066"/>
      <c r="AU33" s="1066">
        <v>303</v>
      </c>
      <c r="AV33" s="1066"/>
      <c r="AW33" s="1066"/>
      <c r="AX33" s="1066"/>
      <c r="AY33" s="1066"/>
      <c r="AZ33" s="1137"/>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414</v>
      </c>
      <c r="C34" s="1133"/>
      <c r="D34" s="1133"/>
      <c r="E34" s="1133"/>
      <c r="F34" s="1133"/>
      <c r="G34" s="1133"/>
      <c r="H34" s="1133"/>
      <c r="I34" s="1133"/>
      <c r="J34" s="1133"/>
      <c r="K34" s="1133"/>
      <c r="L34" s="1133"/>
      <c r="M34" s="1133"/>
      <c r="N34" s="1133"/>
      <c r="O34" s="1133"/>
      <c r="P34" s="1134"/>
      <c r="Q34" s="1138">
        <v>13961</v>
      </c>
      <c r="R34" s="1139"/>
      <c r="S34" s="1139"/>
      <c r="T34" s="1139"/>
      <c r="U34" s="1139"/>
      <c r="V34" s="1139">
        <v>12996</v>
      </c>
      <c r="W34" s="1139"/>
      <c r="X34" s="1139"/>
      <c r="Y34" s="1139"/>
      <c r="Z34" s="1139"/>
      <c r="AA34" s="1139">
        <v>966</v>
      </c>
      <c r="AB34" s="1139"/>
      <c r="AC34" s="1139"/>
      <c r="AD34" s="1139"/>
      <c r="AE34" s="1140"/>
      <c r="AF34" s="1114">
        <v>2130</v>
      </c>
      <c r="AG34" s="1115"/>
      <c r="AH34" s="1115"/>
      <c r="AI34" s="1115"/>
      <c r="AJ34" s="1116"/>
      <c r="AK34" s="1075">
        <v>1063</v>
      </c>
      <c r="AL34" s="1066"/>
      <c r="AM34" s="1066"/>
      <c r="AN34" s="1066"/>
      <c r="AO34" s="1066"/>
      <c r="AP34" s="1066">
        <v>2161</v>
      </c>
      <c r="AQ34" s="1066"/>
      <c r="AR34" s="1066"/>
      <c r="AS34" s="1066"/>
      <c r="AT34" s="1066"/>
      <c r="AU34" s="1066">
        <v>1334</v>
      </c>
      <c r="AV34" s="1066"/>
      <c r="AW34" s="1066"/>
      <c r="AX34" s="1066"/>
      <c r="AY34" s="1066"/>
      <c r="AZ34" s="1137"/>
      <c r="BA34" s="1137"/>
      <c r="BB34" s="1137"/>
      <c r="BC34" s="1137"/>
      <c r="BD34" s="1137"/>
      <c r="BE34" s="1127" t="s">
        <v>415</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416</v>
      </c>
      <c r="C35" s="1133"/>
      <c r="D35" s="1133"/>
      <c r="E35" s="1133"/>
      <c r="F35" s="1133"/>
      <c r="G35" s="1133"/>
      <c r="H35" s="1133"/>
      <c r="I35" s="1133"/>
      <c r="J35" s="1133"/>
      <c r="K35" s="1133"/>
      <c r="L35" s="1133"/>
      <c r="M35" s="1133"/>
      <c r="N35" s="1133"/>
      <c r="O35" s="1133"/>
      <c r="P35" s="1134"/>
      <c r="Q35" s="1138">
        <v>4476</v>
      </c>
      <c r="R35" s="1139"/>
      <c r="S35" s="1139"/>
      <c r="T35" s="1139"/>
      <c r="U35" s="1139"/>
      <c r="V35" s="1139">
        <v>4075</v>
      </c>
      <c r="W35" s="1139"/>
      <c r="X35" s="1139"/>
      <c r="Y35" s="1139"/>
      <c r="Z35" s="1139"/>
      <c r="AA35" s="1139">
        <v>401</v>
      </c>
      <c r="AB35" s="1139"/>
      <c r="AC35" s="1139"/>
      <c r="AD35" s="1139"/>
      <c r="AE35" s="1140"/>
      <c r="AF35" s="1114">
        <v>671</v>
      </c>
      <c r="AG35" s="1115"/>
      <c r="AH35" s="1115"/>
      <c r="AI35" s="1115"/>
      <c r="AJ35" s="1116"/>
      <c r="AK35" s="1075">
        <v>1908</v>
      </c>
      <c r="AL35" s="1066"/>
      <c r="AM35" s="1066"/>
      <c r="AN35" s="1066"/>
      <c r="AO35" s="1066"/>
      <c r="AP35" s="1066">
        <v>27384</v>
      </c>
      <c r="AQ35" s="1066"/>
      <c r="AR35" s="1066"/>
      <c r="AS35" s="1066"/>
      <c r="AT35" s="1066"/>
      <c r="AU35" s="1066">
        <v>14431</v>
      </c>
      <c r="AV35" s="1066"/>
      <c r="AW35" s="1066"/>
      <c r="AX35" s="1066"/>
      <c r="AY35" s="1066"/>
      <c r="AZ35" s="1137"/>
      <c r="BA35" s="1137"/>
      <c r="BB35" s="1137"/>
      <c r="BC35" s="1137"/>
      <c r="BD35" s="1137"/>
      <c r="BE35" s="1127" t="s">
        <v>413</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417</v>
      </c>
      <c r="C36" s="1133"/>
      <c r="D36" s="1133"/>
      <c r="E36" s="1133"/>
      <c r="F36" s="1133"/>
      <c r="G36" s="1133"/>
      <c r="H36" s="1133"/>
      <c r="I36" s="1133"/>
      <c r="J36" s="1133"/>
      <c r="K36" s="1133"/>
      <c r="L36" s="1133"/>
      <c r="M36" s="1133"/>
      <c r="N36" s="1133"/>
      <c r="O36" s="1133"/>
      <c r="P36" s="1134"/>
      <c r="Q36" s="1138">
        <v>18740</v>
      </c>
      <c r="R36" s="1139"/>
      <c r="S36" s="1139"/>
      <c r="T36" s="1139"/>
      <c r="U36" s="1139"/>
      <c r="V36" s="1139">
        <v>17974</v>
      </c>
      <c r="W36" s="1139"/>
      <c r="X36" s="1139"/>
      <c r="Y36" s="1139"/>
      <c r="Z36" s="1139"/>
      <c r="AA36" s="1139">
        <v>766</v>
      </c>
      <c r="AB36" s="1139"/>
      <c r="AC36" s="1139"/>
      <c r="AD36" s="1139"/>
      <c r="AE36" s="1140"/>
      <c r="AF36" s="1114">
        <v>1835</v>
      </c>
      <c r="AG36" s="1115"/>
      <c r="AH36" s="1115"/>
      <c r="AI36" s="1115"/>
      <c r="AJ36" s="1116"/>
      <c r="AK36" s="1075">
        <v>0</v>
      </c>
      <c r="AL36" s="1066"/>
      <c r="AM36" s="1066"/>
      <c r="AN36" s="1066"/>
      <c r="AO36" s="1066"/>
      <c r="AP36" s="1066">
        <v>0</v>
      </c>
      <c r="AQ36" s="1066"/>
      <c r="AR36" s="1066"/>
      <c r="AS36" s="1066"/>
      <c r="AT36" s="1066"/>
      <c r="AU36" s="1066">
        <v>0</v>
      </c>
      <c r="AV36" s="1066"/>
      <c r="AW36" s="1066"/>
      <c r="AX36" s="1066"/>
      <c r="AY36" s="1066"/>
      <c r="AZ36" s="1137"/>
      <c r="BA36" s="1137"/>
      <c r="BB36" s="1137"/>
      <c r="BC36" s="1137"/>
      <c r="BD36" s="1137"/>
      <c r="BE36" s="1127" t="s">
        <v>415</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9935</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420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422</v>
      </c>
      <c r="B66" s="1091"/>
      <c r="C66" s="1091"/>
      <c r="D66" s="1091"/>
      <c r="E66" s="1091"/>
      <c r="F66" s="1091"/>
      <c r="G66" s="1091"/>
      <c r="H66" s="1091"/>
      <c r="I66" s="1091"/>
      <c r="J66" s="1091"/>
      <c r="K66" s="1091"/>
      <c r="L66" s="1091"/>
      <c r="M66" s="1091"/>
      <c r="N66" s="1091"/>
      <c r="O66" s="1091"/>
      <c r="P66" s="1092"/>
      <c r="Q66" s="1096" t="s">
        <v>423</v>
      </c>
      <c r="R66" s="1097"/>
      <c r="S66" s="1097"/>
      <c r="T66" s="1097"/>
      <c r="U66" s="1098"/>
      <c r="V66" s="1096" t="s">
        <v>424</v>
      </c>
      <c r="W66" s="1097"/>
      <c r="X66" s="1097"/>
      <c r="Y66" s="1097"/>
      <c r="Z66" s="1098"/>
      <c r="AA66" s="1096" t="s">
        <v>425</v>
      </c>
      <c r="AB66" s="1097"/>
      <c r="AC66" s="1097"/>
      <c r="AD66" s="1097"/>
      <c r="AE66" s="1098"/>
      <c r="AF66" s="1102" t="s">
        <v>426</v>
      </c>
      <c r="AG66" s="1103"/>
      <c r="AH66" s="1103"/>
      <c r="AI66" s="1103"/>
      <c r="AJ66" s="1104"/>
      <c r="AK66" s="1096" t="s">
        <v>427</v>
      </c>
      <c r="AL66" s="1091"/>
      <c r="AM66" s="1091"/>
      <c r="AN66" s="1091"/>
      <c r="AO66" s="1092"/>
      <c r="AP66" s="1096" t="s">
        <v>428</v>
      </c>
      <c r="AQ66" s="1097"/>
      <c r="AR66" s="1097"/>
      <c r="AS66" s="1097"/>
      <c r="AT66" s="1098"/>
      <c r="AU66" s="1096" t="s">
        <v>429</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596</v>
      </c>
      <c r="C68" s="1081"/>
      <c r="D68" s="1081"/>
      <c r="E68" s="1081"/>
      <c r="F68" s="1081"/>
      <c r="G68" s="1081"/>
      <c r="H68" s="1081"/>
      <c r="I68" s="1081"/>
      <c r="J68" s="1081"/>
      <c r="K68" s="1081"/>
      <c r="L68" s="1081"/>
      <c r="M68" s="1081"/>
      <c r="N68" s="1081"/>
      <c r="O68" s="1081"/>
      <c r="P68" s="1082"/>
      <c r="Q68" s="1083">
        <v>171</v>
      </c>
      <c r="R68" s="1077"/>
      <c r="S68" s="1077"/>
      <c r="T68" s="1077"/>
      <c r="U68" s="1077"/>
      <c r="V68" s="1077">
        <v>160</v>
      </c>
      <c r="W68" s="1077"/>
      <c r="X68" s="1077"/>
      <c r="Y68" s="1077"/>
      <c r="Z68" s="1077"/>
      <c r="AA68" s="1077">
        <v>11</v>
      </c>
      <c r="AB68" s="1077"/>
      <c r="AC68" s="1077"/>
      <c r="AD68" s="1077"/>
      <c r="AE68" s="1077"/>
      <c r="AF68" s="1077">
        <v>11</v>
      </c>
      <c r="AG68" s="1077"/>
      <c r="AH68" s="1077"/>
      <c r="AI68" s="1077"/>
      <c r="AJ68" s="1077"/>
      <c r="AK68" s="1077" t="s">
        <v>600</v>
      </c>
      <c r="AL68" s="1077"/>
      <c r="AM68" s="1077"/>
      <c r="AN68" s="1077"/>
      <c r="AO68" s="1077"/>
      <c r="AP68" s="1077">
        <v>69</v>
      </c>
      <c r="AQ68" s="1077"/>
      <c r="AR68" s="1077"/>
      <c r="AS68" s="1077"/>
      <c r="AT68" s="1077"/>
      <c r="AU68" s="1077" t="s">
        <v>600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597</v>
      </c>
      <c r="C69" s="1070"/>
      <c r="D69" s="1070"/>
      <c r="E69" s="1070"/>
      <c r="F69" s="1070"/>
      <c r="G69" s="1070"/>
      <c r="H69" s="1070"/>
      <c r="I69" s="1070"/>
      <c r="J69" s="1070"/>
      <c r="K69" s="1070"/>
      <c r="L69" s="1070"/>
      <c r="M69" s="1070"/>
      <c r="N69" s="1070"/>
      <c r="O69" s="1070"/>
      <c r="P69" s="1071"/>
      <c r="Q69" s="1072">
        <v>545</v>
      </c>
      <c r="R69" s="1066"/>
      <c r="S69" s="1066"/>
      <c r="T69" s="1066"/>
      <c r="U69" s="1066"/>
      <c r="V69" s="1066">
        <v>171</v>
      </c>
      <c r="W69" s="1066"/>
      <c r="X69" s="1066"/>
      <c r="Y69" s="1066"/>
      <c r="Z69" s="1066"/>
      <c r="AA69" s="1066">
        <v>373</v>
      </c>
      <c r="AB69" s="1066"/>
      <c r="AC69" s="1066"/>
      <c r="AD69" s="1066"/>
      <c r="AE69" s="1066"/>
      <c r="AF69" s="1066">
        <v>373</v>
      </c>
      <c r="AG69" s="1066"/>
      <c r="AH69" s="1066"/>
      <c r="AI69" s="1066"/>
      <c r="AJ69" s="1066"/>
      <c r="AK69" s="1066" t="s">
        <v>600</v>
      </c>
      <c r="AL69" s="1066"/>
      <c r="AM69" s="1066"/>
      <c r="AN69" s="1066"/>
      <c r="AO69" s="1066"/>
      <c r="AP69" s="1066" t="s">
        <v>600</v>
      </c>
      <c r="AQ69" s="1066"/>
      <c r="AR69" s="1066"/>
      <c r="AS69" s="1066"/>
      <c r="AT69" s="1066"/>
      <c r="AU69" s="1066" t="s">
        <v>600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598</v>
      </c>
      <c r="C70" s="1070"/>
      <c r="D70" s="1070"/>
      <c r="E70" s="1070"/>
      <c r="F70" s="1070"/>
      <c r="G70" s="1070"/>
      <c r="H70" s="1070"/>
      <c r="I70" s="1070"/>
      <c r="J70" s="1070"/>
      <c r="K70" s="1070"/>
      <c r="L70" s="1070"/>
      <c r="M70" s="1070"/>
      <c r="N70" s="1070"/>
      <c r="O70" s="1070"/>
      <c r="P70" s="1071"/>
      <c r="Q70" s="1072">
        <v>800628</v>
      </c>
      <c r="R70" s="1066"/>
      <c r="S70" s="1066"/>
      <c r="T70" s="1066"/>
      <c r="U70" s="1066"/>
      <c r="V70" s="1066">
        <v>751836</v>
      </c>
      <c r="W70" s="1066"/>
      <c r="X70" s="1066"/>
      <c r="Y70" s="1066"/>
      <c r="Z70" s="1066"/>
      <c r="AA70" s="1066">
        <v>48793</v>
      </c>
      <c r="AB70" s="1066"/>
      <c r="AC70" s="1066"/>
      <c r="AD70" s="1066"/>
      <c r="AE70" s="1066"/>
      <c r="AF70" s="1066">
        <v>48793</v>
      </c>
      <c r="AG70" s="1066"/>
      <c r="AH70" s="1066"/>
      <c r="AI70" s="1066"/>
      <c r="AJ70" s="1066"/>
      <c r="AK70" s="1066">
        <v>5806</v>
      </c>
      <c r="AL70" s="1066"/>
      <c r="AM70" s="1066"/>
      <c r="AN70" s="1066"/>
      <c r="AO70" s="1066"/>
      <c r="AP70" s="1066" t="s">
        <v>600</v>
      </c>
      <c r="AQ70" s="1066"/>
      <c r="AR70" s="1066"/>
      <c r="AS70" s="1066"/>
      <c r="AT70" s="1066"/>
      <c r="AU70" s="1066" t="s">
        <v>600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599</v>
      </c>
      <c r="C71" s="1070"/>
      <c r="D71" s="1070"/>
      <c r="E71" s="1070"/>
      <c r="F71" s="1070"/>
      <c r="G71" s="1070"/>
      <c r="H71" s="1070"/>
      <c r="I71" s="1070"/>
      <c r="J71" s="1070"/>
      <c r="K71" s="1070"/>
      <c r="L71" s="1070"/>
      <c r="M71" s="1070"/>
      <c r="N71" s="1070"/>
      <c r="O71" s="1070"/>
      <c r="P71" s="1071"/>
      <c r="Q71" s="1072">
        <v>4373</v>
      </c>
      <c r="R71" s="1066"/>
      <c r="S71" s="1066"/>
      <c r="T71" s="1066"/>
      <c r="U71" s="1066"/>
      <c r="V71" s="1066">
        <v>3717</v>
      </c>
      <c r="W71" s="1066"/>
      <c r="X71" s="1066"/>
      <c r="Y71" s="1066"/>
      <c r="Z71" s="1066"/>
      <c r="AA71" s="1066">
        <v>656</v>
      </c>
      <c r="AB71" s="1066"/>
      <c r="AC71" s="1066"/>
      <c r="AD71" s="1066"/>
      <c r="AE71" s="1066"/>
      <c r="AF71" s="1066">
        <v>656</v>
      </c>
      <c r="AG71" s="1066"/>
      <c r="AH71" s="1066"/>
      <c r="AI71" s="1066"/>
      <c r="AJ71" s="1066"/>
      <c r="AK71" s="1066">
        <v>1901</v>
      </c>
      <c r="AL71" s="1066"/>
      <c r="AM71" s="1066"/>
      <c r="AN71" s="1066"/>
      <c r="AO71" s="1066"/>
      <c r="AP71" s="1066">
        <v>8991</v>
      </c>
      <c r="AQ71" s="1066"/>
      <c r="AR71" s="1066"/>
      <c r="AS71" s="1066"/>
      <c r="AT71" s="1066"/>
      <c r="AU71" s="1066">
        <v>2886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430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431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439</v>
      </c>
      <c r="AB109" s="989"/>
      <c r="AC109" s="989"/>
      <c r="AD109" s="989"/>
      <c r="AE109" s="990"/>
      <c r="AF109" s="991" t="s">
        <v>440</v>
      </c>
      <c r="AG109" s="989"/>
      <c r="AH109" s="989"/>
      <c r="AI109" s="989"/>
      <c r="AJ109" s="990"/>
      <c r="AK109" s="991" t="s">
        <v>306</v>
      </c>
      <c r="AL109" s="989"/>
      <c r="AM109" s="989"/>
      <c r="AN109" s="989"/>
      <c r="AO109" s="990"/>
      <c r="AP109" s="991" t="s">
        <v>441</v>
      </c>
      <c r="AQ109" s="989"/>
      <c r="AR109" s="989"/>
      <c r="AS109" s="989"/>
      <c r="AT109" s="1020"/>
      <c r="AU109" s="988" t="s">
        <v>438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439</v>
      </c>
      <c r="BR109" s="989"/>
      <c r="BS109" s="989"/>
      <c r="BT109" s="989"/>
      <c r="BU109" s="990"/>
      <c r="BV109" s="991" t="s">
        <v>440</v>
      </c>
      <c r="BW109" s="989"/>
      <c r="BX109" s="989"/>
      <c r="BY109" s="989"/>
      <c r="BZ109" s="990"/>
      <c r="CA109" s="991" t="s">
        <v>306</v>
      </c>
      <c r="CB109" s="989"/>
      <c r="CC109" s="989"/>
      <c r="CD109" s="989"/>
      <c r="CE109" s="990"/>
      <c r="CF109" s="1027" t="s">
        <v>441</v>
      </c>
      <c r="CG109" s="1027"/>
      <c r="CH109" s="1027"/>
      <c r="CI109" s="1027"/>
      <c r="CJ109" s="1027"/>
      <c r="CK109" s="991" t="s">
        <v>442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439</v>
      </c>
      <c r="DH109" s="989"/>
      <c r="DI109" s="989"/>
      <c r="DJ109" s="989"/>
      <c r="DK109" s="990"/>
      <c r="DL109" s="991" t="s">
        <v>440</v>
      </c>
      <c r="DM109" s="989"/>
      <c r="DN109" s="989"/>
      <c r="DO109" s="989"/>
      <c r="DP109" s="990"/>
      <c r="DQ109" s="991" t="s">
        <v>306</v>
      </c>
      <c r="DR109" s="989"/>
      <c r="DS109" s="989"/>
      <c r="DT109" s="989"/>
      <c r="DU109" s="990"/>
      <c r="DV109" s="991" t="s">
        <v>441</v>
      </c>
      <c r="DW109" s="989"/>
      <c r="DX109" s="989"/>
      <c r="DY109" s="989"/>
      <c r="DZ109" s="1020"/>
    </row>
    <row r="110" spans="1:131" s="248" customFormat="1" ht="26.25" customHeight="1" x14ac:dyDescent="0.15">
      <c r="A110" s="891" t="s">
        <v>443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7320216</v>
      </c>
      <c r="AB110" s="982"/>
      <c r="AC110" s="982"/>
      <c r="AD110" s="982"/>
      <c r="AE110" s="983"/>
      <c r="AF110" s="984">
        <v>6913116</v>
      </c>
      <c r="AG110" s="982"/>
      <c r="AH110" s="982"/>
      <c r="AI110" s="982"/>
      <c r="AJ110" s="983"/>
      <c r="AK110" s="984">
        <v>6666109</v>
      </c>
      <c r="AL110" s="982"/>
      <c r="AM110" s="982"/>
      <c r="AN110" s="982"/>
      <c r="AO110" s="983"/>
      <c r="AP110" s="985">
        <v>17.600000000000001</v>
      </c>
      <c r="AQ110" s="986"/>
      <c r="AR110" s="986"/>
      <c r="AS110" s="986"/>
      <c r="AT110" s="987"/>
      <c r="AU110" s="1021" t="s">
        <v>73</v>
      </c>
      <c r="AV110" s="1022"/>
      <c r="AW110" s="1022"/>
      <c r="AX110" s="1022"/>
      <c r="AY110" s="1022"/>
      <c r="AZ110" s="947" t="s">
        <v>444</v>
      </c>
      <c r="BA110" s="892"/>
      <c r="BB110" s="892"/>
      <c r="BC110" s="892"/>
      <c r="BD110" s="892"/>
      <c r="BE110" s="892"/>
      <c r="BF110" s="892"/>
      <c r="BG110" s="892"/>
      <c r="BH110" s="892"/>
      <c r="BI110" s="892"/>
      <c r="BJ110" s="892"/>
      <c r="BK110" s="892"/>
      <c r="BL110" s="892"/>
      <c r="BM110" s="892"/>
      <c r="BN110" s="892"/>
      <c r="BO110" s="892"/>
      <c r="BP110" s="893"/>
      <c r="BQ110" s="948">
        <v>58800056</v>
      </c>
      <c r="BR110" s="929"/>
      <c r="BS110" s="929"/>
      <c r="BT110" s="929"/>
      <c r="BU110" s="929"/>
      <c r="BV110" s="929">
        <v>59633577</v>
      </c>
      <c r="BW110" s="929"/>
      <c r="BX110" s="929"/>
      <c r="BY110" s="929"/>
      <c r="BZ110" s="929"/>
      <c r="CA110" s="929">
        <v>60953875</v>
      </c>
      <c r="CB110" s="929"/>
      <c r="CC110" s="929"/>
      <c r="CD110" s="929"/>
      <c r="CE110" s="929"/>
      <c r="CF110" s="953">
        <v>161.30000000000001</v>
      </c>
      <c r="CG110" s="954"/>
      <c r="CH110" s="954"/>
      <c r="CI110" s="954"/>
      <c r="CJ110" s="954"/>
      <c r="CK110" s="1017" t="s">
        <v>445</v>
      </c>
      <c r="CL110" s="903"/>
      <c r="CM110" s="978" t="s">
        <v>446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447</v>
      </c>
      <c r="DH110" s="929"/>
      <c r="DI110" s="929"/>
      <c r="DJ110" s="929"/>
      <c r="DK110" s="929"/>
      <c r="DL110" s="929" t="s">
        <v>390</v>
      </c>
      <c r="DM110" s="929"/>
      <c r="DN110" s="929"/>
      <c r="DO110" s="929"/>
      <c r="DP110" s="929"/>
      <c r="DQ110" s="929" t="s">
        <v>447</v>
      </c>
      <c r="DR110" s="929"/>
      <c r="DS110" s="929"/>
      <c r="DT110" s="929"/>
      <c r="DU110" s="929"/>
      <c r="DV110" s="930" t="s">
        <v>420</v>
      </c>
      <c r="DW110" s="930"/>
      <c r="DX110" s="930"/>
      <c r="DY110" s="930"/>
      <c r="DZ110" s="931"/>
    </row>
    <row r="111" spans="1:131" s="248" customFormat="1" ht="26.25" customHeight="1" x14ac:dyDescent="0.15">
      <c r="A111" s="858" t="s">
        <v>448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447</v>
      </c>
      <c r="AB111" s="1010"/>
      <c r="AC111" s="1010"/>
      <c r="AD111" s="1010"/>
      <c r="AE111" s="1011"/>
      <c r="AF111" s="1012" t="s">
        <v>449</v>
      </c>
      <c r="AG111" s="1010"/>
      <c r="AH111" s="1010"/>
      <c r="AI111" s="1010"/>
      <c r="AJ111" s="1011"/>
      <c r="AK111" s="1012" t="s">
        <v>420</v>
      </c>
      <c r="AL111" s="1010"/>
      <c r="AM111" s="1010"/>
      <c r="AN111" s="1010"/>
      <c r="AO111" s="1011"/>
      <c r="AP111" s="1013" t="s">
        <v>420</v>
      </c>
      <c r="AQ111" s="1014"/>
      <c r="AR111" s="1014"/>
      <c r="AS111" s="1014"/>
      <c r="AT111" s="1015"/>
      <c r="AU111" s="1023"/>
      <c r="AV111" s="1024"/>
      <c r="AW111" s="1024"/>
      <c r="AX111" s="1024"/>
      <c r="AY111" s="1024"/>
      <c r="AZ111" s="899" t="s">
        <v>450</v>
      </c>
      <c r="BA111" s="834"/>
      <c r="BB111" s="834"/>
      <c r="BC111" s="834"/>
      <c r="BD111" s="834"/>
      <c r="BE111" s="834"/>
      <c r="BF111" s="834"/>
      <c r="BG111" s="834"/>
      <c r="BH111" s="834"/>
      <c r="BI111" s="834"/>
      <c r="BJ111" s="834"/>
      <c r="BK111" s="834"/>
      <c r="BL111" s="834"/>
      <c r="BM111" s="834"/>
      <c r="BN111" s="834"/>
      <c r="BO111" s="834"/>
      <c r="BP111" s="835"/>
      <c r="BQ111" s="900">
        <v>407168</v>
      </c>
      <c r="BR111" s="901"/>
      <c r="BS111" s="901"/>
      <c r="BT111" s="901"/>
      <c r="BU111" s="901"/>
      <c r="BV111" s="901">
        <v>388610</v>
      </c>
      <c r="BW111" s="901"/>
      <c r="BX111" s="901"/>
      <c r="BY111" s="901"/>
      <c r="BZ111" s="901"/>
      <c r="CA111" s="901">
        <v>361682</v>
      </c>
      <c r="CB111" s="901"/>
      <c r="CC111" s="901"/>
      <c r="CD111" s="901"/>
      <c r="CE111" s="901"/>
      <c r="CF111" s="962">
        <v>1</v>
      </c>
      <c r="CG111" s="963"/>
      <c r="CH111" s="963"/>
      <c r="CI111" s="963"/>
      <c r="CJ111" s="963"/>
      <c r="CK111" s="1018"/>
      <c r="CL111" s="905"/>
      <c r="CM111" s="908" t="s">
        <v>451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420</v>
      </c>
      <c r="DH111" s="901"/>
      <c r="DI111" s="901"/>
      <c r="DJ111" s="901"/>
      <c r="DK111" s="901"/>
      <c r="DL111" s="901" t="s">
        <v>447</v>
      </c>
      <c r="DM111" s="901"/>
      <c r="DN111" s="901"/>
      <c r="DO111" s="901"/>
      <c r="DP111" s="901"/>
      <c r="DQ111" s="901" t="s">
        <v>420</v>
      </c>
      <c r="DR111" s="901"/>
      <c r="DS111" s="901"/>
      <c r="DT111" s="901"/>
      <c r="DU111" s="901"/>
      <c r="DV111" s="878" t="s">
        <v>420</v>
      </c>
      <c r="DW111" s="878"/>
      <c r="DX111" s="878"/>
      <c r="DY111" s="878"/>
      <c r="DZ111" s="879"/>
    </row>
    <row r="112" spans="1:131" s="248" customFormat="1" ht="26.25" customHeight="1" x14ac:dyDescent="0.15">
      <c r="A112" s="1003" t="s">
        <v>452</v>
      </c>
      <c r="B112" s="1004"/>
      <c r="C112" s="834" t="s">
        <v>453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420</v>
      </c>
      <c r="AB112" s="864"/>
      <c r="AC112" s="864"/>
      <c r="AD112" s="864"/>
      <c r="AE112" s="865"/>
      <c r="AF112" s="866" t="s">
        <v>447</v>
      </c>
      <c r="AG112" s="864"/>
      <c r="AH112" s="864"/>
      <c r="AI112" s="864"/>
      <c r="AJ112" s="865"/>
      <c r="AK112" s="866" t="s">
        <v>449</v>
      </c>
      <c r="AL112" s="864"/>
      <c r="AM112" s="864"/>
      <c r="AN112" s="864"/>
      <c r="AO112" s="865"/>
      <c r="AP112" s="911" t="s">
        <v>420</v>
      </c>
      <c r="AQ112" s="912"/>
      <c r="AR112" s="912"/>
      <c r="AS112" s="912"/>
      <c r="AT112" s="913"/>
      <c r="AU112" s="1023"/>
      <c r="AV112" s="1024"/>
      <c r="AW112" s="1024"/>
      <c r="AX112" s="1024"/>
      <c r="AY112" s="1024"/>
      <c r="AZ112" s="899" t="s">
        <v>454</v>
      </c>
      <c r="BA112" s="834"/>
      <c r="BB112" s="834"/>
      <c r="BC112" s="834"/>
      <c r="BD112" s="834"/>
      <c r="BE112" s="834"/>
      <c r="BF112" s="834"/>
      <c r="BG112" s="834"/>
      <c r="BH112" s="834"/>
      <c r="BI112" s="834"/>
      <c r="BJ112" s="834"/>
      <c r="BK112" s="834"/>
      <c r="BL112" s="834"/>
      <c r="BM112" s="834"/>
      <c r="BN112" s="834"/>
      <c r="BO112" s="834"/>
      <c r="BP112" s="835"/>
      <c r="BQ112" s="900">
        <v>19984260</v>
      </c>
      <c r="BR112" s="901"/>
      <c r="BS112" s="901"/>
      <c r="BT112" s="901"/>
      <c r="BU112" s="901"/>
      <c r="BV112" s="901">
        <v>18442328</v>
      </c>
      <c r="BW112" s="901"/>
      <c r="BX112" s="901"/>
      <c r="BY112" s="901"/>
      <c r="BZ112" s="901"/>
      <c r="CA112" s="901">
        <v>16600616</v>
      </c>
      <c r="CB112" s="901"/>
      <c r="CC112" s="901"/>
      <c r="CD112" s="901"/>
      <c r="CE112" s="901"/>
      <c r="CF112" s="962">
        <v>43.9</v>
      </c>
      <c r="CG112" s="963"/>
      <c r="CH112" s="963"/>
      <c r="CI112" s="963"/>
      <c r="CJ112" s="963"/>
      <c r="CK112" s="1018"/>
      <c r="CL112" s="905"/>
      <c r="CM112" s="908" t="s">
        <v>455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390</v>
      </c>
      <c r="DH112" s="901"/>
      <c r="DI112" s="901"/>
      <c r="DJ112" s="901"/>
      <c r="DK112" s="901"/>
      <c r="DL112" s="901" t="s">
        <v>420</v>
      </c>
      <c r="DM112" s="901"/>
      <c r="DN112" s="901"/>
      <c r="DO112" s="901"/>
      <c r="DP112" s="901"/>
      <c r="DQ112" s="901" t="s">
        <v>390</v>
      </c>
      <c r="DR112" s="901"/>
      <c r="DS112" s="901"/>
      <c r="DT112" s="901"/>
      <c r="DU112" s="901"/>
      <c r="DV112" s="878" t="s">
        <v>449</v>
      </c>
      <c r="DW112" s="878"/>
      <c r="DX112" s="878"/>
      <c r="DY112" s="878"/>
      <c r="DZ112" s="879"/>
    </row>
    <row r="113" spans="1:130" s="248" customFormat="1" ht="26.25" customHeight="1" x14ac:dyDescent="0.15">
      <c r="A113" s="1005"/>
      <c r="B113" s="1006"/>
      <c r="C113" s="834" t="s">
        <v>456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2142502</v>
      </c>
      <c r="AB113" s="1010"/>
      <c r="AC113" s="1010"/>
      <c r="AD113" s="1010"/>
      <c r="AE113" s="1011"/>
      <c r="AF113" s="1012">
        <v>2010867</v>
      </c>
      <c r="AG113" s="1010"/>
      <c r="AH113" s="1010"/>
      <c r="AI113" s="1010"/>
      <c r="AJ113" s="1011"/>
      <c r="AK113" s="1012">
        <v>1868498</v>
      </c>
      <c r="AL113" s="1010"/>
      <c r="AM113" s="1010"/>
      <c r="AN113" s="1010"/>
      <c r="AO113" s="1011"/>
      <c r="AP113" s="1013">
        <v>4.9000000000000004</v>
      </c>
      <c r="AQ113" s="1014"/>
      <c r="AR113" s="1014"/>
      <c r="AS113" s="1014"/>
      <c r="AT113" s="1015"/>
      <c r="AU113" s="1023"/>
      <c r="AV113" s="1024"/>
      <c r="AW113" s="1024"/>
      <c r="AX113" s="1024"/>
      <c r="AY113" s="1024"/>
      <c r="AZ113" s="899" t="s">
        <v>457</v>
      </c>
      <c r="BA113" s="834"/>
      <c r="BB113" s="834"/>
      <c r="BC113" s="834"/>
      <c r="BD113" s="834"/>
      <c r="BE113" s="834"/>
      <c r="BF113" s="834"/>
      <c r="BG113" s="834"/>
      <c r="BH113" s="834"/>
      <c r="BI113" s="834"/>
      <c r="BJ113" s="834"/>
      <c r="BK113" s="834"/>
      <c r="BL113" s="834"/>
      <c r="BM113" s="834"/>
      <c r="BN113" s="834"/>
      <c r="BO113" s="834"/>
      <c r="BP113" s="835"/>
      <c r="BQ113" s="900">
        <v>3564525</v>
      </c>
      <c r="BR113" s="901"/>
      <c r="BS113" s="901"/>
      <c r="BT113" s="901"/>
      <c r="BU113" s="901"/>
      <c r="BV113" s="901">
        <v>3249708</v>
      </c>
      <c r="BW113" s="901"/>
      <c r="BX113" s="901"/>
      <c r="BY113" s="901"/>
      <c r="BZ113" s="901"/>
      <c r="CA113" s="901">
        <v>2893730</v>
      </c>
      <c r="CB113" s="901"/>
      <c r="CC113" s="901"/>
      <c r="CD113" s="901"/>
      <c r="CE113" s="901"/>
      <c r="CF113" s="962">
        <v>7.7</v>
      </c>
      <c r="CG113" s="963"/>
      <c r="CH113" s="963"/>
      <c r="CI113" s="963"/>
      <c r="CJ113" s="963"/>
      <c r="CK113" s="1018"/>
      <c r="CL113" s="905"/>
      <c r="CM113" s="908" t="s">
        <v>458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447</v>
      </c>
      <c r="DH113" s="864"/>
      <c r="DI113" s="864"/>
      <c r="DJ113" s="864"/>
      <c r="DK113" s="865"/>
      <c r="DL113" s="866" t="s">
        <v>390</v>
      </c>
      <c r="DM113" s="864"/>
      <c r="DN113" s="864"/>
      <c r="DO113" s="864"/>
      <c r="DP113" s="865"/>
      <c r="DQ113" s="866" t="s">
        <v>420</v>
      </c>
      <c r="DR113" s="864"/>
      <c r="DS113" s="864"/>
      <c r="DT113" s="864"/>
      <c r="DU113" s="865"/>
      <c r="DV113" s="911" t="s">
        <v>390</v>
      </c>
      <c r="DW113" s="912"/>
      <c r="DX113" s="912"/>
      <c r="DY113" s="912"/>
      <c r="DZ113" s="913"/>
    </row>
    <row r="114" spans="1:130" s="248" customFormat="1" ht="26.25" customHeight="1" x14ac:dyDescent="0.15">
      <c r="A114" s="1005"/>
      <c r="B114" s="1006"/>
      <c r="C114" s="834" t="s">
        <v>459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210214</v>
      </c>
      <c r="AB114" s="864"/>
      <c r="AC114" s="864"/>
      <c r="AD114" s="864"/>
      <c r="AE114" s="865"/>
      <c r="AF114" s="866">
        <v>250087</v>
      </c>
      <c r="AG114" s="864"/>
      <c r="AH114" s="864"/>
      <c r="AI114" s="864"/>
      <c r="AJ114" s="865"/>
      <c r="AK114" s="866">
        <v>208589</v>
      </c>
      <c r="AL114" s="864"/>
      <c r="AM114" s="864"/>
      <c r="AN114" s="864"/>
      <c r="AO114" s="865"/>
      <c r="AP114" s="911">
        <v>0.6</v>
      </c>
      <c r="AQ114" s="912"/>
      <c r="AR114" s="912"/>
      <c r="AS114" s="912"/>
      <c r="AT114" s="913"/>
      <c r="AU114" s="1023"/>
      <c r="AV114" s="1024"/>
      <c r="AW114" s="1024"/>
      <c r="AX114" s="1024"/>
      <c r="AY114" s="1024"/>
      <c r="AZ114" s="899" t="s">
        <v>460</v>
      </c>
      <c r="BA114" s="834"/>
      <c r="BB114" s="834"/>
      <c r="BC114" s="834"/>
      <c r="BD114" s="834"/>
      <c r="BE114" s="834"/>
      <c r="BF114" s="834"/>
      <c r="BG114" s="834"/>
      <c r="BH114" s="834"/>
      <c r="BI114" s="834"/>
      <c r="BJ114" s="834"/>
      <c r="BK114" s="834"/>
      <c r="BL114" s="834"/>
      <c r="BM114" s="834"/>
      <c r="BN114" s="834"/>
      <c r="BO114" s="834"/>
      <c r="BP114" s="835"/>
      <c r="BQ114" s="900">
        <v>7211768</v>
      </c>
      <c r="BR114" s="901"/>
      <c r="BS114" s="901"/>
      <c r="BT114" s="901"/>
      <c r="BU114" s="901"/>
      <c r="BV114" s="901">
        <v>7485704</v>
      </c>
      <c r="BW114" s="901"/>
      <c r="BX114" s="901"/>
      <c r="BY114" s="901"/>
      <c r="BZ114" s="901"/>
      <c r="CA114" s="901">
        <v>7812832</v>
      </c>
      <c r="CB114" s="901"/>
      <c r="CC114" s="901"/>
      <c r="CD114" s="901"/>
      <c r="CE114" s="901"/>
      <c r="CF114" s="962">
        <v>20.7</v>
      </c>
      <c r="CG114" s="963"/>
      <c r="CH114" s="963"/>
      <c r="CI114" s="963"/>
      <c r="CJ114" s="963"/>
      <c r="CK114" s="1018"/>
      <c r="CL114" s="905"/>
      <c r="CM114" s="908" t="s">
        <v>461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447</v>
      </c>
      <c r="DH114" s="864"/>
      <c r="DI114" s="864"/>
      <c r="DJ114" s="864"/>
      <c r="DK114" s="865"/>
      <c r="DL114" s="866" t="s">
        <v>420</v>
      </c>
      <c r="DM114" s="864"/>
      <c r="DN114" s="864"/>
      <c r="DO114" s="864"/>
      <c r="DP114" s="865"/>
      <c r="DQ114" s="866" t="s">
        <v>447</v>
      </c>
      <c r="DR114" s="864"/>
      <c r="DS114" s="864"/>
      <c r="DT114" s="864"/>
      <c r="DU114" s="865"/>
      <c r="DV114" s="911" t="s">
        <v>447</v>
      </c>
      <c r="DW114" s="912"/>
      <c r="DX114" s="912"/>
      <c r="DY114" s="912"/>
      <c r="DZ114" s="913"/>
    </row>
    <row r="115" spans="1:130" s="248" customFormat="1" ht="26.25" customHeight="1" x14ac:dyDescent="0.15">
      <c r="A115" s="1005"/>
      <c r="B115" s="1006"/>
      <c r="C115" s="834" t="s">
        <v>462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18859</v>
      </c>
      <c r="AB115" s="1010"/>
      <c r="AC115" s="1010"/>
      <c r="AD115" s="1010"/>
      <c r="AE115" s="1011"/>
      <c r="AF115" s="1012">
        <v>21834</v>
      </c>
      <c r="AG115" s="1010"/>
      <c r="AH115" s="1010"/>
      <c r="AI115" s="1010"/>
      <c r="AJ115" s="1011"/>
      <c r="AK115" s="1012">
        <v>23706</v>
      </c>
      <c r="AL115" s="1010"/>
      <c r="AM115" s="1010"/>
      <c r="AN115" s="1010"/>
      <c r="AO115" s="1011"/>
      <c r="AP115" s="1013">
        <v>0.1</v>
      </c>
      <c r="AQ115" s="1014"/>
      <c r="AR115" s="1014"/>
      <c r="AS115" s="1014"/>
      <c r="AT115" s="1015"/>
      <c r="AU115" s="1023"/>
      <c r="AV115" s="1024"/>
      <c r="AW115" s="1024"/>
      <c r="AX115" s="1024"/>
      <c r="AY115" s="1024"/>
      <c r="AZ115" s="899" t="s">
        <v>463</v>
      </c>
      <c r="BA115" s="834"/>
      <c r="BB115" s="834"/>
      <c r="BC115" s="834"/>
      <c r="BD115" s="834"/>
      <c r="BE115" s="834"/>
      <c r="BF115" s="834"/>
      <c r="BG115" s="834"/>
      <c r="BH115" s="834"/>
      <c r="BI115" s="834"/>
      <c r="BJ115" s="834"/>
      <c r="BK115" s="834"/>
      <c r="BL115" s="834"/>
      <c r="BM115" s="834"/>
      <c r="BN115" s="834"/>
      <c r="BO115" s="834"/>
      <c r="BP115" s="835"/>
      <c r="BQ115" s="900">
        <v>12359</v>
      </c>
      <c r="BR115" s="901"/>
      <c r="BS115" s="901"/>
      <c r="BT115" s="901"/>
      <c r="BU115" s="901"/>
      <c r="BV115" s="901">
        <v>4589</v>
      </c>
      <c r="BW115" s="901"/>
      <c r="BX115" s="901"/>
      <c r="BY115" s="901"/>
      <c r="BZ115" s="901"/>
      <c r="CA115" s="901">
        <v>12585</v>
      </c>
      <c r="CB115" s="901"/>
      <c r="CC115" s="901"/>
      <c r="CD115" s="901"/>
      <c r="CE115" s="901"/>
      <c r="CF115" s="962">
        <v>0</v>
      </c>
      <c r="CG115" s="963"/>
      <c r="CH115" s="963"/>
      <c r="CI115" s="963"/>
      <c r="CJ115" s="963"/>
      <c r="CK115" s="1018"/>
      <c r="CL115" s="905"/>
      <c r="CM115" s="899" t="s">
        <v>464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449</v>
      </c>
      <c r="DH115" s="864"/>
      <c r="DI115" s="864"/>
      <c r="DJ115" s="864"/>
      <c r="DK115" s="865"/>
      <c r="DL115" s="866" t="s">
        <v>449</v>
      </c>
      <c r="DM115" s="864"/>
      <c r="DN115" s="864"/>
      <c r="DO115" s="864"/>
      <c r="DP115" s="865"/>
      <c r="DQ115" s="866" t="s">
        <v>420</v>
      </c>
      <c r="DR115" s="864"/>
      <c r="DS115" s="864"/>
      <c r="DT115" s="864"/>
      <c r="DU115" s="865"/>
      <c r="DV115" s="911" t="s">
        <v>449</v>
      </c>
      <c r="DW115" s="912"/>
      <c r="DX115" s="912"/>
      <c r="DY115" s="912"/>
      <c r="DZ115" s="913"/>
    </row>
    <row r="116" spans="1:130" s="248" customFormat="1" ht="26.25" customHeight="1" x14ac:dyDescent="0.15">
      <c r="A116" s="1007"/>
      <c r="B116" s="1008"/>
      <c r="C116" s="967" t="s">
        <v>465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420</v>
      </c>
      <c r="AB116" s="864"/>
      <c r="AC116" s="864"/>
      <c r="AD116" s="864"/>
      <c r="AE116" s="865"/>
      <c r="AF116" s="866" t="s">
        <v>466</v>
      </c>
      <c r="AG116" s="864"/>
      <c r="AH116" s="864"/>
      <c r="AI116" s="864"/>
      <c r="AJ116" s="865"/>
      <c r="AK116" s="866" t="s">
        <v>420</v>
      </c>
      <c r="AL116" s="864"/>
      <c r="AM116" s="864"/>
      <c r="AN116" s="864"/>
      <c r="AO116" s="865"/>
      <c r="AP116" s="911" t="s">
        <v>420</v>
      </c>
      <c r="AQ116" s="912"/>
      <c r="AR116" s="912"/>
      <c r="AS116" s="912"/>
      <c r="AT116" s="913"/>
      <c r="AU116" s="1023"/>
      <c r="AV116" s="1024"/>
      <c r="AW116" s="1024"/>
      <c r="AX116" s="1024"/>
      <c r="AY116" s="1024"/>
      <c r="AZ116" s="950" t="s">
        <v>467</v>
      </c>
      <c r="BA116" s="951"/>
      <c r="BB116" s="951"/>
      <c r="BC116" s="951"/>
      <c r="BD116" s="951"/>
      <c r="BE116" s="951"/>
      <c r="BF116" s="951"/>
      <c r="BG116" s="951"/>
      <c r="BH116" s="951"/>
      <c r="BI116" s="951"/>
      <c r="BJ116" s="951"/>
      <c r="BK116" s="951"/>
      <c r="BL116" s="951"/>
      <c r="BM116" s="951"/>
      <c r="BN116" s="951"/>
      <c r="BO116" s="951"/>
      <c r="BP116" s="952"/>
      <c r="BQ116" s="900" t="s">
        <v>420</v>
      </c>
      <c r="BR116" s="901"/>
      <c r="BS116" s="901"/>
      <c r="BT116" s="901"/>
      <c r="BU116" s="901"/>
      <c r="BV116" s="901" t="s">
        <v>420</v>
      </c>
      <c r="BW116" s="901"/>
      <c r="BX116" s="901"/>
      <c r="BY116" s="901"/>
      <c r="BZ116" s="901"/>
      <c r="CA116" s="901" t="s">
        <v>420</v>
      </c>
      <c r="CB116" s="901"/>
      <c r="CC116" s="901"/>
      <c r="CD116" s="901"/>
      <c r="CE116" s="901"/>
      <c r="CF116" s="962" t="s">
        <v>420</v>
      </c>
      <c r="CG116" s="963"/>
      <c r="CH116" s="963"/>
      <c r="CI116" s="963"/>
      <c r="CJ116" s="963"/>
      <c r="CK116" s="1018"/>
      <c r="CL116" s="905"/>
      <c r="CM116" s="908" t="s">
        <v>468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449</v>
      </c>
      <c r="DH116" s="864"/>
      <c r="DI116" s="864"/>
      <c r="DJ116" s="864"/>
      <c r="DK116" s="865"/>
      <c r="DL116" s="866" t="s">
        <v>420</v>
      </c>
      <c r="DM116" s="864"/>
      <c r="DN116" s="864"/>
      <c r="DO116" s="864"/>
      <c r="DP116" s="865"/>
      <c r="DQ116" s="866" t="s">
        <v>466</v>
      </c>
      <c r="DR116" s="864"/>
      <c r="DS116" s="864"/>
      <c r="DT116" s="864"/>
      <c r="DU116" s="865"/>
      <c r="DV116" s="911" t="s">
        <v>466</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469</v>
      </c>
      <c r="Z117" s="990"/>
      <c r="AA117" s="995">
        <v>9691791</v>
      </c>
      <c r="AB117" s="996"/>
      <c r="AC117" s="996"/>
      <c r="AD117" s="996"/>
      <c r="AE117" s="997"/>
      <c r="AF117" s="998">
        <v>9195904</v>
      </c>
      <c r="AG117" s="996"/>
      <c r="AH117" s="996"/>
      <c r="AI117" s="996"/>
      <c r="AJ117" s="997"/>
      <c r="AK117" s="998">
        <v>8766902</v>
      </c>
      <c r="AL117" s="996"/>
      <c r="AM117" s="996"/>
      <c r="AN117" s="996"/>
      <c r="AO117" s="997"/>
      <c r="AP117" s="999"/>
      <c r="AQ117" s="1000"/>
      <c r="AR117" s="1000"/>
      <c r="AS117" s="1000"/>
      <c r="AT117" s="1001"/>
      <c r="AU117" s="1023"/>
      <c r="AV117" s="1024"/>
      <c r="AW117" s="1024"/>
      <c r="AX117" s="1024"/>
      <c r="AY117" s="1024"/>
      <c r="AZ117" s="950" t="s">
        <v>470</v>
      </c>
      <c r="BA117" s="951"/>
      <c r="BB117" s="951"/>
      <c r="BC117" s="951"/>
      <c r="BD117" s="951"/>
      <c r="BE117" s="951"/>
      <c r="BF117" s="951"/>
      <c r="BG117" s="951"/>
      <c r="BH117" s="951"/>
      <c r="BI117" s="951"/>
      <c r="BJ117" s="951"/>
      <c r="BK117" s="951"/>
      <c r="BL117" s="951"/>
      <c r="BM117" s="951"/>
      <c r="BN117" s="951"/>
      <c r="BO117" s="951"/>
      <c r="BP117" s="952"/>
      <c r="BQ117" s="900" t="s">
        <v>471</v>
      </c>
      <c r="BR117" s="901"/>
      <c r="BS117" s="901"/>
      <c r="BT117" s="901"/>
      <c r="BU117" s="901"/>
      <c r="BV117" s="901" t="s">
        <v>420</v>
      </c>
      <c r="BW117" s="901"/>
      <c r="BX117" s="901"/>
      <c r="BY117" s="901"/>
      <c r="BZ117" s="901"/>
      <c r="CA117" s="901" t="s">
        <v>472</v>
      </c>
      <c r="CB117" s="901"/>
      <c r="CC117" s="901"/>
      <c r="CD117" s="901"/>
      <c r="CE117" s="901"/>
      <c r="CF117" s="962" t="s">
        <v>420</v>
      </c>
      <c r="CG117" s="963"/>
      <c r="CH117" s="963"/>
      <c r="CI117" s="963"/>
      <c r="CJ117" s="963"/>
      <c r="CK117" s="1018"/>
      <c r="CL117" s="905"/>
      <c r="CM117" s="908" t="s">
        <v>473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449</v>
      </c>
      <c r="DH117" s="864"/>
      <c r="DI117" s="864"/>
      <c r="DJ117" s="864"/>
      <c r="DK117" s="865"/>
      <c r="DL117" s="866" t="s">
        <v>390</v>
      </c>
      <c r="DM117" s="864"/>
      <c r="DN117" s="864"/>
      <c r="DO117" s="864"/>
      <c r="DP117" s="865"/>
      <c r="DQ117" s="866" t="s">
        <v>471</v>
      </c>
      <c r="DR117" s="864"/>
      <c r="DS117" s="864"/>
      <c r="DT117" s="864"/>
      <c r="DU117" s="865"/>
      <c r="DV117" s="911" t="s">
        <v>449</v>
      </c>
      <c r="DW117" s="912"/>
      <c r="DX117" s="912"/>
      <c r="DY117" s="912"/>
      <c r="DZ117" s="913"/>
    </row>
    <row r="118" spans="1:130" s="248" customFormat="1" ht="26.25" customHeight="1" x14ac:dyDescent="0.15">
      <c r="A118" s="988" t="s">
        <v>442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439</v>
      </c>
      <c r="AB118" s="989"/>
      <c r="AC118" s="989"/>
      <c r="AD118" s="989"/>
      <c r="AE118" s="990"/>
      <c r="AF118" s="991" t="s">
        <v>440</v>
      </c>
      <c r="AG118" s="989"/>
      <c r="AH118" s="989"/>
      <c r="AI118" s="989"/>
      <c r="AJ118" s="990"/>
      <c r="AK118" s="991" t="s">
        <v>306</v>
      </c>
      <c r="AL118" s="989"/>
      <c r="AM118" s="989"/>
      <c r="AN118" s="989"/>
      <c r="AO118" s="990"/>
      <c r="AP118" s="992" t="s">
        <v>441</v>
      </c>
      <c r="AQ118" s="993"/>
      <c r="AR118" s="993"/>
      <c r="AS118" s="993"/>
      <c r="AT118" s="994"/>
      <c r="AU118" s="1023"/>
      <c r="AV118" s="1024"/>
      <c r="AW118" s="1024"/>
      <c r="AX118" s="1024"/>
      <c r="AY118" s="1024"/>
      <c r="AZ118" s="966" t="s">
        <v>474</v>
      </c>
      <c r="BA118" s="967"/>
      <c r="BB118" s="967"/>
      <c r="BC118" s="967"/>
      <c r="BD118" s="967"/>
      <c r="BE118" s="967"/>
      <c r="BF118" s="967"/>
      <c r="BG118" s="967"/>
      <c r="BH118" s="967"/>
      <c r="BI118" s="967"/>
      <c r="BJ118" s="967"/>
      <c r="BK118" s="967"/>
      <c r="BL118" s="967"/>
      <c r="BM118" s="967"/>
      <c r="BN118" s="967"/>
      <c r="BO118" s="967"/>
      <c r="BP118" s="968"/>
      <c r="BQ118" s="969" t="s">
        <v>420</v>
      </c>
      <c r="BR118" s="932"/>
      <c r="BS118" s="932"/>
      <c r="BT118" s="932"/>
      <c r="BU118" s="932"/>
      <c r="BV118" s="932" t="s">
        <v>420</v>
      </c>
      <c r="BW118" s="932"/>
      <c r="BX118" s="932"/>
      <c r="BY118" s="932"/>
      <c r="BZ118" s="932"/>
      <c r="CA118" s="932" t="s">
        <v>420</v>
      </c>
      <c r="CB118" s="932"/>
      <c r="CC118" s="932"/>
      <c r="CD118" s="932"/>
      <c r="CE118" s="932"/>
      <c r="CF118" s="962" t="s">
        <v>420</v>
      </c>
      <c r="CG118" s="963"/>
      <c r="CH118" s="963"/>
      <c r="CI118" s="963"/>
      <c r="CJ118" s="963"/>
      <c r="CK118" s="1018"/>
      <c r="CL118" s="905"/>
      <c r="CM118" s="908" t="s">
        <v>475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420</v>
      </c>
      <c r="DH118" s="864"/>
      <c r="DI118" s="864"/>
      <c r="DJ118" s="864"/>
      <c r="DK118" s="865"/>
      <c r="DL118" s="866" t="s">
        <v>420</v>
      </c>
      <c r="DM118" s="864"/>
      <c r="DN118" s="864"/>
      <c r="DO118" s="864"/>
      <c r="DP118" s="865"/>
      <c r="DQ118" s="866" t="s">
        <v>420</v>
      </c>
      <c r="DR118" s="864"/>
      <c r="DS118" s="864"/>
      <c r="DT118" s="864"/>
      <c r="DU118" s="865"/>
      <c r="DV118" s="911" t="s">
        <v>420</v>
      </c>
      <c r="DW118" s="912"/>
      <c r="DX118" s="912"/>
      <c r="DY118" s="912"/>
      <c r="DZ118" s="913"/>
    </row>
    <row r="119" spans="1:130" s="248" customFormat="1" ht="26.25" customHeight="1" x14ac:dyDescent="0.15">
      <c r="A119" s="902" t="s">
        <v>445</v>
      </c>
      <c r="B119" s="903"/>
      <c r="C119" s="978" t="s">
        <v>446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420</v>
      </c>
      <c r="AB119" s="982"/>
      <c r="AC119" s="982"/>
      <c r="AD119" s="982"/>
      <c r="AE119" s="983"/>
      <c r="AF119" s="984" t="s">
        <v>449</v>
      </c>
      <c r="AG119" s="982"/>
      <c r="AH119" s="982"/>
      <c r="AI119" s="982"/>
      <c r="AJ119" s="983"/>
      <c r="AK119" s="984" t="s">
        <v>390</v>
      </c>
      <c r="AL119" s="982"/>
      <c r="AM119" s="982"/>
      <c r="AN119" s="982"/>
      <c r="AO119" s="983"/>
      <c r="AP119" s="985" t="s">
        <v>420</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476</v>
      </c>
      <c r="BP119" s="965"/>
      <c r="BQ119" s="969">
        <v>89980136</v>
      </c>
      <c r="BR119" s="932"/>
      <c r="BS119" s="932"/>
      <c r="BT119" s="932"/>
      <c r="BU119" s="932"/>
      <c r="BV119" s="932">
        <v>89204516</v>
      </c>
      <c r="BW119" s="932"/>
      <c r="BX119" s="932"/>
      <c r="BY119" s="932"/>
      <c r="BZ119" s="932"/>
      <c r="CA119" s="932">
        <v>88635320</v>
      </c>
      <c r="CB119" s="932"/>
      <c r="CC119" s="932"/>
      <c r="CD119" s="932"/>
      <c r="CE119" s="932"/>
      <c r="CF119" s="830"/>
      <c r="CG119" s="831"/>
      <c r="CH119" s="831"/>
      <c r="CI119" s="831"/>
      <c r="CJ119" s="921"/>
      <c r="CK119" s="1019"/>
      <c r="CL119" s="907"/>
      <c r="CM119" s="925" t="s">
        <v>477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407168</v>
      </c>
      <c r="DH119" s="847"/>
      <c r="DI119" s="847"/>
      <c r="DJ119" s="847"/>
      <c r="DK119" s="848"/>
      <c r="DL119" s="849">
        <v>388610</v>
      </c>
      <c r="DM119" s="847"/>
      <c r="DN119" s="847"/>
      <c r="DO119" s="847"/>
      <c r="DP119" s="848"/>
      <c r="DQ119" s="849">
        <v>361682</v>
      </c>
      <c r="DR119" s="847"/>
      <c r="DS119" s="847"/>
      <c r="DT119" s="847"/>
      <c r="DU119" s="848"/>
      <c r="DV119" s="935">
        <v>1</v>
      </c>
      <c r="DW119" s="936"/>
      <c r="DX119" s="936"/>
      <c r="DY119" s="936"/>
      <c r="DZ119" s="937"/>
    </row>
    <row r="120" spans="1:130" s="248" customFormat="1" ht="26.25" customHeight="1" x14ac:dyDescent="0.15">
      <c r="A120" s="904"/>
      <c r="B120" s="905"/>
      <c r="C120" s="908" t="s">
        <v>451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472</v>
      </c>
      <c r="AB120" s="864"/>
      <c r="AC120" s="864"/>
      <c r="AD120" s="864"/>
      <c r="AE120" s="865"/>
      <c r="AF120" s="866" t="s">
        <v>420</v>
      </c>
      <c r="AG120" s="864"/>
      <c r="AH120" s="864"/>
      <c r="AI120" s="864"/>
      <c r="AJ120" s="865"/>
      <c r="AK120" s="866" t="s">
        <v>472</v>
      </c>
      <c r="AL120" s="864"/>
      <c r="AM120" s="864"/>
      <c r="AN120" s="864"/>
      <c r="AO120" s="865"/>
      <c r="AP120" s="911" t="s">
        <v>466</v>
      </c>
      <c r="AQ120" s="912"/>
      <c r="AR120" s="912"/>
      <c r="AS120" s="912"/>
      <c r="AT120" s="913"/>
      <c r="AU120" s="970" t="s">
        <v>478</v>
      </c>
      <c r="AV120" s="971"/>
      <c r="AW120" s="971"/>
      <c r="AX120" s="971"/>
      <c r="AY120" s="972"/>
      <c r="AZ120" s="947" t="s">
        <v>479</v>
      </c>
      <c r="BA120" s="892"/>
      <c r="BB120" s="892"/>
      <c r="BC120" s="892"/>
      <c r="BD120" s="892"/>
      <c r="BE120" s="892"/>
      <c r="BF120" s="892"/>
      <c r="BG120" s="892"/>
      <c r="BH120" s="892"/>
      <c r="BI120" s="892"/>
      <c r="BJ120" s="892"/>
      <c r="BK120" s="892"/>
      <c r="BL120" s="892"/>
      <c r="BM120" s="892"/>
      <c r="BN120" s="892"/>
      <c r="BO120" s="892"/>
      <c r="BP120" s="893"/>
      <c r="BQ120" s="948">
        <v>19957337</v>
      </c>
      <c r="BR120" s="929"/>
      <c r="BS120" s="929"/>
      <c r="BT120" s="929"/>
      <c r="BU120" s="929"/>
      <c r="BV120" s="929">
        <v>21395720</v>
      </c>
      <c r="BW120" s="929"/>
      <c r="BX120" s="929"/>
      <c r="BY120" s="929"/>
      <c r="BZ120" s="929"/>
      <c r="CA120" s="929">
        <v>24051356</v>
      </c>
      <c r="CB120" s="929"/>
      <c r="CC120" s="929"/>
      <c r="CD120" s="929"/>
      <c r="CE120" s="929"/>
      <c r="CF120" s="953">
        <v>63.7</v>
      </c>
      <c r="CG120" s="954"/>
      <c r="CH120" s="954"/>
      <c r="CI120" s="954"/>
      <c r="CJ120" s="954"/>
      <c r="CK120" s="955" t="s">
        <v>480</v>
      </c>
      <c r="CL120" s="939"/>
      <c r="CM120" s="939"/>
      <c r="CN120" s="939"/>
      <c r="CO120" s="940"/>
      <c r="CP120" s="959" t="s">
        <v>481</v>
      </c>
      <c r="CQ120" s="960"/>
      <c r="CR120" s="960"/>
      <c r="CS120" s="960"/>
      <c r="CT120" s="960"/>
      <c r="CU120" s="960"/>
      <c r="CV120" s="960"/>
      <c r="CW120" s="960"/>
      <c r="CX120" s="960"/>
      <c r="CY120" s="960"/>
      <c r="CZ120" s="960"/>
      <c r="DA120" s="960"/>
      <c r="DB120" s="960"/>
      <c r="DC120" s="960"/>
      <c r="DD120" s="960"/>
      <c r="DE120" s="960"/>
      <c r="DF120" s="961"/>
      <c r="DG120" s="948">
        <v>16243565</v>
      </c>
      <c r="DH120" s="929"/>
      <c r="DI120" s="929"/>
      <c r="DJ120" s="929"/>
      <c r="DK120" s="929"/>
      <c r="DL120" s="929">
        <v>15319145</v>
      </c>
      <c r="DM120" s="929"/>
      <c r="DN120" s="929"/>
      <c r="DO120" s="929"/>
      <c r="DP120" s="929"/>
      <c r="DQ120" s="929">
        <v>14431247</v>
      </c>
      <c r="DR120" s="929"/>
      <c r="DS120" s="929"/>
      <c r="DT120" s="929"/>
      <c r="DU120" s="929"/>
      <c r="DV120" s="930">
        <v>38.200000000000003</v>
      </c>
      <c r="DW120" s="930"/>
      <c r="DX120" s="930"/>
      <c r="DY120" s="930"/>
      <c r="DZ120" s="931"/>
    </row>
    <row r="121" spans="1:130" s="248" customFormat="1" ht="26.25" customHeight="1" x14ac:dyDescent="0.15">
      <c r="A121" s="904"/>
      <c r="B121" s="905"/>
      <c r="C121" s="950" t="s">
        <v>482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472</v>
      </c>
      <c r="AB121" s="864"/>
      <c r="AC121" s="864"/>
      <c r="AD121" s="864"/>
      <c r="AE121" s="865"/>
      <c r="AF121" s="866" t="s">
        <v>466</v>
      </c>
      <c r="AG121" s="864"/>
      <c r="AH121" s="864"/>
      <c r="AI121" s="864"/>
      <c r="AJ121" s="865"/>
      <c r="AK121" s="866" t="s">
        <v>466</v>
      </c>
      <c r="AL121" s="864"/>
      <c r="AM121" s="864"/>
      <c r="AN121" s="864"/>
      <c r="AO121" s="865"/>
      <c r="AP121" s="911" t="s">
        <v>472</v>
      </c>
      <c r="AQ121" s="912"/>
      <c r="AR121" s="912"/>
      <c r="AS121" s="912"/>
      <c r="AT121" s="913"/>
      <c r="AU121" s="973"/>
      <c r="AV121" s="974"/>
      <c r="AW121" s="974"/>
      <c r="AX121" s="974"/>
      <c r="AY121" s="975"/>
      <c r="AZ121" s="899" t="s">
        <v>483</v>
      </c>
      <c r="BA121" s="834"/>
      <c r="BB121" s="834"/>
      <c r="BC121" s="834"/>
      <c r="BD121" s="834"/>
      <c r="BE121" s="834"/>
      <c r="BF121" s="834"/>
      <c r="BG121" s="834"/>
      <c r="BH121" s="834"/>
      <c r="BI121" s="834"/>
      <c r="BJ121" s="834"/>
      <c r="BK121" s="834"/>
      <c r="BL121" s="834"/>
      <c r="BM121" s="834"/>
      <c r="BN121" s="834"/>
      <c r="BO121" s="834"/>
      <c r="BP121" s="835"/>
      <c r="BQ121" s="900">
        <v>15007833</v>
      </c>
      <c r="BR121" s="901"/>
      <c r="BS121" s="901"/>
      <c r="BT121" s="901"/>
      <c r="BU121" s="901"/>
      <c r="BV121" s="901">
        <v>14447035</v>
      </c>
      <c r="BW121" s="901"/>
      <c r="BX121" s="901"/>
      <c r="BY121" s="901"/>
      <c r="BZ121" s="901"/>
      <c r="CA121" s="901">
        <v>13944933</v>
      </c>
      <c r="CB121" s="901"/>
      <c r="CC121" s="901"/>
      <c r="CD121" s="901"/>
      <c r="CE121" s="901"/>
      <c r="CF121" s="962">
        <v>36.9</v>
      </c>
      <c r="CG121" s="963"/>
      <c r="CH121" s="963"/>
      <c r="CI121" s="963"/>
      <c r="CJ121" s="963"/>
      <c r="CK121" s="956"/>
      <c r="CL121" s="942"/>
      <c r="CM121" s="942"/>
      <c r="CN121" s="942"/>
      <c r="CO121" s="943"/>
      <c r="CP121" s="922" t="s">
        <v>484</v>
      </c>
      <c r="CQ121" s="923"/>
      <c r="CR121" s="923"/>
      <c r="CS121" s="923"/>
      <c r="CT121" s="923"/>
      <c r="CU121" s="923"/>
      <c r="CV121" s="923"/>
      <c r="CW121" s="923"/>
      <c r="CX121" s="923"/>
      <c r="CY121" s="923"/>
      <c r="CZ121" s="923"/>
      <c r="DA121" s="923"/>
      <c r="DB121" s="923"/>
      <c r="DC121" s="923"/>
      <c r="DD121" s="923"/>
      <c r="DE121" s="923"/>
      <c r="DF121" s="924"/>
      <c r="DG121" s="900">
        <v>2096022</v>
      </c>
      <c r="DH121" s="901"/>
      <c r="DI121" s="901"/>
      <c r="DJ121" s="901"/>
      <c r="DK121" s="901"/>
      <c r="DL121" s="901">
        <v>1573911</v>
      </c>
      <c r="DM121" s="901"/>
      <c r="DN121" s="901"/>
      <c r="DO121" s="901"/>
      <c r="DP121" s="901"/>
      <c r="DQ121" s="901">
        <v>1333513</v>
      </c>
      <c r="DR121" s="901"/>
      <c r="DS121" s="901"/>
      <c r="DT121" s="901"/>
      <c r="DU121" s="901"/>
      <c r="DV121" s="878">
        <v>3.5</v>
      </c>
      <c r="DW121" s="878"/>
      <c r="DX121" s="878"/>
      <c r="DY121" s="878"/>
      <c r="DZ121" s="879"/>
    </row>
    <row r="122" spans="1:130" s="248" customFormat="1" ht="26.25" customHeight="1" x14ac:dyDescent="0.15">
      <c r="A122" s="904"/>
      <c r="B122" s="905"/>
      <c r="C122" s="908" t="s">
        <v>461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472</v>
      </c>
      <c r="AB122" s="864"/>
      <c r="AC122" s="864"/>
      <c r="AD122" s="864"/>
      <c r="AE122" s="865"/>
      <c r="AF122" s="866" t="s">
        <v>472</v>
      </c>
      <c r="AG122" s="864"/>
      <c r="AH122" s="864"/>
      <c r="AI122" s="864"/>
      <c r="AJ122" s="865"/>
      <c r="AK122" s="866" t="s">
        <v>472</v>
      </c>
      <c r="AL122" s="864"/>
      <c r="AM122" s="864"/>
      <c r="AN122" s="864"/>
      <c r="AO122" s="865"/>
      <c r="AP122" s="911" t="s">
        <v>472</v>
      </c>
      <c r="AQ122" s="912"/>
      <c r="AR122" s="912"/>
      <c r="AS122" s="912"/>
      <c r="AT122" s="913"/>
      <c r="AU122" s="973"/>
      <c r="AV122" s="974"/>
      <c r="AW122" s="974"/>
      <c r="AX122" s="974"/>
      <c r="AY122" s="975"/>
      <c r="AZ122" s="966" t="s">
        <v>485</v>
      </c>
      <c r="BA122" s="967"/>
      <c r="BB122" s="967"/>
      <c r="BC122" s="967"/>
      <c r="BD122" s="967"/>
      <c r="BE122" s="967"/>
      <c r="BF122" s="967"/>
      <c r="BG122" s="967"/>
      <c r="BH122" s="967"/>
      <c r="BI122" s="967"/>
      <c r="BJ122" s="967"/>
      <c r="BK122" s="967"/>
      <c r="BL122" s="967"/>
      <c r="BM122" s="967"/>
      <c r="BN122" s="967"/>
      <c r="BO122" s="967"/>
      <c r="BP122" s="968"/>
      <c r="BQ122" s="969">
        <v>65587464</v>
      </c>
      <c r="BR122" s="932"/>
      <c r="BS122" s="932"/>
      <c r="BT122" s="932"/>
      <c r="BU122" s="932"/>
      <c r="BV122" s="932">
        <v>67472139</v>
      </c>
      <c r="BW122" s="932"/>
      <c r="BX122" s="932"/>
      <c r="BY122" s="932"/>
      <c r="BZ122" s="932"/>
      <c r="CA122" s="932">
        <v>68496796</v>
      </c>
      <c r="CB122" s="932"/>
      <c r="CC122" s="932"/>
      <c r="CD122" s="932"/>
      <c r="CE122" s="932"/>
      <c r="CF122" s="933">
        <v>181.3</v>
      </c>
      <c r="CG122" s="934"/>
      <c r="CH122" s="934"/>
      <c r="CI122" s="934"/>
      <c r="CJ122" s="934"/>
      <c r="CK122" s="956"/>
      <c r="CL122" s="942"/>
      <c r="CM122" s="942"/>
      <c r="CN122" s="942"/>
      <c r="CO122" s="943"/>
      <c r="CP122" s="922" t="s">
        <v>408</v>
      </c>
      <c r="CQ122" s="923"/>
      <c r="CR122" s="923"/>
      <c r="CS122" s="923"/>
      <c r="CT122" s="923"/>
      <c r="CU122" s="923"/>
      <c r="CV122" s="923"/>
      <c r="CW122" s="923"/>
      <c r="CX122" s="923"/>
      <c r="CY122" s="923"/>
      <c r="CZ122" s="923"/>
      <c r="DA122" s="923"/>
      <c r="DB122" s="923"/>
      <c r="DC122" s="923"/>
      <c r="DD122" s="923"/>
      <c r="DE122" s="923"/>
      <c r="DF122" s="924"/>
      <c r="DG122" s="900">
        <v>1504121</v>
      </c>
      <c r="DH122" s="901"/>
      <c r="DI122" s="901"/>
      <c r="DJ122" s="901"/>
      <c r="DK122" s="901"/>
      <c r="DL122" s="901">
        <v>1205382</v>
      </c>
      <c r="DM122" s="901"/>
      <c r="DN122" s="901"/>
      <c r="DO122" s="901"/>
      <c r="DP122" s="901"/>
      <c r="DQ122" s="901">
        <v>532961</v>
      </c>
      <c r="DR122" s="901"/>
      <c r="DS122" s="901"/>
      <c r="DT122" s="901"/>
      <c r="DU122" s="901"/>
      <c r="DV122" s="878">
        <v>1.4</v>
      </c>
      <c r="DW122" s="878"/>
      <c r="DX122" s="878"/>
      <c r="DY122" s="878"/>
      <c r="DZ122" s="879"/>
    </row>
    <row r="123" spans="1:130" s="248" customFormat="1" ht="26.25" customHeight="1" x14ac:dyDescent="0.15">
      <c r="A123" s="904"/>
      <c r="B123" s="905"/>
      <c r="C123" s="908" t="s">
        <v>468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8311</v>
      </c>
      <c r="AB123" s="864"/>
      <c r="AC123" s="864"/>
      <c r="AD123" s="864"/>
      <c r="AE123" s="865"/>
      <c r="AF123" s="866">
        <v>11286</v>
      </c>
      <c r="AG123" s="864"/>
      <c r="AH123" s="864"/>
      <c r="AI123" s="864"/>
      <c r="AJ123" s="865"/>
      <c r="AK123" s="866">
        <v>13158</v>
      </c>
      <c r="AL123" s="864"/>
      <c r="AM123" s="864"/>
      <c r="AN123" s="864"/>
      <c r="AO123" s="865"/>
      <c r="AP123" s="911">
        <v>0</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486</v>
      </c>
      <c r="BP123" s="965"/>
      <c r="BQ123" s="919">
        <v>100552634</v>
      </c>
      <c r="BR123" s="920"/>
      <c r="BS123" s="920"/>
      <c r="BT123" s="920"/>
      <c r="BU123" s="920"/>
      <c r="BV123" s="920">
        <v>103314894</v>
      </c>
      <c r="BW123" s="920"/>
      <c r="BX123" s="920"/>
      <c r="BY123" s="920"/>
      <c r="BZ123" s="920"/>
      <c r="CA123" s="920">
        <v>106493085</v>
      </c>
      <c r="CB123" s="920"/>
      <c r="CC123" s="920"/>
      <c r="CD123" s="920"/>
      <c r="CE123" s="920"/>
      <c r="CF123" s="830"/>
      <c r="CG123" s="831"/>
      <c r="CH123" s="831"/>
      <c r="CI123" s="831"/>
      <c r="CJ123" s="921"/>
      <c r="CK123" s="956"/>
      <c r="CL123" s="942"/>
      <c r="CM123" s="942"/>
      <c r="CN123" s="942"/>
      <c r="CO123" s="943"/>
      <c r="CP123" s="922" t="s">
        <v>487</v>
      </c>
      <c r="CQ123" s="923"/>
      <c r="CR123" s="923"/>
      <c r="CS123" s="923"/>
      <c r="CT123" s="923"/>
      <c r="CU123" s="923"/>
      <c r="CV123" s="923"/>
      <c r="CW123" s="923"/>
      <c r="CX123" s="923"/>
      <c r="CY123" s="923"/>
      <c r="CZ123" s="923"/>
      <c r="DA123" s="923"/>
      <c r="DB123" s="923"/>
      <c r="DC123" s="923"/>
      <c r="DD123" s="923"/>
      <c r="DE123" s="923"/>
      <c r="DF123" s="924"/>
      <c r="DG123" s="863">
        <v>136764</v>
      </c>
      <c r="DH123" s="864"/>
      <c r="DI123" s="864"/>
      <c r="DJ123" s="864"/>
      <c r="DK123" s="865"/>
      <c r="DL123" s="866">
        <v>340337</v>
      </c>
      <c r="DM123" s="864"/>
      <c r="DN123" s="864"/>
      <c r="DO123" s="864"/>
      <c r="DP123" s="865"/>
      <c r="DQ123" s="866">
        <v>302895</v>
      </c>
      <c r="DR123" s="864"/>
      <c r="DS123" s="864"/>
      <c r="DT123" s="864"/>
      <c r="DU123" s="865"/>
      <c r="DV123" s="911">
        <v>0.8</v>
      </c>
      <c r="DW123" s="912"/>
      <c r="DX123" s="912"/>
      <c r="DY123" s="912"/>
      <c r="DZ123" s="913"/>
    </row>
    <row r="124" spans="1:130" s="248" customFormat="1" ht="26.25" customHeight="1" thickBot="1" x14ac:dyDescent="0.2">
      <c r="A124" s="904"/>
      <c r="B124" s="905"/>
      <c r="C124" s="908" t="s">
        <v>473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390</v>
      </c>
      <c r="AB124" s="864"/>
      <c r="AC124" s="864"/>
      <c r="AD124" s="864"/>
      <c r="AE124" s="865"/>
      <c r="AF124" s="866" t="s">
        <v>390</v>
      </c>
      <c r="AG124" s="864"/>
      <c r="AH124" s="864"/>
      <c r="AI124" s="864"/>
      <c r="AJ124" s="865"/>
      <c r="AK124" s="866" t="s">
        <v>466</v>
      </c>
      <c r="AL124" s="864"/>
      <c r="AM124" s="864"/>
      <c r="AN124" s="864"/>
      <c r="AO124" s="865"/>
      <c r="AP124" s="911" t="s">
        <v>390</v>
      </c>
      <c r="AQ124" s="912"/>
      <c r="AR124" s="912"/>
      <c r="AS124" s="912"/>
      <c r="AT124" s="913"/>
      <c r="AU124" s="914" t="s">
        <v>488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390</v>
      </c>
      <c r="BR124" s="918"/>
      <c r="BS124" s="918"/>
      <c r="BT124" s="918"/>
      <c r="BU124" s="918"/>
      <c r="BV124" s="918" t="s">
        <v>390</v>
      </c>
      <c r="BW124" s="918"/>
      <c r="BX124" s="918"/>
      <c r="BY124" s="918"/>
      <c r="BZ124" s="918"/>
      <c r="CA124" s="918" t="s">
        <v>390</v>
      </c>
      <c r="CB124" s="918"/>
      <c r="CC124" s="918"/>
      <c r="CD124" s="918"/>
      <c r="CE124" s="918"/>
      <c r="CF124" s="808"/>
      <c r="CG124" s="809"/>
      <c r="CH124" s="809"/>
      <c r="CI124" s="809"/>
      <c r="CJ124" s="949"/>
      <c r="CK124" s="957"/>
      <c r="CL124" s="957"/>
      <c r="CM124" s="957"/>
      <c r="CN124" s="957"/>
      <c r="CO124" s="958"/>
      <c r="CP124" s="922" t="s">
        <v>489</v>
      </c>
      <c r="CQ124" s="923"/>
      <c r="CR124" s="923"/>
      <c r="CS124" s="923"/>
      <c r="CT124" s="923"/>
      <c r="CU124" s="923"/>
      <c r="CV124" s="923"/>
      <c r="CW124" s="923"/>
      <c r="CX124" s="923"/>
      <c r="CY124" s="923"/>
      <c r="CZ124" s="923"/>
      <c r="DA124" s="923"/>
      <c r="DB124" s="923"/>
      <c r="DC124" s="923"/>
      <c r="DD124" s="923"/>
      <c r="DE124" s="923"/>
      <c r="DF124" s="924"/>
      <c r="DG124" s="846">
        <v>3788</v>
      </c>
      <c r="DH124" s="847"/>
      <c r="DI124" s="847"/>
      <c r="DJ124" s="847"/>
      <c r="DK124" s="848"/>
      <c r="DL124" s="849">
        <v>3553</v>
      </c>
      <c r="DM124" s="847"/>
      <c r="DN124" s="847"/>
      <c r="DO124" s="847"/>
      <c r="DP124" s="848"/>
      <c r="DQ124" s="849" t="s">
        <v>490</v>
      </c>
      <c r="DR124" s="847"/>
      <c r="DS124" s="847"/>
      <c r="DT124" s="847"/>
      <c r="DU124" s="848"/>
      <c r="DV124" s="935" t="s">
        <v>471</v>
      </c>
      <c r="DW124" s="936"/>
      <c r="DX124" s="936"/>
      <c r="DY124" s="936"/>
      <c r="DZ124" s="937"/>
    </row>
    <row r="125" spans="1:130" s="248" customFormat="1" ht="26.25" customHeight="1" x14ac:dyDescent="0.15">
      <c r="A125" s="904"/>
      <c r="B125" s="905"/>
      <c r="C125" s="908" t="s">
        <v>475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447</v>
      </c>
      <c r="AB125" s="864"/>
      <c r="AC125" s="864"/>
      <c r="AD125" s="864"/>
      <c r="AE125" s="865"/>
      <c r="AF125" s="866" t="s">
        <v>490</v>
      </c>
      <c r="AG125" s="864"/>
      <c r="AH125" s="864"/>
      <c r="AI125" s="864"/>
      <c r="AJ125" s="865"/>
      <c r="AK125" s="866" t="s">
        <v>491</v>
      </c>
      <c r="AL125" s="864"/>
      <c r="AM125" s="864"/>
      <c r="AN125" s="864"/>
      <c r="AO125" s="865"/>
      <c r="AP125" s="911" t="s">
        <v>471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492</v>
      </c>
      <c r="CL125" s="939"/>
      <c r="CM125" s="939"/>
      <c r="CN125" s="939"/>
      <c r="CO125" s="940"/>
      <c r="CP125" s="947" t="s">
        <v>493</v>
      </c>
      <c r="CQ125" s="892"/>
      <c r="CR125" s="892"/>
      <c r="CS125" s="892"/>
      <c r="CT125" s="892"/>
      <c r="CU125" s="892"/>
      <c r="CV125" s="892"/>
      <c r="CW125" s="892"/>
      <c r="CX125" s="892"/>
      <c r="CY125" s="892"/>
      <c r="CZ125" s="892"/>
      <c r="DA125" s="892"/>
      <c r="DB125" s="892"/>
      <c r="DC125" s="892"/>
      <c r="DD125" s="892"/>
      <c r="DE125" s="892"/>
      <c r="DF125" s="893"/>
      <c r="DG125" s="948" t="s">
        <v>390</v>
      </c>
      <c r="DH125" s="929"/>
      <c r="DI125" s="929"/>
      <c r="DJ125" s="929"/>
      <c r="DK125" s="929"/>
      <c r="DL125" s="929" t="s">
        <v>494</v>
      </c>
      <c r="DM125" s="929"/>
      <c r="DN125" s="929"/>
      <c r="DO125" s="929"/>
      <c r="DP125" s="929"/>
      <c r="DQ125" s="929" t="s">
        <v>491</v>
      </c>
      <c r="DR125" s="929"/>
      <c r="DS125" s="929"/>
      <c r="DT125" s="929"/>
      <c r="DU125" s="929"/>
      <c r="DV125" s="930" t="s">
        <v>390</v>
      </c>
      <c r="DW125" s="930"/>
      <c r="DX125" s="930"/>
      <c r="DY125" s="930"/>
      <c r="DZ125" s="931"/>
    </row>
    <row r="126" spans="1:130" s="248" customFormat="1" ht="26.25" customHeight="1" thickBot="1" x14ac:dyDescent="0.2">
      <c r="A126" s="904"/>
      <c r="B126" s="905"/>
      <c r="C126" s="908" t="s">
        <v>477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10548</v>
      </c>
      <c r="AB126" s="864"/>
      <c r="AC126" s="864"/>
      <c r="AD126" s="864"/>
      <c r="AE126" s="865"/>
      <c r="AF126" s="866">
        <v>10548</v>
      </c>
      <c r="AG126" s="864"/>
      <c r="AH126" s="864"/>
      <c r="AI126" s="864"/>
      <c r="AJ126" s="865"/>
      <c r="AK126" s="866">
        <v>10548</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495</v>
      </c>
      <c r="CQ126" s="834"/>
      <c r="CR126" s="834"/>
      <c r="CS126" s="834"/>
      <c r="CT126" s="834"/>
      <c r="CU126" s="834"/>
      <c r="CV126" s="834"/>
      <c r="CW126" s="834"/>
      <c r="CX126" s="834"/>
      <c r="CY126" s="834"/>
      <c r="CZ126" s="834"/>
      <c r="DA126" s="834"/>
      <c r="DB126" s="834"/>
      <c r="DC126" s="834"/>
      <c r="DD126" s="834"/>
      <c r="DE126" s="834"/>
      <c r="DF126" s="835"/>
      <c r="DG126" s="900" t="s">
        <v>496</v>
      </c>
      <c r="DH126" s="901"/>
      <c r="DI126" s="901"/>
      <c r="DJ126" s="901"/>
      <c r="DK126" s="901"/>
      <c r="DL126" s="901" t="s">
        <v>447</v>
      </c>
      <c r="DM126" s="901"/>
      <c r="DN126" s="901"/>
      <c r="DO126" s="901"/>
      <c r="DP126" s="901"/>
      <c r="DQ126" s="901" t="s">
        <v>390</v>
      </c>
      <c r="DR126" s="901"/>
      <c r="DS126" s="901"/>
      <c r="DT126" s="901"/>
      <c r="DU126" s="901"/>
      <c r="DV126" s="878" t="s">
        <v>494</v>
      </c>
      <c r="DW126" s="878"/>
      <c r="DX126" s="878"/>
      <c r="DY126" s="878"/>
      <c r="DZ126" s="879"/>
    </row>
    <row r="127" spans="1:130" s="248" customFormat="1" ht="26.25" customHeight="1" x14ac:dyDescent="0.15">
      <c r="A127" s="906"/>
      <c r="B127" s="907"/>
      <c r="C127" s="925" t="s">
        <v>497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496</v>
      </c>
      <c r="AB127" s="864"/>
      <c r="AC127" s="864"/>
      <c r="AD127" s="864"/>
      <c r="AE127" s="865"/>
      <c r="AF127" s="866" t="s">
        <v>447</v>
      </c>
      <c r="AG127" s="864"/>
      <c r="AH127" s="864"/>
      <c r="AI127" s="864"/>
      <c r="AJ127" s="865"/>
      <c r="AK127" s="866" t="s">
        <v>496</v>
      </c>
      <c r="AL127" s="864"/>
      <c r="AM127" s="864"/>
      <c r="AN127" s="864"/>
      <c r="AO127" s="865"/>
      <c r="AP127" s="911" t="s">
        <v>390</v>
      </c>
      <c r="AQ127" s="912"/>
      <c r="AR127" s="912"/>
      <c r="AS127" s="912"/>
      <c r="AT127" s="913"/>
      <c r="AU127" s="284"/>
      <c r="AV127" s="284"/>
      <c r="AW127" s="284"/>
      <c r="AX127" s="928" t="s">
        <v>498</v>
      </c>
      <c r="AY127" s="896"/>
      <c r="AZ127" s="896"/>
      <c r="BA127" s="896"/>
      <c r="BB127" s="896"/>
      <c r="BC127" s="896"/>
      <c r="BD127" s="896"/>
      <c r="BE127" s="897"/>
      <c r="BF127" s="895" t="s">
        <v>499</v>
      </c>
      <c r="BG127" s="896"/>
      <c r="BH127" s="896"/>
      <c r="BI127" s="896"/>
      <c r="BJ127" s="896"/>
      <c r="BK127" s="896"/>
      <c r="BL127" s="897"/>
      <c r="BM127" s="895" t="s">
        <v>500</v>
      </c>
      <c r="BN127" s="896"/>
      <c r="BO127" s="896"/>
      <c r="BP127" s="896"/>
      <c r="BQ127" s="896"/>
      <c r="BR127" s="896"/>
      <c r="BS127" s="897"/>
      <c r="BT127" s="895" t="s">
        <v>501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502</v>
      </c>
      <c r="CQ127" s="834"/>
      <c r="CR127" s="834"/>
      <c r="CS127" s="834"/>
      <c r="CT127" s="834"/>
      <c r="CU127" s="834"/>
      <c r="CV127" s="834"/>
      <c r="CW127" s="834"/>
      <c r="CX127" s="834"/>
      <c r="CY127" s="834"/>
      <c r="CZ127" s="834"/>
      <c r="DA127" s="834"/>
      <c r="DB127" s="834"/>
      <c r="DC127" s="834"/>
      <c r="DD127" s="834"/>
      <c r="DE127" s="834"/>
      <c r="DF127" s="835"/>
      <c r="DG127" s="900" t="s">
        <v>491</v>
      </c>
      <c r="DH127" s="901"/>
      <c r="DI127" s="901"/>
      <c r="DJ127" s="901"/>
      <c r="DK127" s="901"/>
      <c r="DL127" s="901" t="s">
        <v>390</v>
      </c>
      <c r="DM127" s="901"/>
      <c r="DN127" s="901"/>
      <c r="DO127" s="901"/>
      <c r="DP127" s="901"/>
      <c r="DQ127" s="901" t="s">
        <v>390</v>
      </c>
      <c r="DR127" s="901"/>
      <c r="DS127" s="901"/>
      <c r="DT127" s="901"/>
      <c r="DU127" s="901"/>
      <c r="DV127" s="878" t="s">
        <v>471</v>
      </c>
      <c r="DW127" s="878"/>
      <c r="DX127" s="878"/>
      <c r="DY127" s="878"/>
      <c r="DZ127" s="879"/>
    </row>
    <row r="128" spans="1:130" s="248" customFormat="1" ht="26.25" customHeight="1" thickBot="1" x14ac:dyDescent="0.2">
      <c r="A128" s="880" t="s">
        <v>503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504</v>
      </c>
      <c r="X128" s="882"/>
      <c r="Y128" s="882"/>
      <c r="Z128" s="883"/>
      <c r="AA128" s="884">
        <v>2193333</v>
      </c>
      <c r="AB128" s="885"/>
      <c r="AC128" s="885"/>
      <c r="AD128" s="885"/>
      <c r="AE128" s="886"/>
      <c r="AF128" s="887">
        <v>2088430</v>
      </c>
      <c r="AG128" s="885"/>
      <c r="AH128" s="885"/>
      <c r="AI128" s="885"/>
      <c r="AJ128" s="886"/>
      <c r="AK128" s="887">
        <v>1890723</v>
      </c>
      <c r="AL128" s="885"/>
      <c r="AM128" s="885"/>
      <c r="AN128" s="885"/>
      <c r="AO128" s="886"/>
      <c r="AP128" s="888"/>
      <c r="AQ128" s="889"/>
      <c r="AR128" s="889"/>
      <c r="AS128" s="889"/>
      <c r="AT128" s="890"/>
      <c r="AU128" s="284"/>
      <c r="AV128" s="284"/>
      <c r="AW128" s="284"/>
      <c r="AX128" s="891" t="s">
        <v>505</v>
      </c>
      <c r="AY128" s="892"/>
      <c r="AZ128" s="892"/>
      <c r="BA128" s="892"/>
      <c r="BB128" s="892"/>
      <c r="BC128" s="892"/>
      <c r="BD128" s="892"/>
      <c r="BE128" s="893"/>
      <c r="BF128" s="870" t="s">
        <v>506</v>
      </c>
      <c r="BG128" s="871"/>
      <c r="BH128" s="871"/>
      <c r="BI128" s="871"/>
      <c r="BJ128" s="871"/>
      <c r="BK128" s="871"/>
      <c r="BL128" s="894"/>
      <c r="BM128" s="870">
        <v>11.39</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507</v>
      </c>
      <c r="CQ128" s="812"/>
      <c r="CR128" s="812"/>
      <c r="CS128" s="812"/>
      <c r="CT128" s="812"/>
      <c r="CU128" s="812"/>
      <c r="CV128" s="812"/>
      <c r="CW128" s="812"/>
      <c r="CX128" s="812"/>
      <c r="CY128" s="812"/>
      <c r="CZ128" s="812"/>
      <c r="DA128" s="812"/>
      <c r="DB128" s="812"/>
      <c r="DC128" s="812"/>
      <c r="DD128" s="812"/>
      <c r="DE128" s="812"/>
      <c r="DF128" s="813"/>
      <c r="DG128" s="874">
        <v>12359</v>
      </c>
      <c r="DH128" s="875"/>
      <c r="DI128" s="875"/>
      <c r="DJ128" s="875"/>
      <c r="DK128" s="875"/>
      <c r="DL128" s="875">
        <v>4589</v>
      </c>
      <c r="DM128" s="875"/>
      <c r="DN128" s="875"/>
      <c r="DO128" s="875"/>
      <c r="DP128" s="875"/>
      <c r="DQ128" s="875">
        <v>12585</v>
      </c>
      <c r="DR128" s="875"/>
      <c r="DS128" s="875"/>
      <c r="DT128" s="875"/>
      <c r="DU128" s="875"/>
      <c r="DV128" s="876">
        <v>0</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508</v>
      </c>
      <c r="X129" s="861"/>
      <c r="Y129" s="861"/>
      <c r="Z129" s="862"/>
      <c r="AA129" s="863">
        <v>40965473</v>
      </c>
      <c r="AB129" s="864"/>
      <c r="AC129" s="864"/>
      <c r="AD129" s="864"/>
      <c r="AE129" s="865"/>
      <c r="AF129" s="866">
        <v>41330214</v>
      </c>
      <c r="AG129" s="864"/>
      <c r="AH129" s="864"/>
      <c r="AI129" s="864"/>
      <c r="AJ129" s="865"/>
      <c r="AK129" s="866">
        <v>42999931</v>
      </c>
      <c r="AL129" s="864"/>
      <c r="AM129" s="864"/>
      <c r="AN129" s="864"/>
      <c r="AO129" s="865"/>
      <c r="AP129" s="867"/>
      <c r="AQ129" s="868"/>
      <c r="AR129" s="868"/>
      <c r="AS129" s="868"/>
      <c r="AT129" s="869"/>
      <c r="AU129" s="286"/>
      <c r="AV129" s="286"/>
      <c r="AW129" s="286"/>
      <c r="AX129" s="833" t="s">
        <v>509</v>
      </c>
      <c r="AY129" s="834"/>
      <c r="AZ129" s="834"/>
      <c r="BA129" s="834"/>
      <c r="BB129" s="834"/>
      <c r="BC129" s="834"/>
      <c r="BD129" s="834"/>
      <c r="BE129" s="835"/>
      <c r="BF129" s="853" t="s">
        <v>510</v>
      </c>
      <c r="BG129" s="854"/>
      <c r="BH129" s="854"/>
      <c r="BI129" s="854"/>
      <c r="BJ129" s="854"/>
      <c r="BK129" s="854"/>
      <c r="BL129" s="855"/>
      <c r="BM129" s="853">
        <v>16.39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512</v>
      </c>
      <c r="X130" s="861"/>
      <c r="Y130" s="861"/>
      <c r="Z130" s="862"/>
      <c r="AA130" s="863">
        <v>5346537</v>
      </c>
      <c r="AB130" s="864"/>
      <c r="AC130" s="864"/>
      <c r="AD130" s="864"/>
      <c r="AE130" s="865"/>
      <c r="AF130" s="866">
        <v>5271982</v>
      </c>
      <c r="AG130" s="864"/>
      <c r="AH130" s="864"/>
      <c r="AI130" s="864"/>
      <c r="AJ130" s="865"/>
      <c r="AK130" s="866">
        <v>5220540</v>
      </c>
      <c r="AL130" s="864"/>
      <c r="AM130" s="864"/>
      <c r="AN130" s="864"/>
      <c r="AO130" s="865"/>
      <c r="AP130" s="867"/>
      <c r="AQ130" s="868"/>
      <c r="AR130" s="868"/>
      <c r="AS130" s="868"/>
      <c r="AT130" s="869"/>
      <c r="AU130" s="286"/>
      <c r="AV130" s="286"/>
      <c r="AW130" s="286"/>
      <c r="AX130" s="833" t="s">
        <v>513</v>
      </c>
      <c r="AY130" s="834"/>
      <c r="AZ130" s="834"/>
      <c r="BA130" s="834"/>
      <c r="BB130" s="834"/>
      <c r="BC130" s="834"/>
      <c r="BD130" s="834"/>
      <c r="BE130" s="835"/>
      <c r="BF130" s="836">
        <v>5.0999999999999996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514</v>
      </c>
      <c r="X131" s="844"/>
      <c r="Y131" s="844"/>
      <c r="Z131" s="845"/>
      <c r="AA131" s="846">
        <v>35618936</v>
      </c>
      <c r="AB131" s="847"/>
      <c r="AC131" s="847"/>
      <c r="AD131" s="847"/>
      <c r="AE131" s="848"/>
      <c r="AF131" s="849">
        <v>36058232</v>
      </c>
      <c r="AG131" s="847"/>
      <c r="AH131" s="847"/>
      <c r="AI131" s="847"/>
      <c r="AJ131" s="848"/>
      <c r="AK131" s="849">
        <v>37779391</v>
      </c>
      <c r="AL131" s="847"/>
      <c r="AM131" s="847"/>
      <c r="AN131" s="847"/>
      <c r="AO131" s="848"/>
      <c r="AP131" s="850"/>
      <c r="AQ131" s="851"/>
      <c r="AR131" s="851"/>
      <c r="AS131" s="851"/>
      <c r="AT131" s="852"/>
      <c r="AU131" s="286"/>
      <c r="AV131" s="286"/>
      <c r="AW131" s="286"/>
      <c r="AX131" s="811" t="s">
        <v>515</v>
      </c>
      <c r="AY131" s="812"/>
      <c r="AZ131" s="812"/>
      <c r="BA131" s="812"/>
      <c r="BB131" s="812"/>
      <c r="BC131" s="812"/>
      <c r="BD131" s="812"/>
      <c r="BE131" s="813"/>
      <c r="BF131" s="814" t="s">
        <v>516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518</v>
      </c>
      <c r="W132" s="824"/>
      <c r="X132" s="824"/>
      <c r="Y132" s="824"/>
      <c r="Z132" s="825"/>
      <c r="AA132" s="826">
        <v>6.0415083709999999</v>
      </c>
      <c r="AB132" s="827"/>
      <c r="AC132" s="827"/>
      <c r="AD132" s="827"/>
      <c r="AE132" s="828"/>
      <c r="AF132" s="829">
        <v>5.0903549569999997</v>
      </c>
      <c r="AG132" s="827"/>
      <c r="AH132" s="827"/>
      <c r="AI132" s="827"/>
      <c r="AJ132" s="828"/>
      <c r="AK132" s="829">
        <v>4.382386683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519</v>
      </c>
      <c r="W133" s="803"/>
      <c r="X133" s="803"/>
      <c r="Y133" s="803"/>
      <c r="Z133" s="804"/>
      <c r="AA133" s="805">
        <v>6.6</v>
      </c>
      <c r="AB133" s="806"/>
      <c r="AC133" s="806"/>
      <c r="AD133" s="806"/>
      <c r="AE133" s="807"/>
      <c r="AF133" s="805">
        <v>5.9</v>
      </c>
      <c r="AG133" s="806"/>
      <c r="AH133" s="806"/>
      <c r="AI133" s="806"/>
      <c r="AJ133" s="807"/>
      <c r="AK133" s="805">
        <v>5.0999999999999996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3XIS690flCdV8mZkwaCCSGMahPJzYjEe//Yhky8xDZLQZEtmHH0xHj6ROeufrZaNlS5GnX4QVJKOVQQV9LCbIg==" saltValue="VUdsi/ScQqFSJ25bdJHK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6ZM4+iGABUeP7zTVDKetq2dLJHrgE9TBsNftBNavRJ22Zkk971aHbLZJHT3OEgDq0kvfxpEbqCnJ5vB7KwmMNQ==" saltValue="K43R23uCCW1LRVJpM5Va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LPPqs6yJZG5S7AjCtz3X2l5QeogYW3jeFr+SNcBYwWVz+uPdVq9eEHohZ5qufl2PnzxJ9ReLD13qBgN3uXUqw==" saltValue="xIz8Fe40YNaJigf0e/weD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523</v>
      </c>
      <c r="AP7" s="305"/>
      <c r="AQ7" s="306" t="s">
        <v>524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525</v>
      </c>
      <c r="AQ8" s="312" t="s">
        <v>526</v>
      </c>
      <c r="AR8" s="313" t="s">
        <v>527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528</v>
      </c>
      <c r="AL9" s="1228"/>
      <c r="AM9" s="1228"/>
      <c r="AN9" s="1229"/>
      <c r="AO9" s="314">
        <v>13415565</v>
      </c>
      <c r="AP9" s="314">
        <v>65921</v>
      </c>
      <c r="AQ9" s="315">
        <v>60699</v>
      </c>
      <c r="AR9" s="316">
        <v>8.6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529</v>
      </c>
      <c r="AL10" s="1228"/>
      <c r="AM10" s="1228"/>
      <c r="AN10" s="1229"/>
      <c r="AO10" s="317">
        <v>145085</v>
      </c>
      <c r="AP10" s="317">
        <v>713</v>
      </c>
      <c r="AQ10" s="318">
        <v>1313</v>
      </c>
      <c r="AR10" s="319">
        <v>-45.7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530</v>
      </c>
      <c r="AL11" s="1228"/>
      <c r="AM11" s="1228"/>
      <c r="AN11" s="1229"/>
      <c r="AO11" s="317">
        <v>289027</v>
      </c>
      <c r="AP11" s="317">
        <v>1420</v>
      </c>
      <c r="AQ11" s="318">
        <v>1158</v>
      </c>
      <c r="AR11" s="319">
        <v>22.6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531</v>
      </c>
      <c r="AL12" s="1228"/>
      <c r="AM12" s="1228"/>
      <c r="AN12" s="1229"/>
      <c r="AO12" s="317" t="s">
        <v>532</v>
      </c>
      <c r="AP12" s="317" t="s">
        <v>532</v>
      </c>
      <c r="AQ12" s="318" t="s">
        <v>532</v>
      </c>
      <c r="AR12" s="319" t="s">
        <v>532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533</v>
      </c>
      <c r="AL13" s="1228"/>
      <c r="AM13" s="1228"/>
      <c r="AN13" s="1229"/>
      <c r="AO13" s="317">
        <v>485712</v>
      </c>
      <c r="AP13" s="317">
        <v>2387</v>
      </c>
      <c r="AQ13" s="318">
        <v>2240</v>
      </c>
      <c r="AR13" s="319">
        <v>6.6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534</v>
      </c>
      <c r="AL14" s="1228"/>
      <c r="AM14" s="1228"/>
      <c r="AN14" s="1229"/>
      <c r="AO14" s="317">
        <v>126619</v>
      </c>
      <c r="AP14" s="317">
        <v>622</v>
      </c>
      <c r="AQ14" s="318">
        <v>1314</v>
      </c>
      <c r="AR14" s="319">
        <v>-52.7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535</v>
      </c>
      <c r="AL15" s="1231"/>
      <c r="AM15" s="1231"/>
      <c r="AN15" s="1232"/>
      <c r="AO15" s="317">
        <v>-384117</v>
      </c>
      <c r="AP15" s="317">
        <v>-1887</v>
      </c>
      <c r="AQ15" s="318">
        <v>-3730</v>
      </c>
      <c r="AR15" s="319">
        <v>-49.4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14077891</v>
      </c>
      <c r="AP16" s="317">
        <v>69176</v>
      </c>
      <c r="AQ16" s="318">
        <v>62995</v>
      </c>
      <c r="AR16" s="319">
        <v>9.8000000000000007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537</v>
      </c>
      <c r="AP20" s="326" t="s">
        <v>538</v>
      </c>
      <c r="AQ20" s="327" t="s">
        <v>539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540</v>
      </c>
      <c r="AL21" s="1234"/>
      <c r="AM21" s="1234"/>
      <c r="AN21" s="1235"/>
      <c r="AO21" s="330">
        <v>6.57</v>
      </c>
      <c r="AP21" s="331">
        <v>6.04</v>
      </c>
      <c r="AQ21" s="332">
        <v>0.53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541</v>
      </c>
      <c r="AL22" s="1234"/>
      <c r="AM22" s="1234"/>
      <c r="AN22" s="1235"/>
      <c r="AO22" s="335">
        <v>100</v>
      </c>
      <c r="AP22" s="336">
        <v>99.9</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523</v>
      </c>
      <c r="AP30" s="305"/>
      <c r="AQ30" s="306" t="s">
        <v>524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525</v>
      </c>
      <c r="AQ31" s="312" t="s">
        <v>526</v>
      </c>
      <c r="AR31" s="313" t="s">
        <v>527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545</v>
      </c>
      <c r="AL32" s="1217"/>
      <c r="AM32" s="1217"/>
      <c r="AN32" s="1218"/>
      <c r="AO32" s="345">
        <v>6666109</v>
      </c>
      <c r="AP32" s="345">
        <v>32756</v>
      </c>
      <c r="AQ32" s="346">
        <v>26503</v>
      </c>
      <c r="AR32" s="347">
        <v>23.6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546</v>
      </c>
      <c r="AL33" s="1217"/>
      <c r="AM33" s="1217"/>
      <c r="AN33" s="1218"/>
      <c r="AO33" s="345" t="s">
        <v>532</v>
      </c>
      <c r="AP33" s="345" t="s">
        <v>532</v>
      </c>
      <c r="AQ33" s="346" t="s">
        <v>532</v>
      </c>
      <c r="AR33" s="347" t="s">
        <v>532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547</v>
      </c>
      <c r="AL34" s="1217"/>
      <c r="AM34" s="1217"/>
      <c r="AN34" s="1218"/>
      <c r="AO34" s="345" t="s">
        <v>532</v>
      </c>
      <c r="AP34" s="345" t="s">
        <v>532</v>
      </c>
      <c r="AQ34" s="346">
        <v>25</v>
      </c>
      <c r="AR34" s="347" t="s">
        <v>532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548</v>
      </c>
      <c r="AL35" s="1217"/>
      <c r="AM35" s="1217"/>
      <c r="AN35" s="1218"/>
      <c r="AO35" s="345">
        <v>1868498</v>
      </c>
      <c r="AP35" s="345">
        <v>9181</v>
      </c>
      <c r="AQ35" s="346">
        <v>5830</v>
      </c>
      <c r="AR35" s="347">
        <v>57.5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549</v>
      </c>
      <c r="AL36" s="1217"/>
      <c r="AM36" s="1217"/>
      <c r="AN36" s="1218"/>
      <c r="AO36" s="345">
        <v>208589</v>
      </c>
      <c r="AP36" s="345">
        <v>1025</v>
      </c>
      <c r="AQ36" s="346">
        <v>589</v>
      </c>
      <c r="AR36" s="347">
        <v>74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550</v>
      </c>
      <c r="AL37" s="1217"/>
      <c r="AM37" s="1217"/>
      <c r="AN37" s="1218"/>
      <c r="AO37" s="345">
        <v>23706</v>
      </c>
      <c r="AP37" s="345">
        <v>116</v>
      </c>
      <c r="AQ37" s="346">
        <v>1271</v>
      </c>
      <c r="AR37" s="347">
        <v>-90.9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551</v>
      </c>
      <c r="AL38" s="1214"/>
      <c r="AM38" s="1214"/>
      <c r="AN38" s="1215"/>
      <c r="AO38" s="348" t="s">
        <v>532</v>
      </c>
      <c r="AP38" s="348" t="s">
        <v>532</v>
      </c>
      <c r="AQ38" s="349">
        <v>0</v>
      </c>
      <c r="AR38" s="337" t="s">
        <v>532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552</v>
      </c>
      <c r="AL39" s="1214"/>
      <c r="AM39" s="1214"/>
      <c r="AN39" s="1215"/>
      <c r="AO39" s="345">
        <v>-1890723</v>
      </c>
      <c r="AP39" s="345">
        <v>-9291</v>
      </c>
      <c r="AQ39" s="346">
        <v>-7632</v>
      </c>
      <c r="AR39" s="347">
        <v>21.7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553</v>
      </c>
      <c r="AL40" s="1217"/>
      <c r="AM40" s="1217"/>
      <c r="AN40" s="1218"/>
      <c r="AO40" s="345">
        <v>-5220540</v>
      </c>
      <c r="AP40" s="345">
        <v>-25653</v>
      </c>
      <c r="AQ40" s="346">
        <v>-20405</v>
      </c>
      <c r="AR40" s="347">
        <v>25.7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1655639</v>
      </c>
      <c r="AP41" s="345">
        <v>8135</v>
      </c>
      <c r="AQ41" s="346">
        <v>6181</v>
      </c>
      <c r="AR41" s="347">
        <v>31.6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523</v>
      </c>
      <c r="AN49" s="1224" t="s">
        <v>557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558</v>
      </c>
      <c r="AO50" s="362" t="s">
        <v>559</v>
      </c>
      <c r="AP50" s="363" t="s">
        <v>560</v>
      </c>
      <c r="AQ50" s="364" t="s">
        <v>561</v>
      </c>
      <c r="AR50" s="365" t="s">
        <v>562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563</v>
      </c>
      <c r="AL51" s="358"/>
      <c r="AM51" s="366">
        <v>7162750</v>
      </c>
      <c r="AN51" s="367">
        <v>35483</v>
      </c>
      <c r="AO51" s="368">
        <v>54.9</v>
      </c>
      <c r="AP51" s="369">
        <v>39893</v>
      </c>
      <c r="AQ51" s="370">
        <v>-0.1</v>
      </c>
      <c r="AR51" s="371">
        <v>55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564</v>
      </c>
      <c r="AM52" s="374">
        <v>5211508</v>
      </c>
      <c r="AN52" s="375">
        <v>25817</v>
      </c>
      <c r="AO52" s="376">
        <v>32.6</v>
      </c>
      <c r="AP52" s="377">
        <v>26170</v>
      </c>
      <c r="AQ52" s="378">
        <v>16</v>
      </c>
      <c r="AR52" s="379">
        <v>16.600000000000001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565</v>
      </c>
      <c r="AL53" s="358"/>
      <c r="AM53" s="366">
        <v>4533185</v>
      </c>
      <c r="AN53" s="367">
        <v>22420</v>
      </c>
      <c r="AO53" s="368">
        <v>-36.799999999999997</v>
      </c>
      <c r="AP53" s="369">
        <v>41080</v>
      </c>
      <c r="AQ53" s="370">
        <v>3</v>
      </c>
      <c r="AR53" s="371">
        <v>-39.799999999999997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564</v>
      </c>
      <c r="AM54" s="374">
        <v>2255221</v>
      </c>
      <c r="AN54" s="375">
        <v>11154</v>
      </c>
      <c r="AO54" s="376">
        <v>-56.8</v>
      </c>
      <c r="AP54" s="377">
        <v>27265</v>
      </c>
      <c r="AQ54" s="378">
        <v>4.2</v>
      </c>
      <c r="AR54" s="379">
        <v>-61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566</v>
      </c>
      <c r="AL55" s="358"/>
      <c r="AM55" s="366">
        <v>3699504</v>
      </c>
      <c r="AN55" s="367">
        <v>18201</v>
      </c>
      <c r="AO55" s="368">
        <v>-18.8</v>
      </c>
      <c r="AP55" s="369">
        <v>33173</v>
      </c>
      <c r="AQ55" s="370">
        <v>-19.2</v>
      </c>
      <c r="AR55" s="371">
        <v>0.4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564</v>
      </c>
      <c r="AM56" s="374">
        <v>2522242</v>
      </c>
      <c r="AN56" s="375">
        <v>12409</v>
      </c>
      <c r="AO56" s="376">
        <v>11.3</v>
      </c>
      <c r="AP56" s="377">
        <v>20353</v>
      </c>
      <c r="AQ56" s="378">
        <v>-25.4</v>
      </c>
      <c r="AR56" s="379">
        <v>36.700000000000003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567</v>
      </c>
      <c r="AL57" s="358"/>
      <c r="AM57" s="366">
        <v>7952223</v>
      </c>
      <c r="AN57" s="367">
        <v>39070</v>
      </c>
      <c r="AO57" s="368">
        <v>114.7</v>
      </c>
      <c r="AP57" s="369">
        <v>37644</v>
      </c>
      <c r="AQ57" s="370">
        <v>13.5</v>
      </c>
      <c r="AR57" s="371">
        <v>101.2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564</v>
      </c>
      <c r="AM58" s="374">
        <v>6173724</v>
      </c>
      <c r="AN58" s="375">
        <v>30332</v>
      </c>
      <c r="AO58" s="376">
        <v>144.4</v>
      </c>
      <c r="AP58" s="377">
        <v>24939</v>
      </c>
      <c r="AQ58" s="378">
        <v>22.5</v>
      </c>
      <c r="AR58" s="379">
        <v>121.9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568</v>
      </c>
      <c r="AL59" s="358"/>
      <c r="AM59" s="366">
        <v>8832211</v>
      </c>
      <c r="AN59" s="367">
        <v>43400</v>
      </c>
      <c r="AO59" s="368">
        <v>11.1</v>
      </c>
      <c r="AP59" s="369">
        <v>39221</v>
      </c>
      <c r="AQ59" s="370">
        <v>4.2</v>
      </c>
      <c r="AR59" s="371">
        <v>6.9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564</v>
      </c>
      <c r="AM60" s="374">
        <v>5885538</v>
      </c>
      <c r="AN60" s="375">
        <v>28920</v>
      </c>
      <c r="AO60" s="376">
        <v>-4.7</v>
      </c>
      <c r="AP60" s="377">
        <v>24821</v>
      </c>
      <c r="AQ60" s="378">
        <v>-0.5</v>
      </c>
      <c r="AR60" s="379">
        <v>-4.2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569</v>
      </c>
      <c r="AL61" s="380"/>
      <c r="AM61" s="381">
        <v>6435975</v>
      </c>
      <c r="AN61" s="382">
        <v>31715</v>
      </c>
      <c r="AO61" s="383">
        <v>25</v>
      </c>
      <c r="AP61" s="384">
        <v>38202</v>
      </c>
      <c r="AQ61" s="385">
        <v>0.3</v>
      </c>
      <c r="AR61" s="371">
        <v>24.7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564</v>
      </c>
      <c r="AM62" s="374">
        <v>4409647</v>
      </c>
      <c r="AN62" s="375">
        <v>21726</v>
      </c>
      <c r="AO62" s="376">
        <v>25.4</v>
      </c>
      <c r="AP62" s="377">
        <v>24710</v>
      </c>
      <c r="AQ62" s="378">
        <v>3.4</v>
      </c>
      <c r="AR62" s="379">
        <v>22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XuOAoE9U0Fb62HRZ2K4CBz6BSCSqqmU1jhCZ9KAFGo3EYbS1PyKGski+TdJnqktYitgvUaGk+BGHmunfAc5Yg==" saltValue="SyKgb4bvr/PKC0TzN3WsH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571</v>
      </c>
    </row>
    <row r="120" spans="125:125" ht="13.5" hidden="1" customHeight="1" x14ac:dyDescent="0.15"/>
    <row r="121" spans="125:125" ht="13.5" hidden="1" customHeight="1" x14ac:dyDescent="0.15">
      <c r="DU121" s="292"/>
    </row>
  </sheetData>
  <sheetProtection algorithmName="SHA-512" hashValue="fBYzE1lLypZ6lRjZMoL87aBD7mjlf6nMmekY8jS+eA1fP4dA/KI2IuvrcMfBqaameHe/iOCzjC3l9vYjySpBoA==" saltValue="WQMrY0zrKqN3qIQ8V0H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572</v>
      </c>
    </row>
  </sheetData>
  <sheetProtection algorithmName="SHA-512" hashValue="KQ9nnf3E43RxbtVmO+gvva0t8MJ38fUIWOe/Q7zh+x6Rb56GA83sn4MF8Nv1jt2tJ/cszyZHxFqEaUPS0sgEmw==" saltValue="PoZ8H/78qTRmpNS+tq24/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38" t="s">
        <v>3</v>
      </c>
      <c r="D47" s="1238"/>
      <c r="E47" s="1239"/>
      <c r="F47" s="11">
        <v>19.25</v>
      </c>
      <c r="G47" s="12">
        <v>18.77</v>
      </c>
      <c r="H47" s="12">
        <v>17.829999999999998</v>
      </c>
      <c r="I47" s="12">
        <v>14.17</v>
      </c>
      <c r="J47" s="13">
        <v>11.56</v>
      </c>
    </row>
    <row r="48" spans="2:10" ht="57.75" customHeight="1" x14ac:dyDescent="0.15">
      <c r="B48" s="14"/>
      <c r="C48" s="1240" t="s">
        <v>4</v>
      </c>
      <c r="D48" s="1240"/>
      <c r="E48" s="1241"/>
      <c r="F48" s="15">
        <v>1.44</v>
      </c>
      <c r="G48" s="16">
        <v>1.86</v>
      </c>
      <c r="H48" s="16">
        <v>1.97</v>
      </c>
      <c r="I48" s="16">
        <v>1.86</v>
      </c>
      <c r="J48" s="17">
        <v>2.73</v>
      </c>
    </row>
    <row r="49" spans="2:10" ht="57.75" customHeight="1" thickBot="1" x14ac:dyDescent="0.2">
      <c r="B49" s="18"/>
      <c r="C49" s="1242" t="s">
        <v>5</v>
      </c>
      <c r="D49" s="1242"/>
      <c r="E49" s="1243"/>
      <c r="F49" s="19">
        <v>1.92</v>
      </c>
      <c r="G49" s="20">
        <v>0.23</v>
      </c>
      <c r="H49" s="20" t="s">
        <v>578</v>
      </c>
      <c r="I49" s="20" t="s">
        <v>579</v>
      </c>
      <c r="J49" s="21">
        <v>0.63</v>
      </c>
    </row>
    <row r="50" spans="2:10" ht="13.5" customHeight="1" x14ac:dyDescent="0.15"/>
  </sheetData>
  <sheetProtection algorithmName="SHA-512" hashValue="/LXVxfZdDmnI7Kd62Dwk6qZm+2X3HBHMyjSc07fUTJVp0qBCYCK/Q4ezAZWPhqTpkMdte1thdJ44JCJz0ZpxAA==" saltValue="x7yXhKKgsHgWjXKASJgf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2022-04-07T02:31:58Z</cp:lastPrinted>
  <dcterms:created xsi:type="dcterms:W3CDTF">2022-02-02T05:58:24Z</dcterms:created>
  <dcterms:modified xsi:type="dcterms:W3CDTF">2022-09-23T03:02:16Z</dcterms:modified>
  <cp:category/>
</cp:coreProperties>
</file>