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E197E9CC-01B7-46AE-BB1F-0AC4A833C59F}" xr6:coauthVersionLast="36" xr6:coauthVersionMax="36" xr10:uidLastSave="{00000000-0000-0000-0000-000000000000}"/>
  <bookViews>
    <workbookView xWindow="0" yWindow="0" windowWidth="15360" windowHeight="7635" tabRatio="10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BE36" i="10"/>
  <c r="BE35" i="10"/>
  <c r="C34" i="10"/>
  <c r="C35" i="10" s="1"/>
  <c r="C36" i="10" l="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<sst xmlns="http://schemas.openxmlformats.org/spreadsheetml/2006/main" count="1151" uniqueCount="622">
  <si>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</si>
  <si>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</si>
  <si>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</si>
  <si>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</si>
  <si>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</si>
  <si>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</si>
  <si>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</si>
  <si>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</si>
  <si>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</si>
  <si>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</si>
  <si>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</si>
  <si>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</si>
  <si>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</si>
  <si>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</si>
  <si>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</si>
  <si>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</si>
  <si>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</si>
  <si>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</si>
  <si>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</si>
  <si>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</si>
  <si>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</si>
  <si>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</si>
  <si>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</si>
  <si>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</si>
  <si>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</si>
  <si>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</si>
  <si>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</si>
  <si>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</si>
  <si>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</si>
  <si>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</si>
  <si>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</si>
  <si>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</si>
  <si>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</si>
  <si>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</si>
  <si>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</si>
  <si>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</si>
  <si>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</si>
  <si>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</si>
  <si>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</si>
  <si>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</si>
  <si>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</si>
  <si>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</si>
  <si>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</si>
  <si>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</si>
  <si>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</si>
  <si>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</si>
  <si>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</si>
  <si>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</si>
  <si>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</si>
  <si>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</si>
  <si>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</si>
  <si>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</si>
  <si>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</si>
  <si>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</si>
  <si>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</si>
  <si>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</si>
  <si>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</si>
  <si>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</si>
  <si>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</si>
  <si>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</si>
  <si>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</si>
  <si>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</si>
  <si>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</si>
  <si>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</si>
  <si>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</si>
  <si>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</si>
  <si>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</si>
  <si>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</si>
  <si>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</si>
  <si>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</si>
  <si>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</si>
  <si>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</si>
  <si>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</si>
  <si>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</si>
  <si>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</si>
  <si>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</si>
  <si>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</si>
  <si>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</si>
  <si>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</si>
  <si>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</si>
  <si>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</si>
  <si>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</si>
  <si>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</si>
  <si>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</si>
  <si>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</si>
  <si>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</si>
  <si>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</si>
  <si>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</si>
  <si>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</si>
  <si>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</si>
  <si>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</si>
  <si>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</si>
  <si>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</si>
  <si>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</si>
  <si>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</si>
  <si>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</si>
  <si>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</si>
  <si>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</si>
  <si>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西脇市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</si>
  <si>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</si>
  <si>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</si>
  <si>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</si>
  <si>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</si>
  <si>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</si>
  <si>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</si>
  <si>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</si>
  <si>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</si>
  <si>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</si>
  <si>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</si>
  <si>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</si>
  <si>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</si>
  <si>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</si>
  <si>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</si>
  <si>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</si>
  <si>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</si>
  <si>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</si>
  <si>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</si>
  <si>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</si>
  <si>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</si>
  <si>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</si>
  <si>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</si>
  <si>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</si>
  <si>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</si>
  <si>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</si>
  <si>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</si>
  <si>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</si>
  <si>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</si>
  <si>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</si>
  <si>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</si>
  <si>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</si>
  <si>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</si>
  <si>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</si>
  <si>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</si>
  <si>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</si>
  <si>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</si>
  <si>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</si>
  <si>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</si>
  <si>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</si>
  <si>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</si>
  <si>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</si>
  <si>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</si>
  <si>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</si>
  <si>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</si>
  <si>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</si>
  <si>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</si>
  <si>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</si>
  <si>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</si>
  <si>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</si>
  <si>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</si>
  <si>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</si>
  <si>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</si>
  <si>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</si>
  <si>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</si>
  <si>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</si>
  <si>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</si>
  <si>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</si>
  <si>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</si>
  <si>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</si>
  <si>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</si>
  <si>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</si>
  <si>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</si>
  <si>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</si>
  <si>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</si>
  <si>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</si>
  <si>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</si>
  <si>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</si>
  <si>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</si>
  <si>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</si>
  <si>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</si>
  <si>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</si>
  <si>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</si>
  <si>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</si>
  <si>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</si>
  <si>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</si>
  <si>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</si>
  <si>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</si>
  <si>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</si>
  <si>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</si>
  <si>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</si>
  <si>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</si>
  <si>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</si>
  <si>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</si>
  <si>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</si>
  <si>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</si>
  <si>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</si>
  <si>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</si>
  <si>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</si>
  <si>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</si>
  <si>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</si>
  <si>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</si>
  <si>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</si>
  <si>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</si>
  <si>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</si>
  <si>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</si>
  <si>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</si>
  <si>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</si>
  <si>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</si>
  <si>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</si>
  <si>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</si>
  <si>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</si>
  <si>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</si>
  <si>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</si>
  <si>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</si>
  <si>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</si>
  <si>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</si>
  <si>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</si>
  <si>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</si>
  <si>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</si>
  <si>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</si>
  <si>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</si>
  <si>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</si>
  <si>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</si>
  <si>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兵庫県西脇市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</si>
  <si>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</si>
  <si>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</si>
  <si>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</si>
  <si>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</si>
  <si>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</si>
  <si>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</si>
  <si>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</si>
  <si>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</si>
  <si>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</si>
  <si>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</si>
  <si>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</si>
  <si>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</si>
  <si>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</si>
  <si>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</si>
  <si>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</si>
  <si>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</si>
  <si>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</si>
  <si>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</si>
  <si>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</si>
  <si>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</si>
  <si>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</si>
  <si>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</si>
  <si>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</si>
  <si>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</si>
  <si>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</si>
  <si>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</si>
  <si>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</si>
  <si>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</si>
  <si>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</si>
  <si>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</si>
  <si>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</si>
  <si>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</si>
  <si>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</si>
  <si>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</si>
  <si>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</si>
  <si>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</si>
  <si>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</si>
  <si>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</si>
  <si>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</si>
  <si>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</si>
  <si>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</si>
  <si>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</si>
  <si>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</si>
  <si>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</si>
  <si>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</si>
  <si>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</si>
  <si>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</si>
  <si>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</si>
  <si>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</si>
  <si>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</si>
  <si>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</si>
  <si>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</si>
  <si>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</si>
  <si>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</si>
  <si>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</si>
  <si>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</si>
  <si>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</si>
  <si>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</si>
  <si>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</si>
  <si>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</si>
  <si>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</si>
  <si>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</si>
  <si>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</si>
  <si>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</si>
  <si>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</si>
  <si>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</si>
  <si>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</si>
  <si>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</si>
  <si>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</si>
  <si>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</si>
  <si>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</si>
  <si>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</si>
  <si>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</si>
  <si>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</si>
  <si>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</si>
  <si>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</si>
  <si>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</si>
  <si>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</si>
  <si>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</si>
  <si>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</si>
  <si>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</si>
  <si>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</si>
  <si>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</si>
  <si>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</si>
  <si>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</si>
  <si>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</si>
  <si>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</si>
  <si>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</si>
  <si>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</si>
  <si>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</si>
  <si>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</si>
  <si>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</si>
  <si>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</si>
  <si>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</si>
  <si>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</si>
  <si>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</si>
  <si>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</si>
  <si>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</si>
  <si>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</si>
  <si>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</si>
  <si>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</si>
  <si>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</si>
  <si>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</si>
  <si>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</si>
  <si>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</si>
  <si>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</si>
  <si>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</si>
  <si>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</si>
  <si>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</si>
  <si>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</si>
  <si>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</si>
  <si>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</si>
  <si>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</si>
  <si>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</si>
  <si>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</si>
  <si>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</si>
  <si>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</si>
  <si>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</si>
  <si>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</si>
  <si>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</si>
  <si>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</si>
  <si>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</si>
  <si>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</si>
  <si>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</si>
  <si>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</si>
  <si>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</si>
  <si>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</si>
  <si>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</si>
  <si>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</si>
  <si>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</si>
  <si>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</si>
  <si>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</si>
  <si>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</si>
  <si>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</si>
  <si>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</si>
  <si>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</si>
  <si>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</si>
  <si>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</si>
  <si>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</si>
  <si>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</si>
  <si>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</si>
  <si>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</si>
  <si>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</si>
  <si>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</si>
  <si>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</si>
  <si>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</si>
  <si>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</si>
  <si>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</si>
  <si>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</si>
  <si>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</si>
  <si>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</si>
  <si>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</si>
  <si>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</si>
  <si>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</si>
  <si>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兵庫県西脇市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</si>
  <si>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</si>
  <si>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</si>
  <si>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</si>
  <si>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</si>
  <si>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</si>
  <si>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</si>
  <si>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</si>
  <si>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</si>
  <si>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</si>
  <si>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</si>
  <si>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</si>
  <si>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</si>
  <si>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</si>
  <si>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</si>
  <si>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</si>
  <si>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</si>
  <si>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</si>
  <si>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</si>
  <si>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</si>
  <si>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</si>
  <si>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学校給食センター特別会計</t>
    <phoneticPr fontId="5"/>
  </si>
  <si>
    <t>-</t>
    <phoneticPr fontId="5"/>
  </si>
  <si>
    <t>公営墓地特別会計</t>
    <phoneticPr fontId="5"/>
  </si>
  <si>
    <t>-</t>
    <phoneticPr fontId="5"/>
  </si>
  <si>
    <t>茜が丘宅地供給事業特別会計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</si>
  <si>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</si>
  <si>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</si>
  <si>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</si>
  <si>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</si>
  <si>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</si>
  <si>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</si>
  <si>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</si>
  <si>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</si>
  <si>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</si>
  <si>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</si>
  <si>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</si>
  <si>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</si>
  <si>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</si>
  <si>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</si>
  <si>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</si>
  <si>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</si>
  <si>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老人保健施設特別会計</t>
    <phoneticPr fontId="5"/>
  </si>
  <si>
    <t>-</t>
    <phoneticPr fontId="5"/>
  </si>
  <si>
    <t>介護保険特別会計</t>
    <phoneticPr fontId="5"/>
  </si>
  <si>
    <t>後期高齢者医療特別会計</t>
    <phoneticPr fontId="5"/>
  </si>
  <si>
    <t>病院事業会計</t>
    <phoneticPr fontId="5"/>
  </si>
  <si>
    <t>法適用企業</t>
    <phoneticPr fontId="5"/>
  </si>
  <si>
    <t>水道事業会計</t>
    <phoneticPr fontId="5"/>
  </si>
  <si>
    <t>法適用企業</t>
    <phoneticPr fontId="5"/>
  </si>
  <si>
    <t>下水道事業会計</t>
    <phoneticPr fontId="5"/>
  </si>
  <si>
    <t>太陽光発電事業特別会計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</si>
  <si>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</si>
  <si>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</si>
  <si>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</si>
  <si>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</si>
  <si>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</si>
  <si>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</si>
  <si>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</si>
  <si>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</si>
  <si>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</si>
  <si>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</si>
  <si>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</si>
  <si>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</si>
  <si>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</si>
  <si>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</si>
  <si>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</si>
  <si>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</si>
  <si>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</si>
  <si>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</si>
  <si>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</si>
  <si>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</si>
  <si>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</si>
  <si>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</si>
  <si>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</si>
  <si>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</si>
  <si>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</si>
  <si>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</si>
  <si>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</si>
  <si>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</si>
  <si>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</si>
  <si>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</si>
  <si>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</si>
  <si>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</si>
  <si>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</si>
  <si>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</si>
  <si>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</si>
  <si>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</si>
  <si>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</si>
  <si>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</si>
  <si>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</si>
  <si>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</si>
  <si>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</si>
  <si>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</si>
  <si>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</si>
  <si>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</si>
  <si>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</si>
  <si>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</si>
  <si>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</si>
  <si>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</si>
  <si>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</si>
  <si>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</si>
  <si>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</si>
  <si>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</si>
  <si>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</si>
  <si>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</si>
  <si>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</si>
  <si>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</si>
  <si>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</si>
  <si>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</si>
  <si>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</si>
  <si>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</si>
  <si>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</si>
  <si>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</si>
  <si>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</si>
  <si>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</si>
  <si>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</si>
  <si>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</si>
  <si>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老人保健施設特別会計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</si>
  <si>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</si>
  <si>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</si>
  <si>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</si>
  <si>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</si>
  <si>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</si>
  <si>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</si>
  <si>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</si>
  <si>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</si>
  <si>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</si>
  <si>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</si>
  <si>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</si>
  <si>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</si>
  <si>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</si>
  <si>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</si>
  <si>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</si>
  <si>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</si>
  <si>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</si>
  <si>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</si>
  <si>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</si>
  <si>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</si>
  <si>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</si>
  <si>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</si>
  <si>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</si>
  <si>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</si>
  <si>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</si>
  <si>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</si>
  <si>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</si>
  <si>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</si>
  <si>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</si>
  <si>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</si>
  <si>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</si>
  <si>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</si>
  <si>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</si>
  <si>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</si>
  <si>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</si>
  <si>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</si>
  <si>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</si>
  <si>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</si>
  <si>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</si>
  <si>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</si>
  <si>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</si>
  <si>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</si>
  <si>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</si>
  <si>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</si>
  <si>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</si>
  <si>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</si>
  <si>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</si>
  <si>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</si>
  <si>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</si>
  <si>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</si>
  <si>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</si>
  <si>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</si>
  <si>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</si>
  <si>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</si>
  <si>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</si>
  <si>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</si>
  <si>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</si>
  <si>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</si>
  <si>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</si>
  <si>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</si>
  <si>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</si>
  <si>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</si>
  <si>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</si>
  <si>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</si>
  <si>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</si>
  <si>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</si>
  <si>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</si>
  <si>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</si>
  <si>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</si>
  <si>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</si>
  <si>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</si>
  <si>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</si>
  <si>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</si>
  <si>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</si>
  <si>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</si>
  <si>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</si>
  <si>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</si>
  <si>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</si>
  <si>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</si>
  <si>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</si>
  <si>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</si>
  <si>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</si>
  <si>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</si>
  <si>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</si>
  <si>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0.47</t>
  </si>
  <si>
    <t>▲ 2.04</t>
  </si>
  <si>
    <t>▲ 0.90</t>
  </si>
  <si>
    <t>▲ 6.09</t>
  </si>
  <si>
    <t>▲ 0.96</t>
  </si>
  <si>
    <t>病院事業会計</t>
  </si>
  <si>
    <t>水道事業会計</t>
  </si>
  <si>
    <t>下水道事業会計</t>
  </si>
  <si>
    <t>一般会計</t>
  </si>
  <si>
    <t>介護保険特別会計</t>
  </si>
  <si>
    <t>国民健康保険特別会計</t>
  </si>
  <si>
    <t>後期高齢者医療特別会計</t>
  </si>
  <si>
    <t>学校給食センター特別会計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</si>
  <si>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</si>
  <si>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</si>
  <si>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</si>
  <si>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</si>
  <si>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</si>
  <si>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</si>
  <si>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</si>
  <si>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</si>
  <si>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</si>
  <si>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</si>
  <si>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</si>
  <si>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北はりま消防組合</t>
    <rPh sb="0" eb="1">
      <t>キタ</t>
    </rPh>
    <rPh sb="4" eb="6">
      <t>ショウボウ</t>
    </rPh>
    <rPh sb="6" eb="8">
      <t>クミアイ</t>
    </rPh>
    <phoneticPr fontId="2"/>
  </si>
  <si>
    <t>北播磨清掃事務組合</t>
    <rPh sb="0" eb="1">
      <t>キタ</t>
    </rPh>
    <rPh sb="1" eb="3">
      <t>ハリマ</t>
    </rPh>
    <rPh sb="3" eb="5">
      <t>セイソウ</t>
    </rPh>
    <rPh sb="5" eb="7">
      <t>ジム</t>
    </rPh>
    <rPh sb="7" eb="9">
      <t>クミアイ</t>
    </rPh>
    <phoneticPr fontId="2"/>
  </si>
  <si>
    <t>氷上多可衛生事務組合</t>
    <rPh sb="0" eb="2">
      <t>ヒカミ</t>
    </rPh>
    <rPh sb="2" eb="4">
      <t>タカ</t>
    </rPh>
    <rPh sb="4" eb="6">
      <t>エイセイ</t>
    </rPh>
    <rPh sb="6" eb="8">
      <t>ジム</t>
    </rPh>
    <rPh sb="8" eb="10">
      <t>クミアイ</t>
    </rPh>
    <phoneticPr fontId="2"/>
  </si>
  <si>
    <t>播磨内陸医務事業組合</t>
    <rPh sb="0" eb="2">
      <t>ハリマ</t>
    </rPh>
    <rPh sb="2" eb="4">
      <t>ナイリク</t>
    </rPh>
    <rPh sb="4" eb="6">
      <t>イム</t>
    </rPh>
    <rPh sb="6" eb="8">
      <t>ジギョウ</t>
    </rPh>
    <rPh sb="8" eb="10">
      <t>クミアイ</t>
    </rPh>
    <phoneticPr fontId="2"/>
  </si>
  <si>
    <t>北播衛生事務組合</t>
    <rPh sb="0" eb="1">
      <t>キタ</t>
    </rPh>
    <rPh sb="1" eb="2">
      <t>ハリ</t>
    </rPh>
    <rPh sb="2" eb="4">
      <t>エイセイ</t>
    </rPh>
    <rPh sb="4" eb="6">
      <t>ジム</t>
    </rPh>
    <rPh sb="6" eb="8">
      <t>クミアイ</t>
    </rPh>
    <phoneticPr fontId="2"/>
  </si>
  <si>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</si>
  <si>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西脇多可行政事務組合</t>
    <rPh sb="0" eb="2">
      <t>ニシワキ</t>
    </rPh>
    <rPh sb="2" eb="4">
      <t>タカ</t>
    </rPh>
    <rPh sb="4" eb="6">
      <t>ギョウセイ</t>
    </rPh>
    <rPh sb="6" eb="8">
      <t>ジム</t>
    </rPh>
    <rPh sb="8" eb="10">
      <t>クミアイ</t>
    </rPh>
    <phoneticPr fontId="2"/>
  </si>
  <si>
    <t>（一財）西脇市住民サービス公社</t>
    <rPh sb="1" eb="2">
      <t>１</t>
    </rPh>
    <rPh sb="2" eb="3">
      <t>ザイ</t>
    </rPh>
    <rPh sb="4" eb="7">
      <t>ニシワキシ</t>
    </rPh>
    <rPh sb="7" eb="9">
      <t>ジュウミン</t>
    </rPh>
    <rPh sb="13" eb="15">
      <t>コウシャ</t>
    </rPh>
    <phoneticPr fontId="2"/>
  </si>
  <si>
    <t>（公財）北播磨地場産業開発機構</t>
    <rPh sb="1" eb="2">
      <t>コウ</t>
    </rPh>
    <rPh sb="2" eb="3">
      <t>ザイ</t>
    </rPh>
    <rPh sb="4" eb="5">
      <t>キタ</t>
    </rPh>
    <rPh sb="5" eb="7">
      <t>ハリマ</t>
    </rPh>
    <rPh sb="7" eb="9">
      <t>ジバ</t>
    </rPh>
    <rPh sb="9" eb="11">
      <t>サンギョウ</t>
    </rPh>
    <rPh sb="11" eb="13">
      <t>カイハツ</t>
    </rPh>
    <rPh sb="13" eb="15">
      <t>キコウ</t>
    </rPh>
    <phoneticPr fontId="2"/>
  </si>
  <si>
    <t>（公財）西脇市文化・スポーツ振興財団</t>
    <rPh sb="1" eb="2">
      <t>コウ</t>
    </rPh>
    <rPh sb="2" eb="3">
      <t>ザイ</t>
    </rPh>
    <rPh sb="4" eb="7">
      <t>ニシワキシ</t>
    </rPh>
    <rPh sb="7" eb="9">
      <t>ブンカ</t>
    </rPh>
    <rPh sb="14" eb="16">
      <t>シンコウ</t>
    </rPh>
    <rPh sb="16" eb="18">
      <t>ザイダン</t>
    </rPh>
    <phoneticPr fontId="2"/>
  </si>
  <si>
    <t>-</t>
    <phoneticPr fontId="2"/>
  </si>
  <si>
    <t>公共施設整備基金</t>
    <rPh sb="0" eb="4">
      <t>コウキョウシセツ</t>
    </rPh>
    <rPh sb="4" eb="8">
      <t>セイビキキン</t>
    </rPh>
    <phoneticPr fontId="5"/>
  </si>
  <si>
    <t>地域振興基金</t>
    <rPh sb="0" eb="4">
      <t>チイキシンコウ</t>
    </rPh>
    <rPh sb="4" eb="6">
      <t>キキン</t>
    </rPh>
    <phoneticPr fontId="5"/>
  </si>
  <si>
    <t>ふるさと西脇「日本のへそ」基金</t>
    <rPh sb="4" eb="6">
      <t>ニシワキ</t>
    </rPh>
    <rPh sb="7" eb="9">
      <t>ニホン</t>
    </rPh>
    <rPh sb="13" eb="15">
      <t>キキン</t>
    </rPh>
    <phoneticPr fontId="5"/>
  </si>
  <si>
    <t>地域福祉基金</t>
    <rPh sb="0" eb="2">
      <t>チイキ</t>
    </rPh>
    <rPh sb="2" eb="6">
      <t>フクシキキン</t>
    </rPh>
    <phoneticPr fontId="5"/>
  </si>
  <si>
    <t>環境基金</t>
    <rPh sb="0" eb="4">
      <t>カンキョウキキン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</si>
  <si>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</si>
  <si>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</si>
  <si>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</si>
  <si>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</si>
  <si>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</si>
  <si>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</si>
  <si>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</si>
  <si>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</si>
  <si>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</si>
  <si>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</si>
  <si>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将来負担比率は、地方債残高の増加により、前年度より増加したが、類似団体より低くなっている。
　有形固定資産減価償却率は、類似団体と比較して高くなっているが、新庁舎・市民交流施設の整備等による公共施設の集約化や効率的な整備を行うことで、さらなる財政負担の適正化に努める。</t>
    <rPh sb="1" eb="3">
      <t>ショウライ</t>
    </rPh>
    <rPh sb="3" eb="5">
      <t>フタン</t>
    </rPh>
    <rPh sb="5" eb="7">
      <t>ヒリツ</t>
    </rPh>
    <rPh sb="9" eb="12">
      <t>チホウサイ</t>
    </rPh>
    <rPh sb="12" eb="14">
      <t>ザンダカ</t>
    </rPh>
    <rPh sb="15" eb="17">
      <t>ゾウカ</t>
    </rPh>
    <rPh sb="21" eb="24">
      <t>ゼンネンド</t>
    </rPh>
    <rPh sb="26" eb="28">
      <t>ゾウカ</t>
    </rPh>
    <rPh sb="32" eb="36">
      <t>ルイジダンタイ</t>
    </rPh>
    <rPh sb="38" eb="39">
      <t>ヒク</t>
    </rPh>
    <rPh sb="48" eb="54">
      <t>ユウケイコテイシサン</t>
    </rPh>
    <rPh sb="54" eb="56">
      <t>ゲンカ</t>
    </rPh>
    <rPh sb="56" eb="58">
      <t>ショウキャク</t>
    </rPh>
    <rPh sb="58" eb="59">
      <t>リツ</t>
    </rPh>
    <rPh sb="61" eb="63">
      <t>ルイジ</t>
    </rPh>
    <rPh sb="63" eb="65">
      <t>ダンタイ</t>
    </rPh>
    <rPh sb="66" eb="68">
      <t>ヒカク</t>
    </rPh>
    <rPh sb="70" eb="71">
      <t>タカ</t>
    </rPh>
    <rPh sb="79" eb="82">
      <t>シンチョウシャ</t>
    </rPh>
    <rPh sb="83" eb="89">
      <t>シミンコウリュウシセツ</t>
    </rPh>
    <rPh sb="90" eb="92">
      <t>セイビ</t>
    </rPh>
    <rPh sb="92" eb="93">
      <t>トウ</t>
    </rPh>
    <rPh sb="96" eb="98">
      <t>コウキョウ</t>
    </rPh>
    <rPh sb="98" eb="100">
      <t>シセツ</t>
    </rPh>
    <rPh sb="101" eb="104">
      <t>シュウヤクカ</t>
    </rPh>
    <rPh sb="105" eb="108">
      <t>コウリツテキ</t>
    </rPh>
    <rPh sb="109" eb="111">
      <t>セイビ</t>
    </rPh>
    <rPh sb="112" eb="113">
      <t>オコナ</t>
    </rPh>
    <rPh sb="122" eb="124">
      <t>ザイセイ</t>
    </rPh>
    <rPh sb="124" eb="126">
      <t>フタン</t>
    </rPh>
    <rPh sb="127" eb="130">
      <t>テキセイカ</t>
    </rPh>
    <rPh sb="131" eb="132">
      <t>ツト</t>
    </rPh>
    <phoneticPr fontId="5"/>
  </si>
  <si>
    <t>　将来負担比率・実質公債費比率ともに類似団体を下回っている。今後は、投資的事業について施設の集約化や効率的な整備を行うことで公債費の抑制に努める。また、公営企業については、独立採算を原則とした基準外繰出金の抑制に取り組み、経営改善を行っていく。</t>
    <rPh sb="1" eb="3">
      <t>ショウライ</t>
    </rPh>
    <rPh sb="3" eb="5">
      <t>フタン</t>
    </rPh>
    <rPh sb="5" eb="7">
      <t>ヒリツ</t>
    </rPh>
    <rPh sb="8" eb="10">
      <t>ジッシツ</t>
    </rPh>
    <rPh sb="10" eb="13">
      <t>コウサイヒ</t>
    </rPh>
    <rPh sb="13" eb="15">
      <t>ヒリツ</t>
    </rPh>
    <rPh sb="18" eb="22">
      <t>ルイジダンタイ</t>
    </rPh>
    <rPh sb="23" eb="25">
      <t>シタマワ</t>
    </rPh>
    <rPh sb="30" eb="32">
      <t>コンゴ</t>
    </rPh>
    <rPh sb="34" eb="37">
      <t>トウシテキ</t>
    </rPh>
    <rPh sb="37" eb="39">
      <t>ジギョウ</t>
    </rPh>
    <rPh sb="43" eb="45">
      <t>シセツ</t>
    </rPh>
    <rPh sb="46" eb="49">
      <t>シュウヤクカ</t>
    </rPh>
    <rPh sb="50" eb="53">
      <t>コウリツテキ</t>
    </rPh>
    <rPh sb="54" eb="56">
      <t>セイビ</t>
    </rPh>
    <rPh sb="57" eb="58">
      <t>オコナ</t>
    </rPh>
    <rPh sb="62" eb="65">
      <t>コウサイヒ</t>
    </rPh>
    <rPh sb="66" eb="68">
      <t>ヨクセイ</t>
    </rPh>
    <rPh sb="69" eb="70">
      <t>ツト</t>
    </rPh>
    <rPh sb="76" eb="78">
      <t>コウエイ</t>
    </rPh>
    <rPh sb="78" eb="80">
      <t>キギョウ</t>
    </rPh>
    <rPh sb="86" eb="88">
      <t>ドクリツ</t>
    </rPh>
    <rPh sb="88" eb="90">
      <t>サイサン</t>
    </rPh>
    <rPh sb="91" eb="93">
      <t>ゲンソク</t>
    </rPh>
    <rPh sb="96" eb="98">
      <t>キジュン</t>
    </rPh>
    <rPh sb="98" eb="99">
      <t>ガイ</t>
    </rPh>
    <rPh sb="99" eb="101">
      <t>クリダ</t>
    </rPh>
    <rPh sb="101" eb="102">
      <t>キン</t>
    </rPh>
    <rPh sb="103" eb="105">
      <t>ヨクセイ</t>
    </rPh>
    <rPh sb="106" eb="107">
      <t>ト</t>
    </rPh>
    <rPh sb="108" eb="109">
      <t>ク</t>
    </rPh>
    <rPh sb="111" eb="113">
      <t>ケイエイ</t>
    </rPh>
    <rPh sb="113" eb="115">
      <t>カイゼン</t>
    </rPh>
    <rPh sb="116" eb="11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</si>
</sst>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81BC-4BE8-B995-013FB9E41F4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50400</c:v>
                </c:pt>
                <c:pt idx="1">
                  <c:v>28865</c:v>
                </c:pt>
                <c:pt idx="2">
                  <c:v>37313</c:v>
                </c:pt>
                <c:pt idx="3">
                  <c:v>64201</c:v>
                </c:pt>
                <c:pt idx="4">
                  <c:v>194934</c:v>
                </c:pt>
              </c:numCache>
            </c:numRef>
          </c:val>
          <c:smooth val="0"/>
          <c:extLst>
            <c:ext xmlns:c16="http://schemas.microsoft.com/office/drawing/2014/chart" uri="{C3380CC4-5D6E-409C-BE32-E72D297353CC}">
              <c16:uniqueId val="{00000001-81BC-4BE8-B995-013FB9E41F4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4.28</c:v>
                </c:pt>
                <c:pt idx="1">
                  <c:v>2.23</c:v>
                </c:pt>
                <c:pt idx="2">
                  <c:v>1.26</c:v>
                </c:pt>
                <c:pt idx="3">
                  <c:v>0.33</c:v>
                </c:pt>
                <c:pt idx="4">
                  <c:v>1.44</c:v>
                </c:pt>
              </c:numCache>
            </c:numRef>
          </c:val>
          <c:extLst>
            <c:ext xmlns:c16="http://schemas.microsoft.com/office/drawing/2014/chart" uri="{C3380CC4-5D6E-409C-BE32-E72D297353CC}">
              <c16:uniqueId val="{00000000-DBFE-49B8-9960-ED264B0D19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44.43</c:v>
                </c:pt>
                <c:pt idx="1">
                  <c:v>47.19</c:v>
                </c:pt>
                <c:pt idx="2">
                  <c:v>48.04</c:v>
                </c:pt>
                <c:pt idx="3">
                  <c:v>44.53</c:v>
                </c:pt>
                <c:pt idx="4">
                  <c:v>41.49</c:v>
                </c:pt>
              </c:numCache>
            </c:numRef>
          </c:val>
          <c:extLst>
            <c:ext xmlns:c16="http://schemas.microsoft.com/office/drawing/2014/chart" uri="{C3380CC4-5D6E-409C-BE32-E72D297353CC}">
              <c16:uniqueId val="{00000001-DBFE-49B8-9960-ED264B0D19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-0.47</c:v>
                </c:pt>
                <c:pt idx="1">
                  <c:v>-2.04</c:v>
                </c:pt>
                <c:pt idx="2">
                  <c:v>-0.9</c:v>
                </c:pt>
                <c:pt idx="3">
                  <c:v>-6.09</c:v>
                </c:pt>
                <c:pt idx="4">
                  <c:v>-0.96</c:v>
                </c:pt>
              </c:numCache>
            </c:numRef>
          </c:val>
          <c:smooth val="0"/>
          <c:extLst>
            <c:ext xmlns:c16="http://schemas.microsoft.com/office/drawing/2014/chart" uri="{C3380CC4-5D6E-409C-BE32-E72D297353CC}">
              <c16:uniqueId val="{00000002-DBFE-49B8-9960-ED264B0D19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C31-47F1-81FE-E76BB3B115D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C31-47F1-81FE-E76BB3B115DF}"/>
            </c:ext>
          </c:extLst>
        </c:ser>
        <c:ser>
          <c:idx val="2"/>
          <c:order val="2"/>
          <c:tx>
            <c:strRef>
              <c:f>データシート!$A$29</c:f>
              <c:strCache>
                <c:ptCount val="1"/>
                <c:pt idx="0">
                  <c:v>学校給食センター特別会計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C31-47F1-81FE-E76BB3B115D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0.12</c:v>
                </c:pt>
                <c:pt idx="8">
                  <c:v>#N/A</c:v>
                </c:pt>
                <c:pt idx="9">
                  <c:v>0.12</c:v>
                </c:pt>
              </c:numCache>
            </c:numRef>
          </c:val>
          <c:extLst>
            <c:ext xmlns:c16="http://schemas.microsoft.com/office/drawing/2014/chart" uri="{C3380CC4-5D6E-409C-BE32-E72D297353CC}">
              <c16:uniqueId val="{00000003-4C31-47F1-81FE-E76BB3B115D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0.51</c:v>
                </c:pt>
                <c:pt idx="2">
                  <c:v>#N/A</c:v>
                </c:pt>
                <c:pt idx="3">
                  <c:v>1.7</c:v>
                </c:pt>
                <c:pt idx="4">
                  <c:v>#N/A</c:v>
                </c:pt>
                <c:pt idx="5">
                  <c:v>1.05</c:v>
                </c:pt>
                <c:pt idx="6">
                  <c:v>#N/A</c:v>
                </c:pt>
                <c:pt idx="7">
                  <c:v>0.36</c:v>
                </c:pt>
                <c:pt idx="8">
                  <c:v>#N/A</c:v>
                </c:pt>
                <c:pt idx="9">
                  <c:v>0.79</c:v>
                </c:pt>
              </c:numCache>
            </c:numRef>
          </c:val>
          <c:extLst>
            <c:ext xmlns:c16="http://schemas.microsoft.com/office/drawing/2014/chart" uri="{C3380CC4-5D6E-409C-BE32-E72D297353CC}">
              <c16:uniqueId val="{00000004-4C31-47F1-81FE-E76BB3B115D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0.6</c:v>
                </c:pt>
                <c:pt idx="2">
                  <c:v>#N/A</c:v>
                </c:pt>
                <c:pt idx="3">
                  <c:v>0.62</c:v>
                </c:pt>
                <c:pt idx="4">
                  <c:v>#N/A</c:v>
                </c:pt>
                <c:pt idx="5">
                  <c:v>0.97</c:v>
                </c:pt>
                <c:pt idx="6">
                  <c:v>#N/A</c:v>
                </c:pt>
                <c:pt idx="7">
                  <c:v>0.83</c:v>
                </c:pt>
                <c:pt idx="8">
                  <c:v>#N/A</c:v>
                </c:pt>
                <c:pt idx="9">
                  <c:v>0.8</c:v>
                </c:pt>
              </c:numCache>
            </c:numRef>
          </c:val>
          <c:extLst>
            <c:ext xmlns:c16="http://schemas.microsoft.com/office/drawing/2014/chart" uri="{C3380CC4-5D6E-409C-BE32-E72D297353CC}">
              <c16:uniqueId val="{00000005-4C31-47F1-81FE-E76BB3B115DF}"/>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4.2699999999999996</c:v>
                </c:pt>
                <c:pt idx="2">
                  <c:v>#N/A</c:v>
                </c:pt>
                <c:pt idx="3">
                  <c:v>2.2200000000000002</c:v>
                </c:pt>
                <c:pt idx="4">
                  <c:v>#N/A</c:v>
                </c:pt>
                <c:pt idx="5">
                  <c:v>1.25</c:v>
                </c:pt>
                <c:pt idx="6">
                  <c:v>#N/A</c:v>
                </c:pt>
                <c:pt idx="7">
                  <c:v>0.33</c:v>
                </c:pt>
                <c:pt idx="8">
                  <c:v>#N/A</c:v>
                </c:pt>
                <c:pt idx="9">
                  <c:v>1.43</c:v>
                </c:pt>
              </c:numCache>
            </c:numRef>
          </c:val>
          <c:extLst>
            <c:ext xmlns:c16="http://schemas.microsoft.com/office/drawing/2014/chart" uri="{C3380CC4-5D6E-409C-BE32-E72D297353CC}">
              <c16:uniqueId val="{00000006-4C31-47F1-81FE-E76BB3B115D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2.95</c:v>
                </c:pt>
                <c:pt idx="2">
                  <c:v>#N/A</c:v>
                </c:pt>
                <c:pt idx="3">
                  <c:v>2.66</c:v>
                </c:pt>
                <c:pt idx="4">
                  <c:v>#N/A</c:v>
                </c:pt>
                <c:pt idx="5">
                  <c:v>2.41</c:v>
                </c:pt>
                <c:pt idx="6">
                  <c:v>#N/A</c:v>
                </c:pt>
                <c:pt idx="7">
                  <c:v>2.57</c:v>
                </c:pt>
                <c:pt idx="8">
                  <c:v>#N/A</c:v>
                </c:pt>
                <c:pt idx="9">
                  <c:v>2.74</c:v>
                </c:pt>
              </c:numCache>
            </c:numRef>
          </c:val>
          <c:extLst>
            <c:ext xmlns:c16="http://schemas.microsoft.com/office/drawing/2014/chart" uri="{C3380CC4-5D6E-409C-BE32-E72D297353CC}">
              <c16:uniqueId val="{00000007-4C31-47F1-81FE-E76BB3B115D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3.25</c:v>
                </c:pt>
                <c:pt idx="2">
                  <c:v>#N/A</c:v>
                </c:pt>
                <c:pt idx="3">
                  <c:v>3.39</c:v>
                </c:pt>
                <c:pt idx="4">
                  <c:v>#N/A</c:v>
                </c:pt>
                <c:pt idx="5">
                  <c:v>3.86</c:v>
                </c:pt>
                <c:pt idx="6">
                  <c:v>#N/A</c:v>
                </c:pt>
                <c:pt idx="7">
                  <c:v>4.12</c:v>
                </c:pt>
                <c:pt idx="8">
                  <c:v>#N/A</c:v>
                </c:pt>
                <c:pt idx="9">
                  <c:v>3.25</c:v>
                </c:pt>
              </c:numCache>
            </c:numRef>
          </c:val>
          <c:extLst>
            <c:ext xmlns:c16="http://schemas.microsoft.com/office/drawing/2014/chart" uri="{C3380CC4-5D6E-409C-BE32-E72D297353CC}">
              <c16:uniqueId val="{00000008-4C31-47F1-81FE-E76BB3B115D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20.16</c:v>
                </c:pt>
                <c:pt idx="2">
                  <c:v>#N/A</c:v>
                </c:pt>
                <c:pt idx="3">
                  <c:v>17.55</c:v>
                </c:pt>
                <c:pt idx="4">
                  <c:v>#N/A</c:v>
                </c:pt>
                <c:pt idx="5">
                  <c:v>18.91</c:v>
                </c:pt>
                <c:pt idx="6">
                  <c:v>#N/A</c:v>
                </c:pt>
                <c:pt idx="7">
                  <c:v>19.27</c:v>
                </c:pt>
                <c:pt idx="8">
                  <c:v>#N/A</c:v>
                </c:pt>
                <c:pt idx="9">
                  <c:v>18.32</c:v>
                </c:pt>
              </c:numCache>
            </c:numRef>
          </c:val>
          <c:extLst>
            <c:ext xmlns:c16="http://schemas.microsoft.com/office/drawing/2014/chart" uri="{C3380CC4-5D6E-409C-BE32-E72D297353CC}">
              <c16:uniqueId val="{00000009-4C31-47F1-81FE-E76BB3B115D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3001</c:v>
                </c:pt>
                <c:pt idx="5">
                  <c:v>3026</c:v>
                </c:pt>
                <c:pt idx="8">
                  <c:v>3126</c:v>
                </c:pt>
                <c:pt idx="11">
                  <c:v>3095</c:v>
                </c:pt>
                <c:pt idx="14">
                  <c:v>3137</c:v>
                </c:pt>
              </c:numCache>
            </c:numRef>
          </c:val>
          <c:extLst>
            <c:ext xmlns:c16="http://schemas.microsoft.com/office/drawing/2014/chart" uri="{C3380CC4-5D6E-409C-BE32-E72D297353CC}">
              <c16:uniqueId val="{00000000-A2A6-4EE5-983B-16D2C0952F0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2A6-4EE5-983B-16D2C0952F0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2A6-4EE5-983B-16D2C0952F0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263</c:v>
                </c:pt>
                <c:pt idx="3">
                  <c:v>256</c:v>
                </c:pt>
                <c:pt idx="6">
                  <c:v>250</c:v>
                </c:pt>
                <c:pt idx="9">
                  <c:v>291</c:v>
                </c:pt>
                <c:pt idx="12">
                  <c:v>215</c:v>
                </c:pt>
              </c:numCache>
            </c:numRef>
          </c:val>
          <c:extLst>
            <c:ext xmlns:c16="http://schemas.microsoft.com/office/drawing/2014/chart" uri="{C3380CC4-5D6E-409C-BE32-E72D297353CC}">
              <c16:uniqueId val="{00000003-A2A6-4EE5-983B-16D2C0952F0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1868</c:v>
                </c:pt>
                <c:pt idx="3">
                  <c:v>1874</c:v>
                </c:pt>
                <c:pt idx="6">
                  <c:v>1891</c:v>
                </c:pt>
                <c:pt idx="9">
                  <c:v>1882</c:v>
                </c:pt>
                <c:pt idx="12">
                  <c:v>1789</c:v>
                </c:pt>
              </c:numCache>
            </c:numRef>
          </c:val>
          <c:extLst>
            <c:ext xmlns:c16="http://schemas.microsoft.com/office/drawing/2014/chart" uri="{C3380CC4-5D6E-409C-BE32-E72D297353CC}">
              <c16:uniqueId val="{00000004-A2A6-4EE5-983B-16D2C0952F0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A6-4EE5-983B-16D2C0952F0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2A6-4EE5-983B-16D2C0952F0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1644</c:v>
                </c:pt>
                <c:pt idx="3">
                  <c:v>1717</c:v>
                </c:pt>
                <c:pt idx="6">
                  <c:v>1756</c:v>
                </c:pt>
                <c:pt idx="9">
                  <c:v>1721</c:v>
                </c:pt>
                <c:pt idx="12">
                  <c:v>1836</c:v>
                </c:pt>
              </c:numCache>
            </c:numRef>
          </c:val>
          <c:extLst>
            <c:ext xmlns:c16="http://schemas.microsoft.com/office/drawing/2014/chart" uri="{C3380CC4-5D6E-409C-BE32-E72D297353CC}">
              <c16:uniqueId val="{00000007-A2A6-4EE5-983B-16D2C0952F0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774</c:v>
                </c:pt>
                <c:pt idx="2">
                  <c:v>#N/A</c:v>
                </c:pt>
                <c:pt idx="3">
                  <c:v>#N/A</c:v>
                </c:pt>
                <c:pt idx="4">
                  <c:v>821</c:v>
                </c:pt>
                <c:pt idx="5">
                  <c:v>#N/A</c:v>
                </c:pt>
                <c:pt idx="6">
                  <c:v>#N/A</c:v>
                </c:pt>
                <c:pt idx="7">
                  <c:v>771</c:v>
                </c:pt>
                <c:pt idx="8">
                  <c:v>#N/A</c:v>
                </c:pt>
                <c:pt idx="9">
                  <c:v>#N/A</c:v>
                </c:pt>
                <c:pt idx="10">
                  <c:v>799</c:v>
                </c:pt>
                <c:pt idx="11">
                  <c:v>#N/A</c:v>
                </c:pt>
                <c:pt idx="12">
                  <c:v>#N/A</c:v>
                </c:pt>
                <c:pt idx="13">
                  <c:v>703</c:v>
                </c:pt>
                <c:pt idx="14">
                  <c:v>#N/A</c:v>
                </c:pt>
              </c:numCache>
            </c:numRef>
          </c:val>
          <c:smooth val="0"/>
          <c:extLst>
            <c:ext xmlns:c16="http://schemas.microsoft.com/office/drawing/2014/chart" uri="{C3380CC4-5D6E-409C-BE32-E72D297353CC}">
              <c16:uniqueId val="{00000008-A2A6-4EE5-983B-16D2C0952F0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30578</c:v>
                </c:pt>
                <c:pt idx="5">
                  <c:v>29157</c:v>
                </c:pt>
                <c:pt idx="8">
                  <c:v>29106</c:v>
                </c:pt>
                <c:pt idx="11">
                  <c:v>28568</c:v>
                </c:pt>
                <c:pt idx="14">
                  <c:v>29018</c:v>
                </c:pt>
              </c:numCache>
            </c:numRef>
          </c:val>
          <c:extLst>
            <c:ext xmlns:c16="http://schemas.microsoft.com/office/drawing/2014/chart" uri="{C3380CC4-5D6E-409C-BE32-E72D297353CC}">
              <c16:uniqueId val="{00000000-3E54-4688-AFB3-1775059F0A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2692</c:v>
                </c:pt>
                <c:pt idx="5">
                  <c:v>2596</c:v>
                </c:pt>
                <c:pt idx="8">
                  <c:v>2337</c:v>
                </c:pt>
                <c:pt idx="11">
                  <c:v>2125</c:v>
                </c:pt>
                <c:pt idx="14">
                  <c:v>1959</c:v>
                </c:pt>
              </c:numCache>
            </c:numRef>
          </c:val>
          <c:extLst>
            <c:ext xmlns:c16="http://schemas.microsoft.com/office/drawing/2014/chart" uri="{C3380CC4-5D6E-409C-BE32-E72D297353CC}">
              <c16:uniqueId val="{00000001-3E54-4688-AFB3-1775059F0A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9682</c:v>
                </c:pt>
                <c:pt idx="5">
                  <c:v>10001</c:v>
                </c:pt>
                <c:pt idx="8">
                  <c:v>10171</c:v>
                </c:pt>
                <c:pt idx="11">
                  <c:v>9876</c:v>
                </c:pt>
                <c:pt idx="14">
                  <c:v>9930</c:v>
                </c:pt>
              </c:numCache>
            </c:numRef>
          </c:val>
          <c:extLst>
            <c:ext xmlns:c16="http://schemas.microsoft.com/office/drawing/2014/chart" uri="{C3380CC4-5D6E-409C-BE32-E72D297353CC}">
              <c16:uniqueId val="{00000002-3E54-4688-AFB3-1775059F0A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54-4688-AFB3-1775059F0A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54-4688-AFB3-1775059F0A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6</c:v>
                </c:pt>
                <c:pt idx="3">
                  <c:v>7</c:v>
                </c:pt>
                <c:pt idx="6">
                  <c:v>8</c:v>
                </c:pt>
                <c:pt idx="9">
                  <c:v>16</c:v>
                </c:pt>
                <c:pt idx="12">
                  <c:v>15</c:v>
                </c:pt>
              </c:numCache>
            </c:numRef>
          </c:val>
          <c:extLst>
            <c:ext xmlns:c16="http://schemas.microsoft.com/office/drawing/2014/chart" uri="{C3380CC4-5D6E-409C-BE32-E72D297353CC}">
              <c16:uniqueId val="{00000005-3E54-4688-AFB3-1775059F0A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1538</c:v>
                </c:pt>
                <c:pt idx="3">
                  <c:v>1562</c:v>
                </c:pt>
                <c:pt idx="6">
                  <c:v>1591</c:v>
                </c:pt>
                <c:pt idx="9">
                  <c:v>1574</c:v>
                </c:pt>
                <c:pt idx="12">
                  <c:v>1490</c:v>
                </c:pt>
              </c:numCache>
            </c:numRef>
          </c:val>
          <c:extLst>
            <c:ext xmlns:c16="http://schemas.microsoft.com/office/drawing/2014/chart" uri="{C3380CC4-5D6E-409C-BE32-E72D297353CC}">
              <c16:uniqueId val="{00000006-3E54-4688-AFB3-1775059F0A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548</c:v>
                </c:pt>
                <c:pt idx="3">
                  <c:v>473</c:v>
                </c:pt>
                <c:pt idx="6">
                  <c:v>966</c:v>
                </c:pt>
                <c:pt idx="9">
                  <c:v>824</c:v>
                </c:pt>
                <c:pt idx="12">
                  <c:v>642</c:v>
                </c:pt>
              </c:numCache>
            </c:numRef>
          </c:val>
          <c:extLst>
            <c:ext xmlns:c16="http://schemas.microsoft.com/office/drawing/2014/chart" uri="{C3380CC4-5D6E-409C-BE32-E72D297353CC}">
              <c16:uniqueId val="{00000007-3E54-4688-AFB3-1775059F0A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22154</c:v>
                </c:pt>
                <c:pt idx="3">
                  <c:v>20910</c:v>
                </c:pt>
                <c:pt idx="6">
                  <c:v>19217</c:v>
                </c:pt>
                <c:pt idx="9">
                  <c:v>17686</c:v>
                </c:pt>
                <c:pt idx="12">
                  <c:v>16385</c:v>
                </c:pt>
              </c:numCache>
            </c:numRef>
          </c:val>
          <c:extLst>
            <c:ext xmlns:c16="http://schemas.microsoft.com/office/drawing/2014/chart" uri="{C3380CC4-5D6E-409C-BE32-E72D297353CC}">
              <c16:uniqueId val="{00000008-3E54-4688-AFB3-1775059F0A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E54-4688-AFB3-1775059F0A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19629</c:v>
                </c:pt>
                <c:pt idx="3">
                  <c:v>20162</c:v>
                </c:pt>
                <c:pt idx="6">
                  <c:v>20014</c:v>
                </c:pt>
                <c:pt idx="9">
                  <c:v>20141</c:v>
                </c:pt>
                <c:pt idx="12">
                  <c:v>24259</c:v>
                </c:pt>
              </c:numCache>
            </c:numRef>
          </c:val>
          <c:extLst>
            <c:ext xmlns:c16="http://schemas.microsoft.com/office/drawing/2014/chart" uri="{C3380CC4-5D6E-409C-BE32-E72D297353CC}">
              <c16:uniqueId val="{0000000A-3E54-4688-AFB3-1775059F0A8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923</c:v>
                </c:pt>
                <c:pt idx="2">
                  <c:v>#N/A</c:v>
                </c:pt>
                <c:pt idx="3">
                  <c:v>#N/A</c:v>
                </c:pt>
                <c:pt idx="4">
                  <c:v>1360</c:v>
                </c:pt>
                <c:pt idx="5">
                  <c:v>#N/A</c:v>
                </c:pt>
                <c:pt idx="6">
                  <c:v>#N/A</c:v>
                </c:pt>
                <c:pt idx="7">
                  <c:v>183</c:v>
                </c:pt>
                <c:pt idx="8">
                  <c:v>#N/A</c:v>
                </c:pt>
                <c:pt idx="9">
                  <c:v>#N/A</c:v>
                </c:pt>
                <c:pt idx="10">
                  <c:v>0</c:v>
                </c:pt>
                <c:pt idx="11">
                  <c:v>#N/A</c:v>
                </c:pt>
                <c:pt idx="12">
                  <c:v>#N/A</c:v>
                </c:pt>
                <c:pt idx="13">
                  <c:v>1885</c:v>
                </c:pt>
                <c:pt idx="14">
                  <c:v>#N/A</c:v>
                </c:pt>
              </c:numCache>
            </c:numRef>
          </c:val>
          <c:smooth val="0"/>
          <c:extLst>
            <c:ext xmlns:c16="http://schemas.microsoft.com/office/drawing/2014/chart" uri="{C3380CC4-5D6E-409C-BE32-E72D297353CC}">
              <c16:uniqueId val="{0000000B-3E54-4688-AFB3-1775059F0A8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5668</c:v>
                </c:pt>
                <c:pt idx="1">
                  <c:v>5153</c:v>
                </c:pt>
                <c:pt idx="2">
                  <c:v>4926</c:v>
                </c:pt>
              </c:numCache>
            </c:numRef>
          </c:val>
          <c:extLst>
            <c:ext xmlns:c16="http://schemas.microsoft.com/office/drawing/2014/chart" uri="{C3380CC4-5D6E-409C-BE32-E72D297353CC}">
              <c16:uniqueId val="{00000000-474E-44A5-B960-AAC54B48AF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43</c:v>
                </c:pt>
                <c:pt idx="1">
                  <c:v>43</c:v>
                </c:pt>
                <c:pt idx="2">
                  <c:v>43</c:v>
                </c:pt>
              </c:numCache>
            </c:numRef>
          </c:val>
          <c:extLst>
            <c:ext xmlns:c16="http://schemas.microsoft.com/office/drawing/2014/chart" uri="{C3380CC4-5D6E-409C-BE32-E72D297353CC}">
              <c16:uniqueId val="{00000001-474E-44A5-B960-AAC54B48AF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4814</c:v>
                </c:pt>
                <c:pt idx="1">
                  <c:v>4982</c:v>
                </c:pt>
                <c:pt idx="2">
                  <c:v>4905</c:v>
                </c:pt>
              </c:numCache>
            </c:numRef>
          </c:val>
          <c:extLst>
            <c:ext xmlns:c16="http://schemas.microsoft.com/office/drawing/2014/chart" uri="{C3380CC4-5D6E-409C-BE32-E72D297353CC}">
              <c16:uniqueId val="{00000002-474E-44A5-B960-AAC54B48AF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{08B25377-B6AD-4138-936B-78230CEAB4AE}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6E7-4951-948B-BD01B3D20DA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{F610D38D-1403-43FB-968A-923ABC0110A6}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6E7-4951-948B-BD01B3D20DA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{2CE5E478-2A32-4078-A23C-5D0FEFA31435}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6E7-4951-948B-BD01B3D20DA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{027344FC-7C2D-4D52-A882-EFA1691F1B51}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6E7-4951-948B-BD01B3D20DA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{E1F15B7C-AD82-4CFA-85FB-3140959DD6D4}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6E7-4951-948B-BD01B3D20D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{955E3CC9-BE8D-4ACB-917D-B152862AA88E}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6E7-4951-948B-BD01B3D20DA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{21DFA69E-278B-4308-B177-4E2044AFCF23}</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6E7-4951-948B-BD01B3D20DA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{077E869B-ACAE-489B-A59B-A5963619F8A4}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6E7-4951-948B-BD01B3D20D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{A5CD032A-7AA1-4435-805E-EAE129B6A915}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6E7-4951-948B-BD01B3D20DA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62.7</c:v>
                </c:pt>
                <c:pt idx="8">
                  <c:v>64.2</c:v>
                </c:pt>
                <c:pt idx="16">
                  <c:v>64.2</c:v>
                </c:pt>
                <c:pt idx="24">
                  <c:v>63.4</c:v>
                </c:pt>
                <c:pt idx="32">
                  <c:v>64.599999999999994</c:v>
                </c:pt>
              </c:numCache>
            </c:numRef>
          </c:xVal>
          <c:yVal>
            <c:numRef>
              <c:f>公会計指標分析・財政指標組合せ分析表!$BP$51:$DC$51</c:f>
              <c:numCache>
                <c:formatCode>#,##0.0;"▲ "#,##0.0</c:formatCode>
                <c:ptCount val="40"/>
                <c:pt idx="0">
                  <c:v>10.1</c:v>
                </c:pt>
                <c:pt idx="8">
                  <c:v>15.1</c:v>
                </c:pt>
                <c:pt idx="16">
                  <c:v>2</c:v>
                </c:pt>
                <c:pt idx="32">
                  <c:v>20.9</c:v>
                </c:pt>
              </c:numCache>
            </c:numRef>
          </c:yVal>
          <c:smooth val="0"/>
          <c:extLst>
            <c:ext xmlns:c16="http://schemas.microsoft.com/office/drawing/2014/chart" uri="{C3380CC4-5D6E-409C-BE32-E72D297353CC}">
              <c16:uniqueId val="{00000009-26E7-4951-948B-BD01B3D20DA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{508F3A40-8D03-4C42-A43F-1C5D3AC41DD1}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6E7-4951-948B-BD01B3D20DA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{A33B170B-44DA-4F32-867F-7A07D088447D}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6E7-4951-948B-BD01B3D20DA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{A33A7E06-2CD6-403B-8CDB-F61A3D0A6C31}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6E7-4951-948B-BD01B3D20DA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{7CFF6B70-21F2-46F8-BF13-2AC58947233E}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6E7-4951-948B-BD01B3D20DA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{F0435ED5-BDCC-4699-B08D-87334FC15F23}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6E7-4951-948B-BD01B3D20DA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{DA889025-C221-4F30-B050-1507D8D1C35C}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6E7-4951-948B-BD01B3D20DA1}"/>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{066D50C6-310D-4E2B-BC80-FD6956C27CA6}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6E7-4951-948B-BD01B3D20DA1}"/>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{26AF66F0-B55B-497C-8071-627B784C6F27}</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6E7-4951-948B-BD01B3D20DA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{F1ECCF55-D9D4-499A-9CAA-15BB10DC6C5D}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6E7-4951-948B-BD01B3D20DA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26E7-4951-948B-BD01B3D20DA1}"/>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{CD34A26B-6A47-42AD-A837-0E905C0843C7}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3B3-4590-BFD7-7A896FF168B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{DE783276-8AD2-4611-9D74-6B1AA041CDF9}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B3-4590-BFD7-7A896FF168B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{3AFC91DD-EA64-4CB4-98F0-797AE725F632}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B3-4590-BFD7-7A896FF168B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{C4078D33-763D-4E58-9A49-20C774D07658}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B3-4590-BFD7-7A896FF168B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{9858C633-6BFA-4D78-9394-0C7FE65FCC37}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B3-4590-BFD7-7A896FF168B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{B87CF84E-F9F8-4997-A0FA-3C3A78B9734E}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3B3-4590-BFD7-7A896FF168B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{40770DDC-0E03-421D-B22C-2BD821D551C5}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3B3-4590-BFD7-7A896FF168B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{33458B25-B9F3-437F-9792-1FE1F727F9B2}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3B3-4590-BFD7-7A896FF168B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{4E56EA27-34D2-42E1-9E23-0C4141AD75DE}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3B3-4590-BFD7-7A896FF168B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8.6999999999999993</c:v>
                </c:pt>
                <c:pt idx="16">
                  <c:v>8.6999999999999993</c:v>
                </c:pt>
                <c:pt idx="24">
                  <c:v>8.9</c:v>
                </c:pt>
                <c:pt idx="32">
                  <c:v>8.5</c:v>
                </c:pt>
              </c:numCache>
            </c:numRef>
          </c:xVal>
          <c:yVal>
            <c:numRef>
              <c:f>公会計指標分析・財政指標組合せ分析表!$BP$73:$DC$73</c:f>
              <c:numCache>
                <c:formatCode>#,##0.0;"▲ "#,##0.0</c:formatCode>
                <c:ptCount val="40"/>
                <c:pt idx="0">
                  <c:v>10.1</c:v>
                </c:pt>
                <c:pt idx="8">
                  <c:v>15.1</c:v>
                </c:pt>
                <c:pt idx="16">
                  <c:v>2</c:v>
                </c:pt>
                <c:pt idx="32">
                  <c:v>20.9</c:v>
                </c:pt>
              </c:numCache>
            </c:numRef>
          </c:yVal>
          <c:smooth val="0"/>
          <c:extLst>
            <c:ext xmlns:c16="http://schemas.microsoft.com/office/drawing/2014/chart" uri="{C3380CC4-5D6E-409C-BE32-E72D297353CC}">
              <c16:uniqueId val="{00000009-33B3-4590-BFD7-7A896FF168B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{6DE55174-A99C-416D-8917-7884487D092B}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3B3-4590-BFD7-7A896FF168B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{2D768511-8639-4BD1-A3AE-3459DFA07AF3}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B3-4590-BFD7-7A896FF168B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{CEBCF697-33DE-4946-916F-C2104EC47459}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B3-4590-BFD7-7A896FF168B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{27C446A1-EF41-4872-A6BA-5BBDD230D683}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B3-4590-BFD7-7A896FF168B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{79D2C1D8-12CD-4997-A622-0911A6637884}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B3-4590-BFD7-7A896FF168B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{642B419F-60EC-4CBE-B169-D0C774BAEC07}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3B3-4590-BFD7-7A896FF168B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{5A753E90-02B9-4148-A036-9BAB6589820E}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3B3-4590-BFD7-7A896FF168B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{054C6936-C563-41F1-B734-96D5BCC08ECB}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3B3-4590-BFD7-7A896FF168B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{61AF6390-4529-4C4D-BC26-8DB68DA1423D}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3B3-4590-BFD7-7A896FF168B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33B3-4590-BFD7-7A896FF168B1}"/>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単年度）においては、標準税収入額等に算入する地方消費税交付金の増加や、一部事務組合の起こした地方債に充てたと認められる負担金の減少により、実質公債費比率が減少している。このため、３ヵ年平均の比率も減少している。今後も償還額の平準化及び実質公債費比率の上昇の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満期一括償還地方債の償還については終了しており、財源としての減債基金積立額はなし。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庁舎・市民交流施設等整備事業について、公共施設等適正管理推進事業債等を起債したことによる地方債残高の増加により、将来負担比率が上昇した。当該事業は令和２年度で完了することから、地方債残高は減少する一方で、充当可能基金の減や標準財政規模の縮小等により、今後将来負担比率は同程度で推移する見込みである。将来世代への負担を早期に軽減できるよう、事業実施の適正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令和２年度決算における一般会計の財源不足額に対して、財政調整基金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千円取崩し等により、基金全体で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の減少及び地価の下落による市税の減少により、財源不足額が大きくなることや、ごみ処理施設の更新に公共施設整備基金を充当することなどから、今後の基金全体の残高はさらに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公共施設整備基金：学校等の公共施設の更新に係る工事費等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ふるさと西脇「日本のへそ」基金：寄附者の意向を反映した多様な主体の参加による個性と魅力あふれるふるさとの創造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環境基金：自然環境保全と健全なる生活環境の推進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公共施設整備基金：新庁舎・市民交流施設建設工事費等として取り崩したことによる減少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ふるさと西脇「日本のへそ」基金：ふるさと西脇「日本のへそ」基金寄附金の増に伴う、基金積立金の増による増加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公共施設整備基金：太陽光発電事業収益及び宅地売却代金を積み立てており、今後ごみ処理施設の更新に充当することなどから、一定額を確保していく。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令和２年度決算において人件費の増加や、地方債の償還額の増加等により、一般会計の財源不足額が生じたことについて、基金の取崩しを行ったため。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一般的に適正な財政調整基金の残高水準とされる標準財政規模の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新たに取り崩す予定はないが、地方債の償還に備えて現在の残高を維持する。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39,871
39,180
132.44
31,372,744
30,945,082
170,808
11,872,415
24,259,425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00000000-0008-0000-0D00-000016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00000000-0008-0000-0D00-00001A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00000000-0008-0000-0D00-00001B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00000000-0008-0000-0D00-00001C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00000000-0008-0000-0D00-000032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有形固定資産減価償却率は類似団体と比較して依然高い水準にあり、これは有形固定資産の中でも庁舎及び橋りょう・トンネルの老朽化が進んでいることが大きく影響している。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西脇市は平成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年度に公共施設等総合管理計画を策定するとともに、新庁舎・市民交流施設の整備により、公共施設の集約化や効率的な整備に努める。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19867</xdr:rowOff>
    </xdr:from>
    <xdr:to>
      <xdr:col>23</xdr:col>
      <xdr:colOff>136525</xdr:colOff>
      <xdr:row>32</xdr:row>
      <xdr:rowOff>121467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27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169744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256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32</xdr:row>
      <xdr:rowOff>70667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291580"/>
          <a:ext cx="7112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7529</xdr:rowOff>
    </xdr:from>
    <xdr:to>
      <xdr:col>15</xdr:col>
      <xdr:colOff>187325</xdr:colOff>
      <xdr:row>32</xdr:row>
      <xdr:rowOff>109129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32</xdr:row>
      <xdr:rowOff>58329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291580"/>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7529</xdr:rowOff>
    </xdr:from>
    <xdr:to>
      <xdr:col>11</xdr:col>
      <xdr:colOff>187325</xdr:colOff>
      <xdr:row>32</xdr:row>
      <xdr:rowOff>109129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2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58329</xdr:rowOff>
    </xdr:from>
    <xdr:to>
      <xdr:col>15</xdr:col>
      <xdr:colOff>136525</xdr:colOff>
      <xdr:row>32</xdr:row>
      <xdr:rowOff>58329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316254"/>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132715</xdr:rowOff>
    </xdr:from>
    <xdr:to>
      <xdr:col>7</xdr:col>
      <xdr:colOff>187325</xdr:colOff>
      <xdr:row>32</xdr:row>
      <xdr:rowOff>62865</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12065</xdr:rowOff>
    </xdr:from>
    <xdr:to>
      <xdr:col>11</xdr:col>
      <xdr:colOff>136525</xdr:colOff>
      <xdr:row>32</xdr:row>
      <xdr:rowOff>58329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626999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100256</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100256</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53992</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新庁舎・市民交流施設の整備に係る市債の発行による地方債残高の増加により、前年度と比較して債務償還比率は増加したものの、類似団体と比較して依然低い水準にある。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今後は、投資的事業の実施の可否を慎重に判断し、将来負担額の抑制に努める。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D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5" name="債務償還比率最小値テキスト">
          <a:extLst>
            <a:ext uri="{FF2B5EF4-FFF2-40B4-BE49-F238E27FC236}">
              <a16:creationId xmlns:a16="http://schemas.microsoft.com/office/drawing/2014/main" id="{00000000-0008-0000-0D00-000087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7" name="債務償還比率最大値テキスト">
          <a:extLst>
            <a:ext uri="{FF2B5EF4-FFF2-40B4-BE49-F238E27FC236}">
              <a16:creationId xmlns:a16="http://schemas.microsoft.com/office/drawing/2014/main" id="{00000000-0008-0000-0D00-000089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39" name="債務償還比率平均値テキスト">
          <a:extLst>
            <a:ext uri="{FF2B5EF4-FFF2-40B4-BE49-F238E27FC236}">
              <a16:creationId xmlns:a16="http://schemas.microsoft.com/office/drawing/2014/main" id="{00000000-0008-0000-0D00-00008B000000}"/>
            </a:ext>
          </a:extLst>
        </xdr:cNvPr>
        <xdr:cNvSpPr txBox="1"/>
      </xdr:nvSpPr>
      <xdr:spPr>
        <a:xfrm>
          <a:off x="14846300" y="588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151148</xdr:rowOff>
    </xdr:from>
    <xdr:to>
      <xdr:col>76</xdr:col>
      <xdr:colOff>73025</xdr:colOff>
      <xdr:row>30</xdr:row>
      <xdr:rowOff>81298</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744700" y="589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2575</xdr:rowOff>
    </xdr:from>
    <xdr:ext cx="469744" cy="259045"/>
    <xdr:sp macro="" textlink="">
      <xdr:nvSpPr>
        <xdr:cNvPr id="151" name="債務償還比率該当値テキスト">
          <a:extLst>
            <a:ext uri="{FF2B5EF4-FFF2-40B4-BE49-F238E27FC236}">
              <a16:creationId xmlns:a16="http://schemas.microsoft.com/office/drawing/2014/main" id="{00000000-0008-0000-0D00-000097000000}"/>
            </a:ext>
          </a:extLst>
        </xdr:cNvPr>
        <xdr:cNvSpPr txBox="1"/>
      </xdr:nvSpPr>
      <xdr:spPr>
        <a:xfrm>
          <a:off x="14846300" y="574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121385</xdr:rowOff>
    </xdr:from>
    <xdr:to>
      <xdr:col>72</xdr:col>
      <xdr:colOff>123825</xdr:colOff>
      <xdr:row>30</xdr:row>
      <xdr:rowOff>51535</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4033500" y="58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735</xdr:rowOff>
    </xdr:from>
    <xdr:to>
      <xdr:col>76</xdr:col>
      <xdr:colOff>22225</xdr:colOff>
      <xdr:row>30</xdr:row>
      <xdr:rowOff>30498</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4084300" y="5915760"/>
          <a:ext cx="711200" cy="2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77742</xdr:rowOff>
    </xdr:from>
    <xdr:to>
      <xdr:col>68</xdr:col>
      <xdr:colOff>123825</xdr:colOff>
      <xdr:row>30</xdr:row>
      <xdr:rowOff>7892</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3271500" y="582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128542</xdr:rowOff>
    </xdr:from>
    <xdr:to>
      <xdr:col>72</xdr:col>
      <xdr:colOff>73025</xdr:colOff>
      <xdr:row>30</xdr:row>
      <xdr:rowOff>735</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3322300" y="5872117"/>
          <a:ext cx="762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119071</xdr:rowOff>
    </xdr:from>
    <xdr:to>
      <xdr:col>64</xdr:col>
      <xdr:colOff>123825</xdr:colOff>
      <xdr:row>30</xdr:row>
      <xdr:rowOff>49221</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2509500" y="586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128542</xdr:rowOff>
    </xdr:from>
    <xdr:to>
      <xdr:col>68</xdr:col>
      <xdr:colOff>73025</xdr:colOff>
      <xdr:row>29</xdr:row>
      <xdr:rowOff>169871</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2560300" y="5872117"/>
          <a:ext cx="762000" cy="4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9461</xdr:rowOff>
    </xdr:from>
    <xdr:to>
      <xdr:col>60</xdr:col>
      <xdr:colOff>123825</xdr:colOff>
      <xdr:row>30</xdr:row>
      <xdr:rowOff>111061</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1747500" y="59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169871</xdr:rowOff>
    </xdr:from>
    <xdr:to>
      <xdr:col>64</xdr:col>
      <xdr:colOff>73025</xdr:colOff>
      <xdr:row>30</xdr:row>
      <xdr:rowOff>60261</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flipV="1">
          <a:off x="11798300" y="5913446"/>
          <a:ext cx="7620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1677</xdr:rowOff>
    </xdr:from>
    <xdr:ext cx="469744" cy="259045"/>
    <xdr:sp macro="" textlink="">
      <xdr:nvSpPr>
        <xdr:cNvPr id="160" name="n_1aveValue債務償還比率">
          <a:extLst>
            <a:ext uri="{FF2B5EF4-FFF2-40B4-BE49-F238E27FC236}">
              <a16:creationId xmlns:a16="http://schemas.microsoft.com/office/drawing/2014/main" id="{00000000-0008-0000-0D00-0000A0000000}"/>
            </a:ext>
          </a:extLst>
        </xdr:cNvPr>
        <xdr:cNvSpPr txBox="1"/>
      </xdr:nvSpPr>
      <xdr:spPr>
        <a:xfrm>
          <a:off x="13836727" y="60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168346</xdr:rowOff>
    </xdr:from>
    <xdr:ext cx="469744" cy="259045"/>
    <xdr:sp macro="" textlink="">
      <xdr:nvSpPr>
        <xdr:cNvPr id="161" name="n_2aveValue債務償還比率">
          <a:extLst>
            <a:ext uri="{FF2B5EF4-FFF2-40B4-BE49-F238E27FC236}">
              <a16:creationId xmlns:a16="http://schemas.microsoft.com/office/drawing/2014/main" id="{00000000-0008-0000-0D00-0000A1000000}"/>
            </a:ext>
          </a:extLst>
        </xdr:cNvPr>
        <xdr:cNvSpPr txBox="1"/>
      </xdr:nvSpPr>
      <xdr:spPr>
        <a:xfrm>
          <a:off x="13087427" y="608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4299</xdr:rowOff>
    </xdr:from>
    <xdr:ext cx="469744" cy="259045"/>
    <xdr:sp macro="" textlink="">
      <xdr:nvSpPr>
        <xdr:cNvPr id="162" name="n_3aveValue債務償還比率">
          <a:extLst>
            <a:ext uri="{FF2B5EF4-FFF2-40B4-BE49-F238E27FC236}">
              <a16:creationId xmlns:a16="http://schemas.microsoft.com/office/drawing/2014/main" id="{00000000-0008-0000-0D00-0000A2000000}"/>
            </a:ext>
          </a:extLst>
        </xdr:cNvPr>
        <xdr:cNvSpPr txBox="1"/>
      </xdr:nvSpPr>
      <xdr:spPr>
        <a:xfrm>
          <a:off x="12325427" y="6090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130872</xdr:rowOff>
    </xdr:from>
    <xdr:ext cx="469744" cy="259045"/>
    <xdr:sp macro="" textlink="">
      <xdr:nvSpPr>
        <xdr:cNvPr id="163" name="n_4aveValue債務償還比率">
          <a:extLst>
            <a:ext uri="{FF2B5EF4-FFF2-40B4-BE49-F238E27FC236}">
              <a16:creationId xmlns:a16="http://schemas.microsoft.com/office/drawing/2014/main" id="{00000000-0008-0000-0D00-0000A3000000}"/>
            </a:ext>
          </a:extLst>
        </xdr:cNvPr>
        <xdr:cNvSpPr txBox="1"/>
      </xdr:nvSpPr>
      <xdr:spPr>
        <a:xfrm>
          <a:off x="11563427" y="604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68062</xdr:rowOff>
    </xdr:from>
    <xdr:ext cx="469744" cy="259045"/>
    <xdr:sp macro="" textlink="">
      <xdr:nvSpPr>
        <xdr:cNvPr id="164" name="n_1mainValue債務償還比率">
          <a:extLst>
            <a:ext uri="{FF2B5EF4-FFF2-40B4-BE49-F238E27FC236}">
              <a16:creationId xmlns:a16="http://schemas.microsoft.com/office/drawing/2014/main" id="{00000000-0008-0000-0D00-0000A4000000}"/>
            </a:ext>
          </a:extLst>
        </xdr:cNvPr>
        <xdr:cNvSpPr txBox="1"/>
      </xdr:nvSpPr>
      <xdr:spPr>
        <a:xfrm>
          <a:off x="13836727" y="564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24419</xdr:rowOff>
    </xdr:from>
    <xdr:ext cx="469744" cy="259045"/>
    <xdr:sp macro="" textlink="">
      <xdr:nvSpPr>
        <xdr:cNvPr id="165" name="n_2mainValue債務償還比率">
          <a:extLst>
            <a:ext uri="{FF2B5EF4-FFF2-40B4-BE49-F238E27FC236}">
              <a16:creationId xmlns:a16="http://schemas.microsoft.com/office/drawing/2014/main" id="{00000000-0008-0000-0D00-0000A5000000}"/>
            </a:ext>
          </a:extLst>
        </xdr:cNvPr>
        <xdr:cNvSpPr txBox="1"/>
      </xdr:nvSpPr>
      <xdr:spPr>
        <a:xfrm>
          <a:off x="13087427" y="559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65748</xdr:rowOff>
    </xdr:from>
    <xdr:ext cx="469744" cy="259045"/>
    <xdr:sp macro="" textlink="">
      <xdr:nvSpPr>
        <xdr:cNvPr id="166" name="n_3mainValue債務償還比率">
          <a:extLst>
            <a:ext uri="{FF2B5EF4-FFF2-40B4-BE49-F238E27FC236}">
              <a16:creationId xmlns:a16="http://schemas.microsoft.com/office/drawing/2014/main" id="{00000000-0008-0000-0D00-0000A6000000}"/>
            </a:ext>
          </a:extLst>
        </xdr:cNvPr>
        <xdr:cNvSpPr txBox="1"/>
      </xdr:nvSpPr>
      <xdr:spPr>
        <a:xfrm>
          <a:off x="12325427" y="5637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127588</xdr:rowOff>
    </xdr:from>
    <xdr:ext cx="469744" cy="259045"/>
    <xdr:sp macro="" textlink="">
      <xdr:nvSpPr>
        <xdr:cNvPr id="167" name="n_4mainValue債務償還比率">
          <a:extLst>
            <a:ext uri="{FF2B5EF4-FFF2-40B4-BE49-F238E27FC236}">
              <a16:creationId xmlns:a16="http://schemas.microsoft.com/office/drawing/2014/main" id="{00000000-0008-0000-0D00-0000A7000000}"/>
            </a:ext>
          </a:extLst>
        </xdr:cNvPr>
        <xdr:cNvSpPr txBox="1"/>
      </xdr:nvSpPr>
      <xdr:spPr>
        <a:xfrm>
          <a:off x="11563427" y="569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D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39,871
39,180
132.44
31,372,744
30,945,082
170,808
11,872,415
24,259,425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114935</xdr:rowOff>
    </xdr:from>
    <xdr:to>
      <xdr:col>24</xdr:col>
      <xdr:colOff>114300</xdr:colOff>
      <xdr:row>37</xdr:row>
      <xdr:rowOff>45085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137812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80645</xdr:rowOff>
    </xdr:from>
    <xdr:to>
      <xdr:col>20</xdr:col>
      <xdr:colOff>38100</xdr:colOff>
      <xdr:row>37</xdr:row>
      <xdr:rowOff>10795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131445</xdr:rowOff>
    </xdr:from>
    <xdr:to>
      <xdr:col>24</xdr:col>
      <xdr:colOff>63500</xdr:colOff>
      <xdr:row>36</xdr:row>
      <xdr:rowOff>165735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3036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71120</xdr:rowOff>
    </xdr:from>
    <xdr:to>
      <xdr:col>15</xdr:col>
      <xdr:colOff>101600</xdr:colOff>
      <xdr:row>37</xdr:row>
      <xdr:rowOff>1270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121920</xdr:rowOff>
    </xdr:from>
    <xdr:to>
      <xdr:col>19</xdr:col>
      <xdr:colOff>177800</xdr:colOff>
      <xdr:row>36</xdr:row>
      <xdr:rowOff>131445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2941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97155</xdr:rowOff>
    </xdr:from>
    <xdr:to>
      <xdr:col>15</xdr:col>
      <xdr:colOff>50800</xdr:colOff>
      <xdr:row>36</xdr:row>
      <xdr:rowOff>121920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2693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33020</xdr:rowOff>
    </xdr:from>
    <xdr:to>
      <xdr:col>6</xdr:col>
      <xdr:colOff>38100</xdr:colOff>
      <xdr:row>36</xdr:row>
      <xdr:rowOff>134620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83820</xdr:rowOff>
    </xdr:from>
    <xdr:to>
      <xdr:col>10</xdr:col>
      <xdr:colOff>114300</xdr:colOff>
      <xdr:row>36</xdr:row>
      <xdr:rowOff>97155</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2560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27322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164482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151147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104496</xdr:rowOff>
    </xdr:from>
    <xdr:to>
      <xdr:col>55</xdr:col>
      <xdr:colOff>50800</xdr:colOff>
      <xdr:row>40</xdr:row>
      <xdr:rowOff>34646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7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82923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76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109792</xdr:rowOff>
    </xdr:from>
    <xdr:to>
      <xdr:col>50</xdr:col>
      <xdr:colOff>165100</xdr:colOff>
      <xdr:row>40</xdr:row>
      <xdr:rowOff>39942</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155296</xdr:rowOff>
    </xdr:from>
    <xdr:to>
      <xdr:col>55</xdr:col>
      <xdr:colOff>0</xdr:colOff>
      <xdr:row>39</xdr:row>
      <xdr:rowOff>160592</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841846"/>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115774</xdr:rowOff>
    </xdr:from>
    <xdr:to>
      <xdr:col>46</xdr:col>
      <xdr:colOff>38100</xdr:colOff>
      <xdr:row>40</xdr:row>
      <xdr:rowOff>45924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8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160592</xdr:rowOff>
    </xdr:from>
    <xdr:to>
      <xdr:col>50</xdr:col>
      <xdr:colOff>114300</xdr:colOff>
      <xdr:row>39</xdr:row>
      <xdr:rowOff>166574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847142"/>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118669</xdr:rowOff>
    </xdr:from>
    <xdr:to>
      <xdr:col>41</xdr:col>
      <xdr:colOff>101600</xdr:colOff>
      <xdr:row>40</xdr:row>
      <xdr:rowOff>48819</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8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166574</xdr:rowOff>
    </xdr:from>
    <xdr:to>
      <xdr:col>45</xdr:col>
      <xdr:colOff>177800</xdr:colOff>
      <xdr:row>39</xdr:row>
      <xdr:rowOff>169469</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853124"/>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123051</xdr:rowOff>
    </xdr:from>
    <xdr:to>
      <xdr:col>36</xdr:col>
      <xdr:colOff>165100</xdr:colOff>
      <xdr:row>40</xdr:row>
      <xdr:rowOff>53201</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8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169469</xdr:rowOff>
    </xdr:from>
    <xdr:to>
      <xdr:col>41</xdr:col>
      <xdr:colOff>50800</xdr:colOff>
      <xdr:row>40</xdr:row>
      <xdr:rowOff>2401</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856019"/>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31069</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8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37051</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39946</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9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44328</xdr:rowOff>
    </xdr:from>
    <xdr:ext cx="469744"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37427" y="690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E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E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E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E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119017</xdr:rowOff>
    </xdr:from>
    <xdr:to>
      <xdr:col>24</xdr:col>
      <xdr:colOff>114300</xdr:colOff>
      <xdr:row>64</xdr:row>
      <xdr:rowOff>49167</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45847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33944</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E00-0000BE000000}"/>
            </a:ext>
          </a:extLst>
        </xdr:cNvPr>
        <xdr:cNvSpPr txBox="1"/>
      </xdr:nvSpPr>
      <xdr:spPr>
        <a:xfrm>
          <a:off x="4673600" y="10835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127181</xdr:rowOff>
    </xdr:from>
    <xdr:to>
      <xdr:col>20</xdr:col>
      <xdr:colOff>38100</xdr:colOff>
      <xdr:row>64</xdr:row>
      <xdr:rowOff>57331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3746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169817</xdr:rowOff>
    </xdr:from>
    <xdr:to>
      <xdr:col>24</xdr:col>
      <xdr:colOff>63500</xdr:colOff>
      <xdr:row>64</xdr:row>
      <xdr:rowOff>6531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flipV="1">
          <a:off x="3797300" y="10971167"/>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132080</xdr:rowOff>
    </xdr:from>
    <xdr:to>
      <xdr:col>15</xdr:col>
      <xdr:colOff>101600</xdr:colOff>
      <xdr:row>64</xdr:row>
      <xdr:rowOff>62230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2857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6531</xdr:rowOff>
    </xdr:from>
    <xdr:to>
      <xdr:col>19</xdr:col>
      <xdr:colOff>177800</xdr:colOff>
      <xdr:row>64</xdr:row>
      <xdr:rowOff>11430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2908300" y="109793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133713</xdr:rowOff>
    </xdr:from>
    <xdr:to>
      <xdr:col>10</xdr:col>
      <xdr:colOff>165100</xdr:colOff>
      <xdr:row>64</xdr:row>
      <xdr:rowOff>63863</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968500" y="1093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11430</xdr:rowOff>
    </xdr:from>
    <xdr:to>
      <xdr:col>15</xdr:col>
      <xdr:colOff>50800</xdr:colOff>
      <xdr:row>64</xdr:row>
      <xdr:rowOff>13063</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flipV="1">
          <a:off x="2019300" y="109842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122283</xdr:rowOff>
    </xdr:from>
    <xdr:to>
      <xdr:col>6</xdr:col>
      <xdr:colOff>38100</xdr:colOff>
      <xdr:row>64</xdr:row>
      <xdr:rowOff>52433</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079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1633</xdr:rowOff>
    </xdr:from>
    <xdr:to>
      <xdr:col>10</xdr:col>
      <xdr:colOff>114300</xdr:colOff>
      <xdr:row>64</xdr:row>
      <xdr:rowOff>13063</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1130300" y="1097443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48458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3582044" y="1102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53357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2705744"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54990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1816744" y="1102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43560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9277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E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E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E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E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E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9642</xdr:rowOff>
    </xdr:from>
    <xdr:to>
      <xdr:col>55</xdr:col>
      <xdr:colOff>50800</xdr:colOff>
      <xdr:row>62</xdr:row>
      <xdr:rowOff>111242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10426700" y="1063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159519</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E00-0000F9000000}"/>
            </a:ext>
          </a:extLst>
        </xdr:cNvPr>
        <xdr:cNvSpPr txBox="1"/>
      </xdr:nvSpPr>
      <xdr:spPr>
        <a:xfrm>
          <a:off x="10515600" y="10617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20094</xdr:rowOff>
    </xdr:from>
    <xdr:to>
      <xdr:col>50</xdr:col>
      <xdr:colOff>165100</xdr:colOff>
      <xdr:row>62</xdr:row>
      <xdr:rowOff>121694</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9588500" y="106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60442</xdr:rowOff>
    </xdr:from>
    <xdr:to>
      <xdr:col>55</xdr:col>
      <xdr:colOff>0</xdr:colOff>
      <xdr:row>62</xdr:row>
      <xdr:rowOff>70894</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9639300" y="10690342"/>
          <a:ext cx="8382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28395</xdr:rowOff>
    </xdr:from>
    <xdr:to>
      <xdr:col>46</xdr:col>
      <xdr:colOff>38100</xdr:colOff>
      <xdr:row>62</xdr:row>
      <xdr:rowOff>129995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8699500" y="1065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70894</xdr:rowOff>
    </xdr:from>
    <xdr:to>
      <xdr:col>50</xdr:col>
      <xdr:colOff>114300</xdr:colOff>
      <xdr:row>62</xdr:row>
      <xdr:rowOff>79195</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8750300" y="10700794"/>
          <a:ext cx="889000" cy="8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34361</xdr:rowOff>
    </xdr:from>
    <xdr:to>
      <xdr:col>41</xdr:col>
      <xdr:colOff>101600</xdr:colOff>
      <xdr:row>62</xdr:row>
      <xdr:rowOff>135961</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7810500" y="106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79195</xdr:rowOff>
    </xdr:from>
    <xdr:to>
      <xdr:col>45</xdr:col>
      <xdr:colOff>177800</xdr:colOff>
      <xdr:row>62</xdr:row>
      <xdr:rowOff>85161</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7861300" y="10709095"/>
          <a:ext cx="889000" cy="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39814</xdr:rowOff>
    </xdr:from>
    <xdr:to>
      <xdr:col>36</xdr:col>
      <xdr:colOff>165100</xdr:colOff>
      <xdr:row>62</xdr:row>
      <xdr:rowOff>141414</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6921500" y="106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85161</xdr:rowOff>
    </xdr:from>
    <xdr:to>
      <xdr:col>41</xdr:col>
      <xdr:colOff>50800</xdr:colOff>
      <xdr:row>62</xdr:row>
      <xdr:rowOff>90614</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6972300" y="10715061"/>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138221</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9327095" y="10425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146522</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8450795" y="10433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152488</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7561795" y="1043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132541</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6672795" y="1076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E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E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E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E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45847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5732</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E00-000033010000}"/>
            </a:ext>
          </a:extLst>
        </xdr:cNvPr>
        <xdr:cNvSpPr txBox="1"/>
      </xdr:nvSpPr>
      <xdr:spPr>
        <a:xfrm>
          <a:off x="4673600"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13970</xdr:rowOff>
    </xdr:from>
    <xdr:to>
      <xdr:col>20</xdr:col>
      <xdr:colOff>38100</xdr:colOff>
      <xdr:row>83</xdr:row>
      <xdr:rowOff>115570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3746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64770</xdr:rowOff>
    </xdr:from>
    <xdr:to>
      <xdr:col>24</xdr:col>
      <xdr:colOff>63500</xdr:colOff>
      <xdr:row>83</xdr:row>
      <xdr:rowOff>78105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3797300" y="1429512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636</xdr:rowOff>
    </xdr:from>
    <xdr:to>
      <xdr:col>15</xdr:col>
      <xdr:colOff>101600</xdr:colOff>
      <xdr:row>83</xdr:row>
      <xdr:rowOff>102236</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2857500" y="1423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51436</xdr:rowOff>
    </xdr:from>
    <xdr:to>
      <xdr:col>19</xdr:col>
      <xdr:colOff>177800</xdr:colOff>
      <xdr:row>83</xdr:row>
      <xdr:rowOff>64770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2908300" y="142817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153036</xdr:rowOff>
    </xdr:from>
    <xdr:to>
      <xdr:col>10</xdr:col>
      <xdr:colOff>165100</xdr:colOff>
      <xdr:row>83</xdr:row>
      <xdr:rowOff>83186</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1968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51436</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019300" y="142627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147320</xdr:rowOff>
    </xdr:from>
    <xdr:to>
      <xdr:col>6</xdr:col>
      <xdr:colOff>38100</xdr:colOff>
      <xdr:row>83</xdr:row>
      <xdr:rowOff>77470</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07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26670</xdr:rowOff>
    </xdr:from>
    <xdr:to>
      <xdr:col>10</xdr:col>
      <xdr:colOff>114300</xdr:colOff>
      <xdr:row>83</xdr:row>
      <xdr:rowOff>32386</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1130300" y="1425702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106697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E00-000040010000}"/>
            </a:ext>
          </a:extLst>
        </xdr:cNvPr>
        <xdr:cNvSpPr txBox="1"/>
      </xdr:nvSpPr>
      <xdr:spPr>
        <a:xfrm>
          <a:off x="35820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93363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E00-000041010000}"/>
            </a:ext>
          </a:extLst>
        </xdr:cNvPr>
        <xdr:cNvSpPr txBox="1"/>
      </xdr:nvSpPr>
      <xdr:spPr>
        <a:xfrm>
          <a:off x="2705744" y="1432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74313</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E00-000042010000}"/>
            </a:ext>
          </a:extLst>
        </xdr:cNvPr>
        <xdr:cNvSpPr txBox="1"/>
      </xdr:nvSpPr>
      <xdr:spPr>
        <a:xfrm>
          <a:off x="1816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68597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E00-000043010000}"/>
            </a:ext>
          </a:extLst>
        </xdr:cNvPr>
        <xdr:cNvSpPr txBox="1"/>
      </xdr:nvSpPr>
      <xdr:spPr>
        <a:xfrm>
          <a:off x="927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E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E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E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E00-000060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10426700" y="1447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91712</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E00-00006C010000}"/>
            </a:ext>
          </a:extLst>
        </xdr:cNvPr>
        <xdr:cNvSpPr txBox="1"/>
      </xdr:nvSpPr>
      <xdr:spPr>
        <a:xfrm>
          <a:off x="10515600"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71120</xdr:rowOff>
    </xdr:from>
    <xdr:to>
      <xdr:col>50</xdr:col>
      <xdr:colOff>165100</xdr:colOff>
      <xdr:row>85</xdr:row>
      <xdr:rowOff>1270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9588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119635</xdr:rowOff>
    </xdr:from>
    <xdr:to>
      <xdr:col>55</xdr:col>
      <xdr:colOff>0</xdr:colOff>
      <xdr:row>84</xdr:row>
      <xdr:rowOff>121920</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9639300" y="1452143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73788</xdr:rowOff>
    </xdr:from>
    <xdr:to>
      <xdr:col>46</xdr:col>
      <xdr:colOff>38100</xdr:colOff>
      <xdr:row>85</xdr:row>
      <xdr:rowOff>3938</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8699500" y="14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121920</xdr:rowOff>
    </xdr:from>
    <xdr:to>
      <xdr:col>50</xdr:col>
      <xdr:colOff>114300</xdr:colOff>
      <xdr:row>84</xdr:row>
      <xdr:rowOff>124588</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8750300" y="14523720"/>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73788</xdr:rowOff>
    </xdr:from>
    <xdr:to>
      <xdr:col>41</xdr:col>
      <xdr:colOff>101600</xdr:colOff>
      <xdr:row>85</xdr:row>
      <xdr:rowOff>3938</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7810500" y="1447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124588</xdr:rowOff>
    </xdr:from>
    <xdr:to>
      <xdr:col>45</xdr:col>
      <xdr:colOff>177800</xdr:colOff>
      <xdr:row>84</xdr:row>
      <xdr:rowOff>124588</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a:off x="7861300" y="14526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77597</xdr:rowOff>
    </xdr:from>
    <xdr:to>
      <xdr:col>36</xdr:col>
      <xdr:colOff>165100</xdr:colOff>
      <xdr:row>85</xdr:row>
      <xdr:rowOff>7747</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6921500" y="1447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124588</xdr:rowOff>
    </xdr:from>
    <xdr:to>
      <xdr:col>41</xdr:col>
      <xdr:colOff>50800</xdr:colOff>
      <xdr:row>84</xdr:row>
      <xdr:rowOff>128397</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6972300" y="1452638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00000000-0008-0000-0E00-000075010000}"/>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00000000-0008-0000-0E00-000076010000}"/>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00000000-0008-0000-0E00-000077010000}"/>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00000000-0008-0000-0E00-000078010000}"/>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17797</xdr:rowOff>
    </xdr:from>
    <xdr:ext cx="469744" cy="259045"/>
    <xdr:sp macro="" textlink="">
      <xdr:nvSpPr>
        <xdr:cNvPr id="377" name="n_1mainValue【公営住宅】&#10;一人当たり面積">
          <a:extLst>
            <a:ext uri="{FF2B5EF4-FFF2-40B4-BE49-F238E27FC236}">
              <a16:creationId xmlns:a16="http://schemas.microsoft.com/office/drawing/2014/main" id="{00000000-0008-0000-0E00-000079010000}"/>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20465</xdr:rowOff>
    </xdr:from>
    <xdr:ext cx="469744" cy="259045"/>
    <xdr:sp macro="" textlink="">
      <xdr:nvSpPr>
        <xdr:cNvPr id="378" name="n_2mainValue【公営住宅】&#10;一人当たり面積">
          <a:extLst>
            <a:ext uri="{FF2B5EF4-FFF2-40B4-BE49-F238E27FC236}">
              <a16:creationId xmlns:a16="http://schemas.microsoft.com/office/drawing/2014/main" id="{00000000-0008-0000-0E00-00007A010000}"/>
            </a:ext>
          </a:extLst>
        </xdr:cNvPr>
        <xdr:cNvSpPr txBox="1"/>
      </xdr:nvSpPr>
      <xdr:spPr>
        <a:xfrm>
          <a:off x="8515427" y="14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20465</xdr:rowOff>
    </xdr:from>
    <xdr:ext cx="469744" cy="259045"/>
    <xdr:sp macro="" textlink="">
      <xdr:nvSpPr>
        <xdr:cNvPr id="379" name="n_3mainValue【公営住宅】&#10;一人当たり面積">
          <a:extLst>
            <a:ext uri="{FF2B5EF4-FFF2-40B4-BE49-F238E27FC236}">
              <a16:creationId xmlns:a16="http://schemas.microsoft.com/office/drawing/2014/main" id="{00000000-0008-0000-0E00-00007B010000}"/>
            </a:ext>
          </a:extLst>
        </xdr:cNvPr>
        <xdr:cNvSpPr txBox="1"/>
      </xdr:nvSpPr>
      <xdr:spPr>
        <a:xfrm>
          <a:off x="7626427" y="1425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24274</xdr:rowOff>
    </xdr:from>
    <xdr:ext cx="469744" cy="259045"/>
    <xdr:sp macro="" textlink="">
      <xdr:nvSpPr>
        <xdr:cNvPr id="380" name="n_4mainValue【公営住宅】&#10;一人当たり面積">
          <a:extLst>
            <a:ext uri="{FF2B5EF4-FFF2-40B4-BE49-F238E27FC236}">
              <a16:creationId xmlns:a16="http://schemas.microsoft.com/office/drawing/2014/main" id="{00000000-0008-0000-0E00-00007C010000}"/>
            </a:ext>
          </a:extLst>
        </xdr:cNvPr>
        <xdr:cNvSpPr txBox="1"/>
      </xdr:nvSpPr>
      <xdr:spPr>
        <a:xfrm>
          <a:off x="6737427" y="1425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E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E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E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E00-0000AA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E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xdr:rowOff>
    </xdr:from>
    <xdr:to>
      <xdr:col>85</xdr:col>
      <xdr:colOff>177800</xdr:colOff>
      <xdr:row>37</xdr:row>
      <xdr:rowOff>117475</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6268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165752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E00-0000B6010000}"/>
            </a:ext>
          </a:extLst>
        </xdr:cNvPr>
        <xdr:cNvSpPr txBox="1"/>
      </xdr:nvSpPr>
      <xdr:spPr>
        <a:xfrm>
          <a:off x="163576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137795</xdr:rowOff>
    </xdr:from>
    <xdr:to>
      <xdr:col>81</xdr:col>
      <xdr:colOff>101600</xdr:colOff>
      <xdr:row>37</xdr:row>
      <xdr:rowOff>67945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5430500" y="630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17145</xdr:rowOff>
    </xdr:from>
    <xdr:to>
      <xdr:col>85</xdr:col>
      <xdr:colOff>127000</xdr:colOff>
      <xdr:row>37</xdr:row>
      <xdr:rowOff>66675</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5481300" y="63607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37</xdr:row>
      <xdr:rowOff>17145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4592300" y="63131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140970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3703300" y="62636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2763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41910</xdr:rowOff>
    </xdr:from>
    <xdr:to>
      <xdr:col>71</xdr:col>
      <xdr:colOff>177800</xdr:colOff>
      <xdr:row>36</xdr:row>
      <xdr:rowOff>91440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2814300" y="621411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97172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350074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64787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2611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59072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52660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36847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4389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2611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E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E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E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E00-0000E1010000}"/>
            </a:ext>
          </a:extLst>
        </xdr:cNvPr>
        <xdr:cNvSpPr txBox="1"/>
      </xdr:nvSpPr>
      <xdr:spPr>
        <a:xfrm>
          <a:off x="22199600" y="651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25400</xdr:rowOff>
    </xdr:from>
    <xdr:to>
      <xdr:col>116</xdr:col>
      <xdr:colOff>114300</xdr:colOff>
      <xdr:row>41</xdr:row>
      <xdr:rowOff>127000</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21107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111777</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E00-0000ED010000}"/>
            </a:ext>
          </a:extLst>
        </xdr:cNvPr>
        <xdr:cNvSpPr txBox="1"/>
      </xdr:nvSpPr>
      <xdr:spPr>
        <a:xfrm>
          <a:off x="22199600"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27686</xdr:rowOff>
    </xdr:from>
    <xdr:to>
      <xdr:col>112</xdr:col>
      <xdr:colOff>38100</xdr:colOff>
      <xdr:row>41</xdr:row>
      <xdr:rowOff>129286</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1272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76200</xdr:rowOff>
    </xdr:from>
    <xdr:to>
      <xdr:col>116</xdr:col>
      <xdr:colOff>63500</xdr:colOff>
      <xdr:row>41</xdr:row>
      <xdr:rowOff>78486</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1323300" y="710565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27686</xdr:rowOff>
    </xdr:from>
    <xdr:to>
      <xdr:col>107</xdr:col>
      <xdr:colOff>101600</xdr:colOff>
      <xdr:row>41</xdr:row>
      <xdr:rowOff>129286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0383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78486</xdr:rowOff>
    </xdr:from>
    <xdr:to>
      <xdr:col>111</xdr:col>
      <xdr:colOff>177800</xdr:colOff>
      <xdr:row>41</xdr:row>
      <xdr:rowOff>78486</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a:off x="20434300" y="710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27686</xdr:rowOff>
    </xdr:from>
    <xdr:to>
      <xdr:col>102</xdr:col>
      <xdr:colOff>165100</xdr:colOff>
      <xdr:row>41</xdr:row>
      <xdr:rowOff>129286</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9494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78486</xdr:rowOff>
    </xdr:from>
    <xdr:to>
      <xdr:col>107</xdr:col>
      <xdr:colOff>50800</xdr:colOff>
      <xdr:row>41</xdr:row>
      <xdr:rowOff>78486</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9545300" y="710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27686</xdr:rowOff>
    </xdr:from>
    <xdr:to>
      <xdr:col>98</xdr:col>
      <xdr:colOff>38100</xdr:colOff>
      <xdr:row>41</xdr:row>
      <xdr:rowOff>129286</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18605500" y="705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78486</xdr:rowOff>
    </xdr:from>
    <xdr:to>
      <xdr:col>102</xdr:col>
      <xdr:colOff>114300</xdr:colOff>
      <xdr:row>41</xdr:row>
      <xdr:rowOff>78486</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8656300" y="71079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127525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21075727" y="647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125239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0199427" y="646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136669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19310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136669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8421427" y="648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120413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120413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120413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120413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714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E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E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E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E00-00001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12065</xdr:rowOff>
    </xdr:from>
    <xdr:to>
      <xdr:col>85</xdr:col>
      <xdr:colOff>177800</xdr:colOff>
      <xdr:row>60</xdr:row>
      <xdr:rowOff>113665</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6268700" y="1029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161942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E00-000027020000}"/>
            </a:ext>
          </a:extLst>
        </xdr:cNvPr>
        <xdr:cNvSpPr txBox="1"/>
      </xdr:nvSpPr>
      <xdr:spPr>
        <a:xfrm>
          <a:off x="16357600" y="1027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147320</xdr:rowOff>
    </xdr:from>
    <xdr:to>
      <xdr:col>81</xdr:col>
      <xdr:colOff>101600</xdr:colOff>
      <xdr:row>60</xdr:row>
      <xdr:rowOff>77470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5430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26670</xdr:rowOff>
    </xdr:from>
    <xdr:to>
      <xdr:col>85</xdr:col>
      <xdr:colOff>127000</xdr:colOff>
      <xdr:row>60</xdr:row>
      <xdr:rowOff>62865</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5481300" y="103136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122555</xdr:rowOff>
    </xdr:from>
    <xdr:to>
      <xdr:col>76</xdr:col>
      <xdr:colOff>165100</xdr:colOff>
      <xdr:row>61</xdr:row>
      <xdr:rowOff>52705</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45415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26670</xdr:rowOff>
    </xdr:from>
    <xdr:to>
      <xdr:col>81</xdr:col>
      <xdr:colOff>50800</xdr:colOff>
      <xdr:row>61</xdr:row>
      <xdr:rowOff>1905</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flipV="1">
          <a:off x="14592300" y="1031367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88265</xdr:rowOff>
    </xdr:from>
    <xdr:to>
      <xdr:col>72</xdr:col>
      <xdr:colOff>38100</xdr:colOff>
      <xdr:row>61</xdr:row>
      <xdr:rowOff>18415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3652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139065</xdr:rowOff>
    </xdr:from>
    <xdr:to>
      <xdr:col>76</xdr:col>
      <xdr:colOff>114300</xdr:colOff>
      <xdr:row>61</xdr:row>
      <xdr:rowOff>1905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3703300" y="104260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55880</xdr:rowOff>
    </xdr:from>
    <xdr:to>
      <xdr:col>67</xdr:col>
      <xdr:colOff>101600</xdr:colOff>
      <xdr:row>60</xdr:row>
      <xdr:rowOff>157480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2763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106680</xdr:rowOff>
    </xdr:from>
    <xdr:to>
      <xdr:col>71</xdr:col>
      <xdr:colOff>177800</xdr:colOff>
      <xdr:row>60</xdr:row>
      <xdr:rowOff>139065</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2814300" y="103936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E00-00003002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E00-00003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E00-00003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E00-00003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93997</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E00-000034020000}"/>
            </a:ext>
          </a:extLst>
        </xdr:cNvPr>
        <xdr:cNvSpPr txBox="1"/>
      </xdr:nvSpPr>
      <xdr:spPr>
        <a:xfrm>
          <a:off x="15266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43832</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E00-000035020000}"/>
            </a:ext>
          </a:extLst>
        </xdr:cNvPr>
        <xdr:cNvSpPr txBox="1"/>
      </xdr:nvSpPr>
      <xdr:spPr>
        <a:xfrm>
          <a:off x="14389744" y="1050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9542</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E00-000036020000}"/>
            </a:ext>
          </a:extLst>
        </xdr:cNvPr>
        <xdr:cNvSpPr txBox="1"/>
      </xdr:nvSpPr>
      <xdr:spPr>
        <a:xfrm>
          <a:off x="13500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148607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E00-000037020000}"/>
            </a:ext>
          </a:extLst>
        </xdr:cNvPr>
        <xdr:cNvSpPr txBox="1"/>
      </xdr:nvSpPr>
      <xdr:spPr>
        <a:xfrm>
          <a:off x="12611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E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E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E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E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E00-000054020000}"/>
            </a:ext>
          </a:extLst>
        </xdr:cNvPr>
        <xdr:cNvSpPr txBox="1"/>
      </xdr:nvSpPr>
      <xdr:spPr>
        <a:xfrm>
          <a:off x="22199600" y="1058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129667</xdr:rowOff>
    </xdr:from>
    <xdr:to>
      <xdr:col>116</xdr:col>
      <xdr:colOff>114300</xdr:colOff>
      <xdr:row>63</xdr:row>
      <xdr:rowOff>59817</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2110700" y="1075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83329</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E00-000060020000}"/>
            </a:ext>
          </a:extLst>
        </xdr:cNvPr>
        <xdr:cNvSpPr txBox="1"/>
      </xdr:nvSpPr>
      <xdr:spPr>
        <a:xfrm>
          <a:off x="22199600" y="1071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132842</xdr:rowOff>
    </xdr:from>
    <xdr:to>
      <xdr:col>112</xdr:col>
      <xdr:colOff>38100</xdr:colOff>
      <xdr:row>63</xdr:row>
      <xdr:rowOff>62992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1272500" y="1076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9017</xdr:rowOff>
    </xdr:from>
    <xdr:to>
      <xdr:col>116</xdr:col>
      <xdr:colOff>63500</xdr:colOff>
      <xdr:row>63</xdr:row>
      <xdr:rowOff>12192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1323300" y="1081036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134112</xdr:rowOff>
    </xdr:from>
    <xdr:to>
      <xdr:col>107</xdr:col>
      <xdr:colOff>101600</xdr:colOff>
      <xdr:row>63</xdr:row>
      <xdr:rowOff>64262</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20383500" y="1076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12192</xdr:rowOff>
    </xdr:from>
    <xdr:to>
      <xdr:col>111</xdr:col>
      <xdr:colOff>177800</xdr:colOff>
      <xdr:row>63</xdr:row>
      <xdr:rowOff>13462</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20434300" y="10813542"/>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135890</xdr:rowOff>
    </xdr:from>
    <xdr:to>
      <xdr:col>102</xdr:col>
      <xdr:colOff>165100</xdr:colOff>
      <xdr:row>63</xdr:row>
      <xdr:rowOff>66040</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9494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13462</xdr:rowOff>
    </xdr:from>
    <xdr:to>
      <xdr:col>107</xdr:col>
      <xdr:colOff>50800</xdr:colOff>
      <xdr:row>63</xdr:row>
      <xdr:rowOff>15240</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9545300" y="10814812"/>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615" name="楕円 614">
          <a:extLst>
            <a:ext uri="{FF2B5EF4-FFF2-40B4-BE49-F238E27FC236}">
              <a16:creationId xmlns:a16="http://schemas.microsoft.com/office/drawing/2014/main" id="{00000000-0008-0000-0E00-000067020000}"/>
            </a:ext>
          </a:extLst>
        </xdr:cNvPr>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15240</xdr:rowOff>
    </xdr:from>
    <xdr:to>
      <xdr:col>102</xdr:col>
      <xdr:colOff>114300</xdr:colOff>
      <xdr:row>63</xdr:row>
      <xdr:rowOff>19050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flipV="1">
          <a:off x="18656300" y="1081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71264</xdr:rowOff>
    </xdr:from>
    <xdr:ext cx="469744" cy="259045"/>
    <xdr:sp macro="" textlink="">
      <xdr:nvSpPr>
        <xdr:cNvPr id="617" name="n_1aveValue【学校施設】&#10;一人当たり面積">
          <a:extLst>
            <a:ext uri="{FF2B5EF4-FFF2-40B4-BE49-F238E27FC236}">
              <a16:creationId xmlns:a16="http://schemas.microsoft.com/office/drawing/2014/main" id="{00000000-0008-0000-0E00-000069020000}"/>
            </a:ext>
          </a:extLst>
        </xdr:cNvPr>
        <xdr:cNvSpPr txBox="1"/>
      </xdr:nvSpPr>
      <xdr:spPr>
        <a:xfrm>
          <a:off x="21075727" y="1052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73804</xdr:rowOff>
    </xdr:from>
    <xdr:ext cx="469744" cy="259045"/>
    <xdr:sp macro="" textlink="">
      <xdr:nvSpPr>
        <xdr:cNvPr id="618" name="n_2aveValue【学校施設】&#10;一人当たり面積">
          <a:extLst>
            <a:ext uri="{FF2B5EF4-FFF2-40B4-BE49-F238E27FC236}">
              <a16:creationId xmlns:a16="http://schemas.microsoft.com/office/drawing/2014/main" id="{00000000-0008-0000-0E00-00006A020000}"/>
            </a:ext>
          </a:extLst>
        </xdr:cNvPr>
        <xdr:cNvSpPr txBox="1"/>
      </xdr:nvSpPr>
      <xdr:spPr>
        <a:xfrm>
          <a:off x="20199427" y="10532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74439</xdr:rowOff>
    </xdr:from>
    <xdr:ext cx="469744" cy="259045"/>
    <xdr:sp macro="" textlink="">
      <xdr:nvSpPr>
        <xdr:cNvPr id="619" name="n_3aveValue【学校施設】&#10;一人当たり面積">
          <a:extLst>
            <a:ext uri="{FF2B5EF4-FFF2-40B4-BE49-F238E27FC236}">
              <a16:creationId xmlns:a16="http://schemas.microsoft.com/office/drawing/2014/main" id="{00000000-0008-0000-0E00-00006B020000}"/>
            </a:ext>
          </a:extLst>
        </xdr:cNvPr>
        <xdr:cNvSpPr txBox="1"/>
      </xdr:nvSpPr>
      <xdr:spPr>
        <a:xfrm>
          <a:off x="19310427" y="105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72661</xdr:rowOff>
    </xdr:from>
    <xdr:ext cx="469744" cy="259045"/>
    <xdr:sp macro="" textlink="">
      <xdr:nvSpPr>
        <xdr:cNvPr id="620" name="n_4aveValue【学校施設】&#10;一人当たり面積">
          <a:extLst>
            <a:ext uri="{FF2B5EF4-FFF2-40B4-BE49-F238E27FC236}">
              <a16:creationId xmlns:a16="http://schemas.microsoft.com/office/drawing/2014/main" id="{00000000-0008-0000-0E00-00006C020000}"/>
            </a:ext>
          </a:extLst>
        </xdr:cNvPr>
        <xdr:cNvSpPr txBox="1"/>
      </xdr:nvSpPr>
      <xdr:spPr>
        <a:xfrm>
          <a:off x="18421427" y="1053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54119</xdr:rowOff>
    </xdr:from>
    <xdr:ext cx="469744" cy="259045"/>
    <xdr:sp macro="" textlink="">
      <xdr:nvSpPr>
        <xdr:cNvPr id="621" name="n_1mainValue【学校施設】&#10;一人当たり面積">
          <a:extLst>
            <a:ext uri="{FF2B5EF4-FFF2-40B4-BE49-F238E27FC236}">
              <a16:creationId xmlns:a16="http://schemas.microsoft.com/office/drawing/2014/main" id="{00000000-0008-0000-0E00-00006D020000}"/>
            </a:ext>
          </a:extLst>
        </xdr:cNvPr>
        <xdr:cNvSpPr txBox="1"/>
      </xdr:nvSpPr>
      <xdr:spPr>
        <a:xfrm>
          <a:off x="21075727" y="1085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55389</xdr:rowOff>
    </xdr:from>
    <xdr:ext cx="469744" cy="259045"/>
    <xdr:sp macro="" textlink="">
      <xdr:nvSpPr>
        <xdr:cNvPr id="622" name="n_2mainValue【学校施設】&#10;一人当たり面積">
          <a:extLst>
            <a:ext uri="{FF2B5EF4-FFF2-40B4-BE49-F238E27FC236}">
              <a16:creationId xmlns:a16="http://schemas.microsoft.com/office/drawing/2014/main" id="{00000000-0008-0000-0E00-00006E020000}"/>
            </a:ext>
          </a:extLst>
        </xdr:cNvPr>
        <xdr:cNvSpPr txBox="1"/>
      </xdr:nvSpPr>
      <xdr:spPr>
        <a:xfrm>
          <a:off x="20199427" y="1085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57167</xdr:rowOff>
    </xdr:from>
    <xdr:ext cx="469744" cy="259045"/>
    <xdr:sp macro="" textlink="">
      <xdr:nvSpPr>
        <xdr:cNvPr id="623" name="n_3mainValue【学校施設】&#10;一人当たり面積">
          <a:extLst>
            <a:ext uri="{FF2B5EF4-FFF2-40B4-BE49-F238E27FC236}">
              <a16:creationId xmlns:a16="http://schemas.microsoft.com/office/drawing/2014/main" id="{00000000-0008-0000-0E00-00006F020000}"/>
            </a:ext>
          </a:extLst>
        </xdr:cNvPr>
        <xdr:cNvSpPr txBox="1"/>
      </xdr:nvSpPr>
      <xdr:spPr>
        <a:xfrm>
          <a:off x="193104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624" name="n_4mainValue【学校施設】&#10;一人当たり面積">
          <a:extLst>
            <a:ext uri="{FF2B5EF4-FFF2-40B4-BE49-F238E27FC236}">
              <a16:creationId xmlns:a16="http://schemas.microsoft.com/office/drawing/2014/main" id="{00000000-0008-0000-0E00-000070020000}"/>
            </a:ext>
          </a:extLst>
        </xdr:cNvPr>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a:extLst>
            <a:ext uri="{FF2B5EF4-FFF2-40B4-BE49-F238E27FC236}">
              <a16:creationId xmlns:a16="http://schemas.microsoft.com/office/drawing/2014/main" id="{00000000-0008-0000-0E00-00008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a:extLst>
            <a:ext uri="{FF2B5EF4-FFF2-40B4-BE49-F238E27FC236}">
              <a16:creationId xmlns:a16="http://schemas.microsoft.com/office/drawing/2014/main" id="{00000000-0008-0000-0E00-00008B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a:extLst>
            <a:ext uri="{FF2B5EF4-FFF2-40B4-BE49-F238E27FC236}">
              <a16:creationId xmlns:a16="http://schemas.microsoft.com/office/drawing/2014/main" id="{00000000-0008-0000-0E00-00008D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107785</xdr:rowOff>
    </xdr:from>
    <xdr:ext cx="405111" cy="259045"/>
    <xdr:sp macro="" textlink="">
      <xdr:nvSpPr>
        <xdr:cNvPr id="655" name="【児童館】&#10;有形固定資産減価償却率平均値テキスト">
          <a:extLst>
            <a:ext uri="{FF2B5EF4-FFF2-40B4-BE49-F238E27FC236}">
              <a16:creationId xmlns:a16="http://schemas.microsoft.com/office/drawing/2014/main" id="{00000000-0008-0000-0E00-00008F020000}"/>
            </a:ext>
          </a:extLst>
        </xdr:cNvPr>
        <xdr:cNvSpPr txBox="1"/>
      </xdr:nvSpPr>
      <xdr:spPr>
        <a:xfrm>
          <a:off x="16357600" y="13995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a:extLst>
            <a:ext uri="{FF2B5EF4-FFF2-40B4-BE49-F238E27FC236}">
              <a16:creationId xmlns:a16="http://schemas.microsoft.com/office/drawing/2014/main" id="{00000000-0008-0000-0E00-000090020000}"/>
            </a:ext>
          </a:extLst>
        </xdr:cNvPr>
        <xdr:cNvSpPr/>
      </xdr:nvSpPr>
      <xdr:spPr>
        <a:xfrm>
          <a:off x="16268700" y="1401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135889</xdr:rowOff>
    </xdr:from>
    <xdr:to>
      <xdr:col>81</xdr:col>
      <xdr:colOff>101600</xdr:colOff>
      <xdr:row>82</xdr:row>
      <xdr:rowOff>66039</xdr:rowOff>
    </xdr:to>
    <xdr:sp macro="" textlink="">
      <xdr:nvSpPr>
        <xdr:cNvPr id="657" name="フローチャート: 判断 656">
          <a:extLst>
            <a:ext uri="{FF2B5EF4-FFF2-40B4-BE49-F238E27FC236}">
              <a16:creationId xmlns:a16="http://schemas.microsoft.com/office/drawing/2014/main" id="{00000000-0008-0000-0E00-000091020000}"/>
            </a:ext>
          </a:extLst>
        </xdr:cNvPr>
        <xdr:cNvSpPr/>
      </xdr:nvSpPr>
      <xdr:spPr>
        <a:xfrm>
          <a:off x="15430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139156</xdr:rowOff>
    </xdr:from>
    <xdr:to>
      <xdr:col>76</xdr:col>
      <xdr:colOff>165100</xdr:colOff>
      <xdr:row>82</xdr:row>
      <xdr:rowOff>69306</xdr:rowOff>
    </xdr:to>
    <xdr:sp macro="" textlink="">
      <xdr:nvSpPr>
        <xdr:cNvPr id="658" name="フローチャート: 判断 657">
          <a:extLst>
            <a:ext uri="{FF2B5EF4-FFF2-40B4-BE49-F238E27FC236}">
              <a16:creationId xmlns:a16="http://schemas.microsoft.com/office/drawing/2014/main" id="{00000000-0008-0000-0E00-000092020000}"/>
            </a:ext>
          </a:extLst>
        </xdr:cNvPr>
        <xdr:cNvSpPr/>
      </xdr:nvSpPr>
      <xdr:spPr>
        <a:xfrm>
          <a:off x="14541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119562</xdr:rowOff>
    </xdr:from>
    <xdr:to>
      <xdr:col>72</xdr:col>
      <xdr:colOff>38100</xdr:colOff>
      <xdr:row>82</xdr:row>
      <xdr:rowOff>49712</xdr:rowOff>
    </xdr:to>
    <xdr:sp macro="" textlink="">
      <xdr:nvSpPr>
        <xdr:cNvPr id="659" name="フローチャート: 判断 658">
          <a:extLst>
            <a:ext uri="{FF2B5EF4-FFF2-40B4-BE49-F238E27FC236}">
              <a16:creationId xmlns:a16="http://schemas.microsoft.com/office/drawing/2014/main" id="{00000000-0008-0000-0E00-000093020000}"/>
            </a:ext>
          </a:extLst>
        </xdr:cNvPr>
        <xdr:cNvSpPr/>
      </xdr:nvSpPr>
      <xdr:spPr>
        <a:xfrm>
          <a:off x="13652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660" name="フローチャート: 判断 659">
          <a:extLst>
            <a:ext uri="{FF2B5EF4-FFF2-40B4-BE49-F238E27FC236}">
              <a16:creationId xmlns:a16="http://schemas.microsoft.com/office/drawing/2014/main" id="{00000000-0008-0000-0E00-000094020000}"/>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E00-00009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E00-00009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57513</xdr:rowOff>
    </xdr:from>
    <xdr:to>
      <xdr:col>85</xdr:col>
      <xdr:colOff>177800</xdr:colOff>
      <xdr:row>78</xdr:row>
      <xdr:rowOff>159113</xdr:rowOff>
    </xdr:to>
    <xdr:sp macro="" textlink="">
      <xdr:nvSpPr>
        <xdr:cNvPr id="666" name="楕円 665">
          <a:extLst>
            <a:ext uri="{FF2B5EF4-FFF2-40B4-BE49-F238E27FC236}">
              <a16:creationId xmlns:a16="http://schemas.microsoft.com/office/drawing/2014/main" id="{00000000-0008-0000-0E00-00009A020000}"/>
            </a:ext>
          </a:extLst>
        </xdr:cNvPr>
        <xdr:cNvSpPr/>
      </xdr:nvSpPr>
      <xdr:spPr>
        <a:xfrm>
          <a:off x="16268700" y="1343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143890</xdr:rowOff>
    </xdr:from>
    <xdr:ext cx="405111" cy="259045"/>
    <xdr:sp macro="" textlink="">
      <xdr:nvSpPr>
        <xdr:cNvPr id="667" name="【児童館】&#10;有形固定資産減価償却率該当値テキスト">
          <a:extLst>
            <a:ext uri="{FF2B5EF4-FFF2-40B4-BE49-F238E27FC236}">
              <a16:creationId xmlns:a16="http://schemas.microsoft.com/office/drawing/2014/main" id="{00000000-0008-0000-0E00-00009B020000}"/>
            </a:ext>
          </a:extLst>
        </xdr:cNvPr>
        <xdr:cNvSpPr txBox="1"/>
      </xdr:nvSpPr>
      <xdr:spPr>
        <a:xfrm>
          <a:off x="16357600" y="13345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23223</xdr:rowOff>
    </xdr:from>
    <xdr:to>
      <xdr:col>81</xdr:col>
      <xdr:colOff>101600</xdr:colOff>
      <xdr:row>78</xdr:row>
      <xdr:rowOff>124823</xdr:rowOff>
    </xdr:to>
    <xdr:sp macro="" textlink="">
      <xdr:nvSpPr>
        <xdr:cNvPr id="668" name="楕円 667">
          <a:extLst>
            <a:ext uri="{FF2B5EF4-FFF2-40B4-BE49-F238E27FC236}">
              <a16:creationId xmlns:a16="http://schemas.microsoft.com/office/drawing/2014/main" id="{00000000-0008-0000-0E00-00009C020000}"/>
            </a:ext>
          </a:extLst>
        </xdr:cNvPr>
        <xdr:cNvSpPr/>
      </xdr:nvSpPr>
      <xdr:spPr>
        <a:xfrm>
          <a:off x="15430500" y="1339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74023</xdr:rowOff>
    </xdr:from>
    <xdr:to>
      <xdr:col>85</xdr:col>
      <xdr:colOff>127000</xdr:colOff>
      <xdr:row>78</xdr:row>
      <xdr:rowOff>108313</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5481300" y="134471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162016</xdr:rowOff>
    </xdr:from>
    <xdr:to>
      <xdr:col>76</xdr:col>
      <xdr:colOff>165100</xdr:colOff>
      <xdr:row>78</xdr:row>
      <xdr:rowOff>92166</xdr:rowOff>
    </xdr:to>
    <xdr:sp macro="" textlink="">
      <xdr:nvSpPr>
        <xdr:cNvPr id="670" name="楕円 669">
          <a:extLst>
            <a:ext uri="{FF2B5EF4-FFF2-40B4-BE49-F238E27FC236}">
              <a16:creationId xmlns:a16="http://schemas.microsoft.com/office/drawing/2014/main" id="{00000000-0008-0000-0E00-00009E020000}"/>
            </a:ext>
          </a:extLst>
        </xdr:cNvPr>
        <xdr:cNvSpPr/>
      </xdr:nvSpPr>
      <xdr:spPr>
        <a:xfrm>
          <a:off x="145415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41366</xdr:rowOff>
    </xdr:from>
    <xdr:to>
      <xdr:col>81</xdr:col>
      <xdr:colOff>50800</xdr:colOff>
      <xdr:row>78</xdr:row>
      <xdr:rowOff>74023</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4592300" y="13414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127726</xdr:rowOff>
    </xdr:from>
    <xdr:to>
      <xdr:col>72</xdr:col>
      <xdr:colOff>38100</xdr:colOff>
      <xdr:row>78</xdr:row>
      <xdr:rowOff>57876</xdr:rowOff>
    </xdr:to>
    <xdr:sp macro="" textlink="">
      <xdr:nvSpPr>
        <xdr:cNvPr id="672" name="楕円 671">
          <a:extLst>
            <a:ext uri="{FF2B5EF4-FFF2-40B4-BE49-F238E27FC236}">
              <a16:creationId xmlns:a16="http://schemas.microsoft.com/office/drawing/2014/main" id="{00000000-0008-0000-0E00-0000A0020000}"/>
            </a:ext>
          </a:extLst>
        </xdr:cNvPr>
        <xdr:cNvSpPr/>
      </xdr:nvSpPr>
      <xdr:spPr>
        <a:xfrm>
          <a:off x="13652500" y="1332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7076</xdr:rowOff>
    </xdr:from>
    <xdr:to>
      <xdr:col>76</xdr:col>
      <xdr:colOff>114300</xdr:colOff>
      <xdr:row>78</xdr:row>
      <xdr:rowOff>41366</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3703300" y="13380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93436</xdr:rowOff>
    </xdr:from>
    <xdr:to>
      <xdr:col>67</xdr:col>
      <xdr:colOff>101600</xdr:colOff>
      <xdr:row>78</xdr:row>
      <xdr:rowOff>23586</xdr:rowOff>
    </xdr:to>
    <xdr:sp macro="" textlink="">
      <xdr:nvSpPr>
        <xdr:cNvPr id="674" name="楕円 673">
          <a:extLst>
            <a:ext uri="{FF2B5EF4-FFF2-40B4-BE49-F238E27FC236}">
              <a16:creationId xmlns:a16="http://schemas.microsoft.com/office/drawing/2014/main" id="{00000000-0008-0000-0E00-0000A2020000}"/>
            </a:ext>
          </a:extLst>
        </xdr:cNvPr>
        <xdr:cNvSpPr/>
      </xdr:nvSpPr>
      <xdr:spPr>
        <a:xfrm>
          <a:off x="12763500" y="132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144236</xdr:rowOff>
    </xdr:from>
    <xdr:to>
      <xdr:col>71</xdr:col>
      <xdr:colOff>177800</xdr:colOff>
      <xdr:row>78</xdr:row>
      <xdr:rowOff>7076</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2814300" y="13345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57166</xdr:rowOff>
    </xdr:from>
    <xdr:ext cx="405111" cy="259045"/>
    <xdr:sp macro="" textlink="">
      <xdr:nvSpPr>
        <xdr:cNvPr id="676" name="n_1aveValue【児童館】&#10;有形固定資産減価償却率">
          <a:extLst>
            <a:ext uri="{FF2B5EF4-FFF2-40B4-BE49-F238E27FC236}">
              <a16:creationId xmlns:a16="http://schemas.microsoft.com/office/drawing/2014/main" id="{00000000-0008-0000-0E00-0000A4020000}"/>
            </a:ext>
          </a:extLst>
        </xdr:cNvPr>
        <xdr:cNvSpPr txBox="1"/>
      </xdr:nvSpPr>
      <xdr:spPr>
        <a:xfrm>
          <a:off x="15266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60433</xdr:rowOff>
    </xdr:from>
    <xdr:ext cx="405111" cy="259045"/>
    <xdr:sp macro="" textlink="">
      <xdr:nvSpPr>
        <xdr:cNvPr id="677" name="n_2aveValue【児童館】&#10;有形固定資産減価償却率">
          <a:extLst>
            <a:ext uri="{FF2B5EF4-FFF2-40B4-BE49-F238E27FC236}">
              <a16:creationId xmlns:a16="http://schemas.microsoft.com/office/drawing/2014/main" id="{00000000-0008-0000-0E00-0000A5020000}"/>
            </a:ext>
          </a:extLst>
        </xdr:cNvPr>
        <xdr:cNvSpPr txBox="1"/>
      </xdr:nvSpPr>
      <xdr:spPr>
        <a:xfrm>
          <a:off x="14389744" y="1411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40839</xdr:rowOff>
    </xdr:from>
    <xdr:ext cx="405111" cy="259045"/>
    <xdr:sp macro="" textlink="">
      <xdr:nvSpPr>
        <xdr:cNvPr id="678" name="n_3aveValue【児童館】&#10;有形固定資産減価償却率">
          <a:extLst>
            <a:ext uri="{FF2B5EF4-FFF2-40B4-BE49-F238E27FC236}">
              <a16:creationId xmlns:a16="http://schemas.microsoft.com/office/drawing/2014/main" id="{00000000-0008-0000-0E00-0000A6020000}"/>
            </a:ext>
          </a:extLst>
        </xdr:cNvPr>
        <xdr:cNvSpPr txBox="1"/>
      </xdr:nvSpPr>
      <xdr:spPr>
        <a:xfrm>
          <a:off x="13500744" y="1409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35940</xdr:rowOff>
    </xdr:from>
    <xdr:ext cx="405111" cy="259045"/>
    <xdr:sp macro="" textlink="">
      <xdr:nvSpPr>
        <xdr:cNvPr id="679" name="n_4aveValue【児童館】&#10;有形固定資産減価償却率">
          <a:extLst>
            <a:ext uri="{FF2B5EF4-FFF2-40B4-BE49-F238E27FC236}">
              <a16:creationId xmlns:a16="http://schemas.microsoft.com/office/drawing/2014/main" id="{00000000-0008-0000-0E00-0000A7020000}"/>
            </a:ext>
          </a:extLst>
        </xdr:cNvPr>
        <xdr:cNvSpPr txBox="1"/>
      </xdr:nvSpPr>
      <xdr:spPr>
        <a:xfrm>
          <a:off x="12611744" y="1409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141350</xdr:rowOff>
    </xdr:from>
    <xdr:ext cx="405111" cy="259045"/>
    <xdr:sp macro="" textlink="">
      <xdr:nvSpPr>
        <xdr:cNvPr id="680" name="n_1mainValue【児童館】&#10;有形固定資産減価償却率">
          <a:extLst>
            <a:ext uri="{FF2B5EF4-FFF2-40B4-BE49-F238E27FC236}">
              <a16:creationId xmlns:a16="http://schemas.microsoft.com/office/drawing/2014/main" id="{00000000-0008-0000-0E00-0000A8020000}"/>
            </a:ext>
          </a:extLst>
        </xdr:cNvPr>
        <xdr:cNvSpPr txBox="1"/>
      </xdr:nvSpPr>
      <xdr:spPr>
        <a:xfrm>
          <a:off x="15266044" y="1317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108693</xdr:rowOff>
    </xdr:from>
    <xdr:ext cx="340478" cy="259045"/>
    <xdr:sp macro="" textlink="">
      <xdr:nvSpPr>
        <xdr:cNvPr id="681" name="n_2mainValue【児童館】&#10;有形固定資産減価償却率">
          <a:extLst>
            <a:ext uri="{FF2B5EF4-FFF2-40B4-BE49-F238E27FC236}">
              <a16:creationId xmlns:a16="http://schemas.microsoft.com/office/drawing/2014/main" id="{00000000-0008-0000-0E00-0000A9020000}"/>
            </a:ext>
          </a:extLst>
        </xdr:cNvPr>
        <xdr:cNvSpPr txBox="1"/>
      </xdr:nvSpPr>
      <xdr:spPr>
        <a:xfrm>
          <a:off x="14422061" y="1313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74403</xdr:rowOff>
    </xdr:from>
    <xdr:ext cx="340478" cy="259045"/>
    <xdr:sp macro="" textlink="">
      <xdr:nvSpPr>
        <xdr:cNvPr id="682" name="n_3mainValue【児童館】&#10;有形固定資産減価償却率">
          <a:extLst>
            <a:ext uri="{FF2B5EF4-FFF2-40B4-BE49-F238E27FC236}">
              <a16:creationId xmlns:a16="http://schemas.microsoft.com/office/drawing/2014/main" id="{00000000-0008-0000-0E00-0000AA020000}"/>
            </a:ext>
          </a:extLst>
        </xdr:cNvPr>
        <xdr:cNvSpPr txBox="1"/>
      </xdr:nvSpPr>
      <xdr:spPr>
        <a:xfrm>
          <a:off x="13533061" y="1310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40113</xdr:rowOff>
    </xdr:from>
    <xdr:ext cx="340478" cy="259045"/>
    <xdr:sp macro="" textlink="">
      <xdr:nvSpPr>
        <xdr:cNvPr id="683" name="n_4mainValue【児童館】&#10;有形固定資産減価償却率">
          <a:extLst>
            <a:ext uri="{FF2B5EF4-FFF2-40B4-BE49-F238E27FC236}">
              <a16:creationId xmlns:a16="http://schemas.microsoft.com/office/drawing/2014/main" id="{00000000-0008-0000-0E00-0000AB020000}"/>
            </a:ext>
          </a:extLst>
        </xdr:cNvPr>
        <xdr:cNvSpPr txBox="1"/>
      </xdr:nvSpPr>
      <xdr:spPr>
        <a:xfrm>
          <a:off x="12644061" y="1307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a:extLst>
            <a:ext uri="{FF2B5EF4-FFF2-40B4-BE49-F238E27FC236}">
              <a16:creationId xmlns:a16="http://schemas.microsoft.com/office/drawing/2014/main" id="{00000000-0008-0000-0E00-0000A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a:extLst>
            <a:ext uri="{FF2B5EF4-FFF2-40B4-BE49-F238E27FC236}">
              <a16:creationId xmlns:a16="http://schemas.microsoft.com/office/drawing/2014/main" id="{00000000-0008-0000-0E00-0000A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a:extLst>
            <a:ext uri="{FF2B5EF4-FFF2-40B4-BE49-F238E27FC236}">
              <a16:creationId xmlns:a16="http://schemas.microsoft.com/office/drawing/2014/main" id="{00000000-0008-0000-0E00-0000A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E00-0000A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E00-0000B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a:extLst>
            <a:ext uri="{FF2B5EF4-FFF2-40B4-BE49-F238E27FC236}">
              <a16:creationId xmlns:a16="http://schemas.microsoft.com/office/drawing/2014/main" id="{00000000-0008-0000-0E00-0000B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a:extLst>
            <a:ext uri="{FF2B5EF4-FFF2-40B4-BE49-F238E27FC236}">
              <a16:creationId xmlns:a16="http://schemas.microsoft.com/office/drawing/2014/main" id="{00000000-0008-0000-0E00-0000B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00000000-0008-0000-0E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2160864" y="13594080"/>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a:extLst>
            <a:ext uri="{FF2B5EF4-FFF2-40B4-BE49-F238E27FC236}">
              <a16:creationId xmlns:a16="http://schemas.microsoft.com/office/drawing/2014/main" id="{00000000-0008-0000-0E00-0000C202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a:extLst>
            <a:ext uri="{FF2B5EF4-FFF2-40B4-BE49-F238E27FC236}">
              <a16:creationId xmlns:a16="http://schemas.microsoft.com/office/drawing/2014/main" id="{00000000-0008-0000-0E00-0000C4020000}"/>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a:extLst>
            <a:ext uri="{FF2B5EF4-FFF2-40B4-BE49-F238E27FC236}">
              <a16:creationId xmlns:a16="http://schemas.microsoft.com/office/drawing/2014/main" id="{00000000-0008-0000-0E00-0000C6020000}"/>
            </a:ext>
          </a:extLst>
        </xdr:cNvPr>
        <xdr:cNvSpPr txBox="1"/>
      </xdr:nvSpPr>
      <xdr:spPr>
        <a:xfrm>
          <a:off x="22199600" y="144096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a:extLst>
            <a:ext uri="{FF2B5EF4-FFF2-40B4-BE49-F238E27FC236}">
              <a16:creationId xmlns:a16="http://schemas.microsoft.com/office/drawing/2014/main" id="{00000000-0008-0000-0E00-0000C7020000}"/>
            </a:ext>
          </a:extLst>
        </xdr:cNvPr>
        <xdr:cNvSpPr/>
      </xdr:nvSpPr>
      <xdr:spPr>
        <a:xfrm>
          <a:off x="221107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712" name="フローチャート: 判断 711">
          <a:extLst>
            <a:ext uri="{FF2B5EF4-FFF2-40B4-BE49-F238E27FC236}">
              <a16:creationId xmlns:a16="http://schemas.microsoft.com/office/drawing/2014/main" id="{00000000-0008-0000-0E00-0000C8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3" name="フローチャート: 判断 712">
          <a:extLst>
            <a:ext uri="{FF2B5EF4-FFF2-40B4-BE49-F238E27FC236}">
              <a16:creationId xmlns:a16="http://schemas.microsoft.com/office/drawing/2014/main" id="{00000000-0008-0000-0E00-0000C9020000}"/>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142748</xdr:rowOff>
    </xdr:from>
    <xdr:to>
      <xdr:col>102</xdr:col>
      <xdr:colOff>165100</xdr:colOff>
      <xdr:row>85</xdr:row>
      <xdr:rowOff>72898</xdr:rowOff>
    </xdr:to>
    <xdr:sp macro="" textlink="">
      <xdr:nvSpPr>
        <xdr:cNvPr id="714" name="フローチャート: 判断 713">
          <a:extLst>
            <a:ext uri="{FF2B5EF4-FFF2-40B4-BE49-F238E27FC236}">
              <a16:creationId xmlns:a16="http://schemas.microsoft.com/office/drawing/2014/main" id="{00000000-0008-0000-0E00-0000CA020000}"/>
            </a:ext>
          </a:extLst>
        </xdr:cNvPr>
        <xdr:cNvSpPr/>
      </xdr:nvSpPr>
      <xdr:spPr>
        <a:xfrm>
          <a:off x="19494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165608</xdr:rowOff>
    </xdr:from>
    <xdr:to>
      <xdr:col>98</xdr:col>
      <xdr:colOff>38100</xdr:colOff>
      <xdr:row>85</xdr:row>
      <xdr:rowOff>95758</xdr:rowOff>
    </xdr:to>
    <xdr:sp macro="" textlink="">
      <xdr:nvSpPr>
        <xdr:cNvPr id="715" name="フローチャート: 判断 714">
          <a:extLst>
            <a:ext uri="{FF2B5EF4-FFF2-40B4-BE49-F238E27FC236}">
              <a16:creationId xmlns:a16="http://schemas.microsoft.com/office/drawing/2014/main" id="{00000000-0008-0000-0E00-0000CB020000}"/>
            </a:ext>
          </a:extLst>
        </xdr:cNvPr>
        <xdr:cNvSpPr/>
      </xdr:nvSpPr>
      <xdr:spPr>
        <a:xfrm>
          <a:off x="18605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E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E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108458</xdr:rowOff>
    </xdr:from>
    <xdr:to>
      <xdr:col>116</xdr:col>
      <xdr:colOff>114300</xdr:colOff>
      <xdr:row>86</xdr:row>
      <xdr:rowOff>38608</xdr:rowOff>
    </xdr:to>
    <xdr:sp macro="" textlink="">
      <xdr:nvSpPr>
        <xdr:cNvPr id="721" name="楕円 720">
          <a:extLst>
            <a:ext uri="{FF2B5EF4-FFF2-40B4-BE49-F238E27FC236}">
              <a16:creationId xmlns:a16="http://schemas.microsoft.com/office/drawing/2014/main" id="{00000000-0008-0000-0E00-0000D1020000}"/>
            </a:ext>
          </a:extLst>
        </xdr:cNvPr>
        <xdr:cNvSpPr/>
      </xdr:nvSpPr>
      <xdr:spPr>
        <a:xfrm>
          <a:off x="22110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23385</xdr:rowOff>
    </xdr:from>
    <xdr:ext cx="469744" cy="259045"/>
    <xdr:sp macro="" textlink="">
      <xdr:nvSpPr>
        <xdr:cNvPr id="722" name="【児童館】&#10;一人当たり面積該当値テキスト">
          <a:extLst>
            <a:ext uri="{FF2B5EF4-FFF2-40B4-BE49-F238E27FC236}">
              <a16:creationId xmlns:a16="http://schemas.microsoft.com/office/drawing/2014/main" id="{00000000-0008-0000-0E00-0000D2020000}"/>
            </a:ext>
          </a:extLst>
        </xdr:cNvPr>
        <xdr:cNvSpPr txBox="1"/>
      </xdr:nvSpPr>
      <xdr:spPr>
        <a:xfrm>
          <a:off x="22199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108458</xdr:rowOff>
    </xdr:from>
    <xdr:to>
      <xdr:col>112</xdr:col>
      <xdr:colOff>38100</xdr:colOff>
      <xdr:row>86</xdr:row>
      <xdr:rowOff>38608</xdr:rowOff>
    </xdr:to>
    <xdr:sp macro="" textlink="">
      <xdr:nvSpPr>
        <xdr:cNvPr id="723" name="楕円 722">
          <a:extLst>
            <a:ext uri="{FF2B5EF4-FFF2-40B4-BE49-F238E27FC236}">
              <a16:creationId xmlns:a16="http://schemas.microsoft.com/office/drawing/2014/main" id="{00000000-0008-0000-0E00-0000D3020000}"/>
            </a:ext>
          </a:extLst>
        </xdr:cNvPr>
        <xdr:cNvSpPr/>
      </xdr:nvSpPr>
      <xdr:spPr>
        <a:xfrm>
          <a:off x="21272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159258</xdr:rowOff>
    </xdr:from>
    <xdr:to>
      <xdr:col>116</xdr:col>
      <xdr:colOff>63500</xdr:colOff>
      <xdr:row>85</xdr:row>
      <xdr:rowOff>159258</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1323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108458</xdr:rowOff>
    </xdr:from>
    <xdr:to>
      <xdr:col>107</xdr:col>
      <xdr:colOff>101600</xdr:colOff>
      <xdr:row>86</xdr:row>
      <xdr:rowOff>38608</xdr:rowOff>
    </xdr:to>
    <xdr:sp macro="" textlink="">
      <xdr:nvSpPr>
        <xdr:cNvPr id="725" name="楕円 724">
          <a:extLst>
            <a:ext uri="{FF2B5EF4-FFF2-40B4-BE49-F238E27FC236}">
              <a16:creationId xmlns:a16="http://schemas.microsoft.com/office/drawing/2014/main" id="{00000000-0008-0000-0E00-0000D5020000}"/>
            </a:ext>
          </a:extLst>
        </xdr:cNvPr>
        <xdr:cNvSpPr/>
      </xdr:nvSpPr>
      <xdr:spPr>
        <a:xfrm>
          <a:off x="20383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159258</xdr:rowOff>
    </xdr:from>
    <xdr:to>
      <xdr:col>111</xdr:col>
      <xdr:colOff>177800</xdr:colOff>
      <xdr:row>85</xdr:row>
      <xdr:rowOff>159258</xdr:rowOff>
    </xdr:to>
    <xdr:cxnSp macro="">
      <xdr:nvCxnSpPr>
        <xdr:cNvPr id="726" name="直線コネクタ 725">
          <a:extLst>
            <a:ext uri="{FF2B5EF4-FFF2-40B4-BE49-F238E27FC236}">
              <a16:creationId xmlns:a16="http://schemas.microsoft.com/office/drawing/2014/main" id="{00000000-0008-0000-0E00-0000D6020000}"/>
            </a:ext>
          </a:extLst>
        </xdr:cNvPr>
        <xdr:cNvCxnSpPr/>
      </xdr:nvCxnSpPr>
      <xdr:spPr>
        <a:xfrm>
          <a:off x="20434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108458</xdr:rowOff>
    </xdr:from>
    <xdr:to>
      <xdr:col>102</xdr:col>
      <xdr:colOff>165100</xdr:colOff>
      <xdr:row>86</xdr:row>
      <xdr:rowOff>38608</xdr:rowOff>
    </xdr:to>
    <xdr:sp macro="" textlink="">
      <xdr:nvSpPr>
        <xdr:cNvPr id="727" name="楕円 726">
          <a:extLst>
            <a:ext uri="{FF2B5EF4-FFF2-40B4-BE49-F238E27FC236}">
              <a16:creationId xmlns:a16="http://schemas.microsoft.com/office/drawing/2014/main" id="{00000000-0008-0000-0E00-0000D7020000}"/>
            </a:ext>
          </a:extLst>
        </xdr:cNvPr>
        <xdr:cNvSpPr/>
      </xdr:nvSpPr>
      <xdr:spPr>
        <a:xfrm>
          <a:off x="19494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159258</xdr:rowOff>
    </xdr:from>
    <xdr:to>
      <xdr:col>107</xdr:col>
      <xdr:colOff>50800</xdr:colOff>
      <xdr:row>85</xdr:row>
      <xdr:rowOff>159258</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9545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108458</xdr:rowOff>
    </xdr:from>
    <xdr:to>
      <xdr:col>98</xdr:col>
      <xdr:colOff>38100</xdr:colOff>
      <xdr:row>86</xdr:row>
      <xdr:rowOff>38608</xdr:rowOff>
    </xdr:to>
    <xdr:sp macro="" textlink="">
      <xdr:nvSpPr>
        <xdr:cNvPr id="729" name="楕円 728">
          <a:extLst>
            <a:ext uri="{FF2B5EF4-FFF2-40B4-BE49-F238E27FC236}">
              <a16:creationId xmlns:a16="http://schemas.microsoft.com/office/drawing/2014/main" id="{00000000-0008-0000-0E00-0000D9020000}"/>
            </a:ext>
          </a:extLst>
        </xdr:cNvPr>
        <xdr:cNvSpPr/>
      </xdr:nvSpPr>
      <xdr:spPr>
        <a:xfrm>
          <a:off x="18605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159258</xdr:rowOff>
    </xdr:from>
    <xdr:to>
      <xdr:col>102</xdr:col>
      <xdr:colOff>114300</xdr:colOff>
      <xdr:row>85</xdr:row>
      <xdr:rowOff>159258</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8656300" y="147325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89425</xdr:rowOff>
    </xdr:from>
    <xdr:ext cx="469744" cy="259045"/>
    <xdr:sp macro="" textlink="">
      <xdr:nvSpPr>
        <xdr:cNvPr id="731" name="n_1aveValue【児童館】&#10;一人当たり面積">
          <a:extLst>
            <a:ext uri="{FF2B5EF4-FFF2-40B4-BE49-F238E27FC236}">
              <a16:creationId xmlns:a16="http://schemas.microsoft.com/office/drawing/2014/main" id="{00000000-0008-0000-0E00-0000DB020000}"/>
            </a:ext>
          </a:extLst>
        </xdr:cNvPr>
        <xdr:cNvSpPr txBox="1"/>
      </xdr:nvSpPr>
      <xdr:spPr>
        <a:xfrm>
          <a:off x="210757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32" name="n_2aveValue【児童館】&#10;一人当たり面積">
          <a:extLst>
            <a:ext uri="{FF2B5EF4-FFF2-40B4-BE49-F238E27FC236}">
              <a16:creationId xmlns:a16="http://schemas.microsoft.com/office/drawing/2014/main" id="{00000000-0008-0000-0E00-0000DC020000}"/>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89425</xdr:rowOff>
    </xdr:from>
    <xdr:ext cx="469744" cy="259045"/>
    <xdr:sp macro="" textlink="">
      <xdr:nvSpPr>
        <xdr:cNvPr id="733" name="n_3aveValue【児童館】&#10;一人当たり面積">
          <a:extLst>
            <a:ext uri="{FF2B5EF4-FFF2-40B4-BE49-F238E27FC236}">
              <a16:creationId xmlns:a16="http://schemas.microsoft.com/office/drawing/2014/main" id="{00000000-0008-0000-0E00-0000DD020000}"/>
            </a:ext>
          </a:extLst>
        </xdr:cNvPr>
        <xdr:cNvSpPr txBox="1"/>
      </xdr:nvSpPr>
      <xdr:spPr>
        <a:xfrm>
          <a:off x="19310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112285</xdr:rowOff>
    </xdr:from>
    <xdr:ext cx="469744" cy="259045"/>
    <xdr:sp macro="" textlink="">
      <xdr:nvSpPr>
        <xdr:cNvPr id="734" name="n_4aveValue【児童館】&#10;一人当たり面積">
          <a:extLst>
            <a:ext uri="{FF2B5EF4-FFF2-40B4-BE49-F238E27FC236}">
              <a16:creationId xmlns:a16="http://schemas.microsoft.com/office/drawing/2014/main" id="{00000000-0008-0000-0E00-0000DE020000}"/>
            </a:ext>
          </a:extLst>
        </xdr:cNvPr>
        <xdr:cNvSpPr txBox="1"/>
      </xdr:nvSpPr>
      <xdr:spPr>
        <a:xfrm>
          <a:off x="18421427" y="1434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29735</xdr:rowOff>
    </xdr:from>
    <xdr:ext cx="469744" cy="259045"/>
    <xdr:sp macro="" textlink="">
      <xdr:nvSpPr>
        <xdr:cNvPr id="735" name="n_1mainValue【児童館】&#10;一人当たり面積">
          <a:extLst>
            <a:ext uri="{FF2B5EF4-FFF2-40B4-BE49-F238E27FC236}">
              <a16:creationId xmlns:a16="http://schemas.microsoft.com/office/drawing/2014/main" id="{00000000-0008-0000-0E00-0000DF020000}"/>
            </a:ext>
          </a:extLst>
        </xdr:cNvPr>
        <xdr:cNvSpPr txBox="1"/>
      </xdr:nvSpPr>
      <xdr:spPr>
        <a:xfrm>
          <a:off x="21075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29735</xdr:rowOff>
    </xdr:from>
    <xdr:ext cx="469744" cy="259045"/>
    <xdr:sp macro="" textlink="">
      <xdr:nvSpPr>
        <xdr:cNvPr id="736" name="n_2mainValue【児童館】&#10;一人当たり面積">
          <a:extLst>
            <a:ext uri="{FF2B5EF4-FFF2-40B4-BE49-F238E27FC236}">
              <a16:creationId xmlns:a16="http://schemas.microsoft.com/office/drawing/2014/main" id="{00000000-0008-0000-0E00-0000E0020000}"/>
            </a:ext>
          </a:extLst>
        </xdr:cNvPr>
        <xdr:cNvSpPr txBox="1"/>
      </xdr:nvSpPr>
      <xdr:spPr>
        <a:xfrm>
          <a:off x="20199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29735</xdr:rowOff>
    </xdr:from>
    <xdr:ext cx="469744" cy="259045"/>
    <xdr:sp macro="" textlink="">
      <xdr:nvSpPr>
        <xdr:cNvPr id="737" name="n_3mainValue【児童館】&#10;一人当たり面積">
          <a:extLst>
            <a:ext uri="{FF2B5EF4-FFF2-40B4-BE49-F238E27FC236}">
              <a16:creationId xmlns:a16="http://schemas.microsoft.com/office/drawing/2014/main" id="{00000000-0008-0000-0E00-0000E1020000}"/>
            </a:ext>
          </a:extLst>
        </xdr:cNvPr>
        <xdr:cNvSpPr txBox="1"/>
      </xdr:nvSpPr>
      <xdr:spPr>
        <a:xfrm>
          <a:off x="19310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29735</xdr:rowOff>
    </xdr:from>
    <xdr:ext cx="469744" cy="259045"/>
    <xdr:sp macro="" textlink="">
      <xdr:nvSpPr>
        <xdr:cNvPr id="738" name="n_4mainValue【児童館】&#10;一人当たり面積">
          <a:extLst>
            <a:ext uri="{FF2B5EF4-FFF2-40B4-BE49-F238E27FC236}">
              <a16:creationId xmlns:a16="http://schemas.microsoft.com/office/drawing/2014/main" id="{00000000-0008-0000-0E00-0000E2020000}"/>
            </a:ext>
          </a:extLst>
        </xdr:cNvPr>
        <xdr:cNvSpPr txBox="1"/>
      </xdr:nvSpPr>
      <xdr:spPr>
        <a:xfrm>
          <a:off x="184214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E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E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E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E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E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E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E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E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E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E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E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00000000-0008-0000-0E00-0000EF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E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E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E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1" name="テキスト ボックス 760">
          <a:extLst>
            <a:ext uri="{FF2B5EF4-FFF2-40B4-BE49-F238E27FC236}">
              <a16:creationId xmlns:a16="http://schemas.microsoft.com/office/drawing/2014/main" id="{00000000-0008-0000-0E00-0000F9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0000000-0008-0000-0E00-0000FA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764" name="【公民館】&#10;有形固定資産減価償却率最小値テキスト">
          <a:extLst>
            <a:ext uri="{FF2B5EF4-FFF2-40B4-BE49-F238E27FC236}">
              <a16:creationId xmlns:a16="http://schemas.microsoft.com/office/drawing/2014/main" id="{00000000-0008-0000-0E00-0000FC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766" name="【公民館】&#10;有形固定資産減価償却率最大値テキスト">
          <a:extLst>
            <a:ext uri="{FF2B5EF4-FFF2-40B4-BE49-F238E27FC236}">
              <a16:creationId xmlns:a16="http://schemas.microsoft.com/office/drawing/2014/main" id="{00000000-0008-0000-0E00-0000FE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170197</xdr:rowOff>
    </xdr:from>
    <xdr:ext cx="405111" cy="259045"/>
    <xdr:sp macro="" textlink="">
      <xdr:nvSpPr>
        <xdr:cNvPr id="768" name="【公民館】&#10;有形固定資産減価償却率平均値テキスト">
          <a:extLst>
            <a:ext uri="{FF2B5EF4-FFF2-40B4-BE49-F238E27FC236}">
              <a16:creationId xmlns:a16="http://schemas.microsoft.com/office/drawing/2014/main" id="{00000000-0008-0000-0E00-000000030000}"/>
            </a:ext>
          </a:extLst>
        </xdr:cNvPr>
        <xdr:cNvSpPr txBox="1"/>
      </xdr:nvSpPr>
      <xdr:spPr>
        <a:xfrm>
          <a:off x="16357600" y="17829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69" name="フローチャート: 判断 768">
          <a:extLst>
            <a:ext uri="{FF2B5EF4-FFF2-40B4-BE49-F238E27FC236}">
              <a16:creationId xmlns:a16="http://schemas.microsoft.com/office/drawing/2014/main" id="{00000000-0008-0000-0E00-00000103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770" name="フローチャート: 判断 769">
          <a:extLst>
            <a:ext uri="{FF2B5EF4-FFF2-40B4-BE49-F238E27FC236}">
              <a16:creationId xmlns:a16="http://schemas.microsoft.com/office/drawing/2014/main" id="{00000000-0008-0000-0E00-00000203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00000000-0008-0000-0E00-00000303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72" name="フローチャート: 判断 771">
          <a:extLst>
            <a:ext uri="{FF2B5EF4-FFF2-40B4-BE49-F238E27FC236}">
              <a16:creationId xmlns:a16="http://schemas.microsoft.com/office/drawing/2014/main" id="{00000000-0008-0000-0E00-00000403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3" name="フローチャート: 判断 772">
          <a:extLst>
            <a:ext uri="{FF2B5EF4-FFF2-40B4-BE49-F238E27FC236}">
              <a16:creationId xmlns:a16="http://schemas.microsoft.com/office/drawing/2014/main" id="{00000000-0008-0000-0E00-00000503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E00-000006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E00-000007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E00-000008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E00-000009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E00-00000A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46355</xdr:rowOff>
    </xdr:from>
    <xdr:to>
      <xdr:col>85</xdr:col>
      <xdr:colOff>177800</xdr:colOff>
      <xdr:row>106</xdr:row>
      <xdr:rowOff>147955</xdr:rowOff>
    </xdr:to>
    <xdr:sp macro="" textlink="">
      <xdr:nvSpPr>
        <xdr:cNvPr id="779" name="楕円 778">
          <a:extLst>
            <a:ext uri="{FF2B5EF4-FFF2-40B4-BE49-F238E27FC236}">
              <a16:creationId xmlns:a16="http://schemas.microsoft.com/office/drawing/2014/main" id="{00000000-0008-0000-0E00-00000B030000}"/>
            </a:ext>
          </a:extLst>
        </xdr:cNvPr>
        <xdr:cNvSpPr/>
      </xdr:nvSpPr>
      <xdr:spPr>
        <a:xfrm>
          <a:off x="162687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24782</xdr:rowOff>
    </xdr:from>
    <xdr:ext cx="405111" cy="259045"/>
    <xdr:sp macro="" textlink="">
      <xdr:nvSpPr>
        <xdr:cNvPr id="780" name="【公民館】&#10;有形固定資産減価償却率該当値テキスト">
          <a:extLst>
            <a:ext uri="{FF2B5EF4-FFF2-40B4-BE49-F238E27FC236}">
              <a16:creationId xmlns:a16="http://schemas.microsoft.com/office/drawing/2014/main" id="{00000000-0008-0000-0E00-00000C030000}"/>
            </a:ext>
          </a:extLst>
        </xdr:cNvPr>
        <xdr:cNvSpPr txBox="1"/>
      </xdr:nvSpPr>
      <xdr:spPr>
        <a:xfrm>
          <a:off x="16357600" y="1819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636</xdr:rowOff>
    </xdr:from>
    <xdr:to>
      <xdr:col>81</xdr:col>
      <xdr:colOff>101600</xdr:colOff>
      <xdr:row>106</xdr:row>
      <xdr:rowOff>102236</xdr:rowOff>
    </xdr:to>
    <xdr:sp macro="" textlink="">
      <xdr:nvSpPr>
        <xdr:cNvPr id="781" name="楕円 780">
          <a:extLst>
            <a:ext uri="{FF2B5EF4-FFF2-40B4-BE49-F238E27FC236}">
              <a16:creationId xmlns:a16="http://schemas.microsoft.com/office/drawing/2014/main" id="{00000000-0008-0000-0E00-00000D030000}"/>
            </a:ext>
          </a:extLst>
        </xdr:cNvPr>
        <xdr:cNvSpPr/>
      </xdr:nvSpPr>
      <xdr:spPr>
        <a:xfrm>
          <a:off x="15430500" y="1817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51436</xdr:rowOff>
    </xdr:from>
    <xdr:to>
      <xdr:col>85</xdr:col>
      <xdr:colOff>127000</xdr:colOff>
      <xdr:row>106</xdr:row>
      <xdr:rowOff>97155</xdr:rowOff>
    </xdr:to>
    <xdr:cxnSp macro="">
      <xdr:nvCxnSpPr>
        <xdr:cNvPr id="782" name="直線コネクタ 781">
          <a:extLst>
            <a:ext uri="{FF2B5EF4-FFF2-40B4-BE49-F238E27FC236}">
              <a16:creationId xmlns:a16="http://schemas.microsoft.com/office/drawing/2014/main" id="{00000000-0008-0000-0E00-00000E030000}"/>
            </a:ext>
          </a:extLst>
        </xdr:cNvPr>
        <xdr:cNvCxnSpPr/>
      </xdr:nvCxnSpPr>
      <xdr:spPr>
        <a:xfrm>
          <a:off x="15481300" y="182251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132080</xdr:rowOff>
    </xdr:from>
    <xdr:to>
      <xdr:col>76</xdr:col>
      <xdr:colOff>165100</xdr:colOff>
      <xdr:row>106</xdr:row>
      <xdr:rowOff>62230</xdr:rowOff>
    </xdr:to>
    <xdr:sp macro="" textlink="">
      <xdr:nvSpPr>
        <xdr:cNvPr id="783" name="楕円 782">
          <a:extLst>
            <a:ext uri="{FF2B5EF4-FFF2-40B4-BE49-F238E27FC236}">
              <a16:creationId xmlns:a16="http://schemas.microsoft.com/office/drawing/2014/main" id="{00000000-0008-0000-0E00-00000F030000}"/>
            </a:ext>
          </a:extLst>
        </xdr:cNvPr>
        <xdr:cNvSpPr/>
      </xdr:nvSpPr>
      <xdr:spPr>
        <a:xfrm>
          <a:off x="14541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11430</xdr:rowOff>
    </xdr:from>
    <xdr:to>
      <xdr:col>81</xdr:col>
      <xdr:colOff>50800</xdr:colOff>
      <xdr:row>106</xdr:row>
      <xdr:rowOff>51436</xdr:rowOff>
    </xdr:to>
    <xdr:cxnSp macro="">
      <xdr:nvCxnSpPr>
        <xdr:cNvPr id="784" name="直線コネクタ 783">
          <a:extLst>
            <a:ext uri="{FF2B5EF4-FFF2-40B4-BE49-F238E27FC236}">
              <a16:creationId xmlns:a16="http://schemas.microsoft.com/office/drawing/2014/main" id="{00000000-0008-0000-0E00-000010030000}"/>
            </a:ext>
          </a:extLst>
        </xdr:cNvPr>
        <xdr:cNvCxnSpPr/>
      </xdr:nvCxnSpPr>
      <xdr:spPr>
        <a:xfrm>
          <a:off x="14592300" y="181851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53975</xdr:rowOff>
    </xdr:from>
    <xdr:to>
      <xdr:col>72</xdr:col>
      <xdr:colOff>38100</xdr:colOff>
      <xdr:row>106</xdr:row>
      <xdr:rowOff>155575</xdr:rowOff>
    </xdr:to>
    <xdr:sp macro="" textlink="">
      <xdr:nvSpPr>
        <xdr:cNvPr id="785" name="楕円 784">
          <a:extLst>
            <a:ext uri="{FF2B5EF4-FFF2-40B4-BE49-F238E27FC236}">
              <a16:creationId xmlns:a16="http://schemas.microsoft.com/office/drawing/2014/main" id="{00000000-0008-0000-0E00-000011030000}"/>
            </a:ext>
          </a:extLst>
        </xdr:cNvPr>
        <xdr:cNvSpPr/>
      </xdr:nvSpPr>
      <xdr:spPr>
        <a:xfrm>
          <a:off x="13652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11430</xdr:rowOff>
    </xdr:from>
    <xdr:to>
      <xdr:col>76</xdr:col>
      <xdr:colOff>114300</xdr:colOff>
      <xdr:row>106</xdr:row>
      <xdr:rowOff>104775</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flipV="1">
          <a:off x="13703300" y="1818513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12064</xdr:rowOff>
    </xdr:from>
    <xdr:to>
      <xdr:col>67</xdr:col>
      <xdr:colOff>101600</xdr:colOff>
      <xdr:row>106</xdr:row>
      <xdr:rowOff>113664</xdr:rowOff>
    </xdr:to>
    <xdr:sp macro="" textlink="">
      <xdr:nvSpPr>
        <xdr:cNvPr id="787" name="楕円 786">
          <a:extLst>
            <a:ext uri="{FF2B5EF4-FFF2-40B4-BE49-F238E27FC236}">
              <a16:creationId xmlns:a16="http://schemas.microsoft.com/office/drawing/2014/main" id="{00000000-0008-0000-0E00-000013030000}"/>
            </a:ext>
          </a:extLst>
        </xdr:cNvPr>
        <xdr:cNvSpPr/>
      </xdr:nvSpPr>
      <xdr:spPr>
        <a:xfrm>
          <a:off x="12763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62864</xdr:rowOff>
    </xdr:from>
    <xdr:to>
      <xdr:col>71</xdr:col>
      <xdr:colOff>177800</xdr:colOff>
      <xdr:row>106</xdr:row>
      <xdr:rowOff>104775</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2814300" y="182365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789" name="n_1aveValue【公民館】&#10;有形固定資産減価償却率">
          <a:extLst>
            <a:ext uri="{FF2B5EF4-FFF2-40B4-BE49-F238E27FC236}">
              <a16:creationId xmlns:a16="http://schemas.microsoft.com/office/drawing/2014/main" id="{00000000-0008-0000-0E00-00001503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790" name="n_2aveValue【公民館】&#10;有形固定資産減価償却率">
          <a:extLst>
            <a:ext uri="{FF2B5EF4-FFF2-40B4-BE49-F238E27FC236}">
              <a16:creationId xmlns:a16="http://schemas.microsoft.com/office/drawing/2014/main" id="{00000000-0008-0000-0E00-000016030000}"/>
            </a:ext>
          </a:extLst>
        </xdr:cNvPr>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91" name="n_3aveValue【公民館】&#10;有形固定資産減価償却率">
          <a:extLst>
            <a:ext uri="{FF2B5EF4-FFF2-40B4-BE49-F238E27FC236}">
              <a16:creationId xmlns:a16="http://schemas.microsoft.com/office/drawing/2014/main" id="{00000000-0008-0000-0E00-000017030000}"/>
            </a:ext>
          </a:extLst>
        </xdr:cNvPr>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2" name="n_4aveValue【公民館】&#10;有形固定資産減価償却率">
          <a:extLst>
            <a:ext uri="{FF2B5EF4-FFF2-40B4-BE49-F238E27FC236}">
              <a16:creationId xmlns:a16="http://schemas.microsoft.com/office/drawing/2014/main" id="{00000000-0008-0000-0E00-000018030000}"/>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93363</xdr:rowOff>
    </xdr:from>
    <xdr:ext cx="405111" cy="259045"/>
    <xdr:sp macro="" textlink="">
      <xdr:nvSpPr>
        <xdr:cNvPr id="793" name="n_1mainValue【公民館】&#10;有形固定資産減価償却率">
          <a:extLst>
            <a:ext uri="{FF2B5EF4-FFF2-40B4-BE49-F238E27FC236}">
              <a16:creationId xmlns:a16="http://schemas.microsoft.com/office/drawing/2014/main" id="{00000000-0008-0000-0E00-000019030000}"/>
            </a:ext>
          </a:extLst>
        </xdr:cNvPr>
        <xdr:cNvSpPr txBox="1"/>
      </xdr:nvSpPr>
      <xdr:spPr>
        <a:xfrm>
          <a:off x="15266044" y="1826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53357</xdr:rowOff>
    </xdr:from>
    <xdr:ext cx="405111" cy="259045"/>
    <xdr:sp macro="" textlink="">
      <xdr:nvSpPr>
        <xdr:cNvPr id="794" name="n_2mainValue【公民館】&#10;有形固定資産減価償却率">
          <a:extLst>
            <a:ext uri="{FF2B5EF4-FFF2-40B4-BE49-F238E27FC236}">
              <a16:creationId xmlns:a16="http://schemas.microsoft.com/office/drawing/2014/main" id="{00000000-0008-0000-0E00-00001A030000}"/>
            </a:ext>
          </a:extLst>
        </xdr:cNvPr>
        <xdr:cNvSpPr txBox="1"/>
      </xdr:nvSpPr>
      <xdr:spPr>
        <a:xfrm>
          <a:off x="14389744"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146702</xdr:rowOff>
    </xdr:from>
    <xdr:ext cx="405111" cy="259045"/>
    <xdr:sp macro="" textlink="">
      <xdr:nvSpPr>
        <xdr:cNvPr id="795" name="n_3mainValue【公民館】&#10;有形固定資産減価償却率">
          <a:extLst>
            <a:ext uri="{FF2B5EF4-FFF2-40B4-BE49-F238E27FC236}">
              <a16:creationId xmlns:a16="http://schemas.microsoft.com/office/drawing/2014/main" id="{00000000-0008-0000-0E00-00001B030000}"/>
            </a:ext>
          </a:extLst>
        </xdr:cNvPr>
        <xdr:cNvSpPr txBox="1"/>
      </xdr:nvSpPr>
      <xdr:spPr>
        <a:xfrm>
          <a:off x="13500744" y="183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104791</xdr:rowOff>
    </xdr:from>
    <xdr:ext cx="405111" cy="259045"/>
    <xdr:sp macro="" textlink="">
      <xdr:nvSpPr>
        <xdr:cNvPr id="796" name="n_4mainValue【公民館】&#10;有形固定資産減価償却率">
          <a:extLst>
            <a:ext uri="{FF2B5EF4-FFF2-40B4-BE49-F238E27FC236}">
              <a16:creationId xmlns:a16="http://schemas.microsoft.com/office/drawing/2014/main" id="{00000000-0008-0000-0E00-00001C030000}"/>
            </a:ext>
          </a:extLst>
        </xdr:cNvPr>
        <xdr:cNvSpPr txBox="1"/>
      </xdr:nvSpPr>
      <xdr:spPr>
        <a:xfrm>
          <a:off x="12611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00000000-0008-0000-0E00-00001D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00000000-0008-0000-0E00-00001E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00000000-0008-0000-0E00-00001F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E00-000020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E00-000021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00000000-0008-0000-0E00-000022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00000000-0008-0000-0E00-000023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00000000-0008-0000-0E00-000024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7" name="直線コネクタ 806">
          <a:extLst>
            <a:ext uri="{FF2B5EF4-FFF2-40B4-BE49-F238E27FC236}">
              <a16:creationId xmlns:a16="http://schemas.microsoft.com/office/drawing/2014/main" id="{00000000-0008-0000-0E00-000027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0" name="テキスト ボックス 809">
          <a:extLst>
            <a:ext uri="{FF2B5EF4-FFF2-40B4-BE49-F238E27FC236}">
              <a16:creationId xmlns:a16="http://schemas.microsoft.com/office/drawing/2014/main" id="{00000000-0008-0000-0E00-00002A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a:extLst>
            <a:ext uri="{FF2B5EF4-FFF2-40B4-BE49-F238E27FC236}">
              <a16:creationId xmlns:a16="http://schemas.microsoft.com/office/drawing/2014/main" id="{00000000-0008-0000-0E00-00002F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公民館】&#10;一人当たり面積グラフ枠">
          <a:extLst>
            <a:ext uri="{FF2B5EF4-FFF2-40B4-BE49-F238E27FC236}">
              <a16:creationId xmlns:a16="http://schemas.microsoft.com/office/drawing/2014/main" id="{00000000-0008-0000-0E00-000031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818" name="直線コネクタ 817">
          <a:extLst>
            <a:ext uri="{FF2B5EF4-FFF2-40B4-BE49-F238E27FC236}">
              <a16:creationId xmlns:a16="http://schemas.microsoft.com/office/drawing/2014/main" id="{00000000-0008-0000-0E00-00003203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819" name="【公民館】&#10;一人当たり面積最小値テキスト">
          <a:extLst>
            <a:ext uri="{FF2B5EF4-FFF2-40B4-BE49-F238E27FC236}">
              <a16:creationId xmlns:a16="http://schemas.microsoft.com/office/drawing/2014/main" id="{00000000-0008-0000-0E00-00003303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821" name="【公民館】&#10;一人当たり面積最大値テキスト">
          <a:extLst>
            <a:ext uri="{FF2B5EF4-FFF2-40B4-BE49-F238E27FC236}">
              <a16:creationId xmlns:a16="http://schemas.microsoft.com/office/drawing/2014/main" id="{00000000-0008-0000-0E00-00003503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823" name="【公民館】&#10;一人当たり面積平均値テキスト">
          <a:extLst>
            <a:ext uri="{FF2B5EF4-FFF2-40B4-BE49-F238E27FC236}">
              <a16:creationId xmlns:a16="http://schemas.microsoft.com/office/drawing/2014/main" id="{00000000-0008-0000-0E00-00003703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824" name="フローチャート: 判断 823">
          <a:extLst>
            <a:ext uri="{FF2B5EF4-FFF2-40B4-BE49-F238E27FC236}">
              <a16:creationId xmlns:a16="http://schemas.microsoft.com/office/drawing/2014/main" id="{00000000-0008-0000-0E00-00003803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825" name="フローチャート: 判断 824">
          <a:extLst>
            <a:ext uri="{FF2B5EF4-FFF2-40B4-BE49-F238E27FC236}">
              <a16:creationId xmlns:a16="http://schemas.microsoft.com/office/drawing/2014/main" id="{00000000-0008-0000-0E00-00003903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826" name="フローチャート: 判断 825">
          <a:extLst>
            <a:ext uri="{FF2B5EF4-FFF2-40B4-BE49-F238E27FC236}">
              <a16:creationId xmlns:a16="http://schemas.microsoft.com/office/drawing/2014/main" id="{00000000-0008-0000-0E00-00003A03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27" name="フローチャート: 判断 826">
          <a:extLst>
            <a:ext uri="{FF2B5EF4-FFF2-40B4-BE49-F238E27FC236}">
              <a16:creationId xmlns:a16="http://schemas.microsoft.com/office/drawing/2014/main" id="{00000000-0008-0000-0E00-00003B03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828" name="フローチャート: 判断 827">
          <a:extLst>
            <a:ext uri="{FF2B5EF4-FFF2-40B4-BE49-F238E27FC236}">
              <a16:creationId xmlns:a16="http://schemas.microsoft.com/office/drawing/2014/main" id="{00000000-0008-0000-0E00-00003C03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E00-00003D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E00-00003E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E00-00003F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E00-000040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E00-000041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834" name="楕円 833">
          <a:extLst>
            <a:ext uri="{FF2B5EF4-FFF2-40B4-BE49-F238E27FC236}">
              <a16:creationId xmlns:a16="http://schemas.microsoft.com/office/drawing/2014/main" id="{00000000-0008-0000-0E00-000042030000}"/>
            </a:ext>
          </a:extLst>
        </xdr:cNvPr>
        <xdr:cNvSpPr/>
      </xdr:nvSpPr>
      <xdr:spPr>
        <a:xfrm>
          <a:off x="221107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835" name="【公民館】&#10;一人当たり面積該当値テキスト">
          <a:extLst>
            <a:ext uri="{FF2B5EF4-FFF2-40B4-BE49-F238E27FC236}">
              <a16:creationId xmlns:a16="http://schemas.microsoft.com/office/drawing/2014/main" id="{00000000-0008-0000-0E00-000043030000}"/>
            </a:ext>
          </a:extLst>
        </xdr:cNvPr>
        <xdr:cNvSpPr txBox="1"/>
      </xdr:nvSpPr>
      <xdr:spPr>
        <a:xfrm>
          <a:off x="22199600" y="1838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125985</xdr:rowOff>
    </xdr:from>
    <xdr:to>
      <xdr:col>112</xdr:col>
      <xdr:colOff>38100</xdr:colOff>
      <xdr:row>108</xdr:row>
      <xdr:rowOff>56135</xdr:rowOff>
    </xdr:to>
    <xdr:sp macro="" textlink="">
      <xdr:nvSpPr>
        <xdr:cNvPr id="836" name="楕円 835">
          <a:extLst>
            <a:ext uri="{FF2B5EF4-FFF2-40B4-BE49-F238E27FC236}">
              <a16:creationId xmlns:a16="http://schemas.microsoft.com/office/drawing/2014/main" id="{00000000-0008-0000-0E00-000044030000}"/>
            </a:ext>
          </a:extLst>
        </xdr:cNvPr>
        <xdr:cNvSpPr/>
      </xdr:nvSpPr>
      <xdr:spPr>
        <a:xfrm>
          <a:off x="21272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5335</xdr:rowOff>
    </xdr:to>
    <xdr:cxnSp macro="">
      <xdr:nvCxnSpPr>
        <xdr:cNvPr id="837" name="直線コネクタ 836">
          <a:extLst>
            <a:ext uri="{FF2B5EF4-FFF2-40B4-BE49-F238E27FC236}">
              <a16:creationId xmlns:a16="http://schemas.microsoft.com/office/drawing/2014/main" id="{00000000-0008-0000-0E00-000045030000}"/>
            </a:ext>
          </a:extLst>
        </xdr:cNvPr>
        <xdr:cNvCxnSpPr/>
      </xdr:nvCxnSpPr>
      <xdr:spPr>
        <a:xfrm flipV="1">
          <a:off x="21323300" y="1851964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125985</xdr:rowOff>
    </xdr:from>
    <xdr:to>
      <xdr:col>107</xdr:col>
      <xdr:colOff>101600</xdr:colOff>
      <xdr:row>108</xdr:row>
      <xdr:rowOff>56135</xdr:rowOff>
    </xdr:to>
    <xdr:sp macro="" textlink="">
      <xdr:nvSpPr>
        <xdr:cNvPr id="838" name="楕円 837">
          <a:extLst>
            <a:ext uri="{FF2B5EF4-FFF2-40B4-BE49-F238E27FC236}">
              <a16:creationId xmlns:a16="http://schemas.microsoft.com/office/drawing/2014/main" id="{00000000-0008-0000-0E00-000046030000}"/>
            </a:ext>
          </a:extLst>
        </xdr:cNvPr>
        <xdr:cNvSpPr/>
      </xdr:nvSpPr>
      <xdr:spPr>
        <a:xfrm>
          <a:off x="20383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5335</xdr:rowOff>
    </xdr:from>
    <xdr:to>
      <xdr:col>111</xdr:col>
      <xdr:colOff>177800</xdr:colOff>
      <xdr:row>108</xdr:row>
      <xdr:rowOff>5335</xdr:rowOff>
    </xdr:to>
    <xdr:cxnSp macro="">
      <xdr:nvCxnSpPr>
        <xdr:cNvPr id="839" name="直線コネクタ 838">
          <a:extLst>
            <a:ext uri="{FF2B5EF4-FFF2-40B4-BE49-F238E27FC236}">
              <a16:creationId xmlns:a16="http://schemas.microsoft.com/office/drawing/2014/main" id="{00000000-0008-0000-0E00-000047030000}"/>
            </a:ext>
          </a:extLst>
        </xdr:cNvPr>
        <xdr:cNvCxnSpPr/>
      </xdr:nvCxnSpPr>
      <xdr:spPr>
        <a:xfrm>
          <a:off x="20434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125985</xdr:rowOff>
    </xdr:from>
    <xdr:to>
      <xdr:col>102</xdr:col>
      <xdr:colOff>165100</xdr:colOff>
      <xdr:row>108</xdr:row>
      <xdr:rowOff>56135</xdr:rowOff>
    </xdr:to>
    <xdr:sp macro="" textlink="">
      <xdr:nvSpPr>
        <xdr:cNvPr id="840" name="楕円 839">
          <a:extLst>
            <a:ext uri="{FF2B5EF4-FFF2-40B4-BE49-F238E27FC236}">
              <a16:creationId xmlns:a16="http://schemas.microsoft.com/office/drawing/2014/main" id="{00000000-0008-0000-0E00-000048030000}"/>
            </a:ext>
          </a:extLst>
        </xdr:cNvPr>
        <xdr:cNvSpPr/>
      </xdr:nvSpPr>
      <xdr:spPr>
        <a:xfrm>
          <a:off x="19494500" y="184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5335</xdr:rowOff>
    </xdr:from>
    <xdr:to>
      <xdr:col>107</xdr:col>
      <xdr:colOff>50800</xdr:colOff>
      <xdr:row>108</xdr:row>
      <xdr:rowOff>5335</xdr:rowOff>
    </xdr:to>
    <xdr:cxnSp macro="">
      <xdr:nvCxnSpPr>
        <xdr:cNvPr id="841" name="直線コネクタ 840">
          <a:extLst>
            <a:ext uri="{FF2B5EF4-FFF2-40B4-BE49-F238E27FC236}">
              <a16:creationId xmlns:a16="http://schemas.microsoft.com/office/drawing/2014/main" id="{00000000-0008-0000-0E00-000049030000}"/>
            </a:ext>
          </a:extLst>
        </xdr:cNvPr>
        <xdr:cNvCxnSpPr/>
      </xdr:nvCxnSpPr>
      <xdr:spPr>
        <a:xfrm>
          <a:off x="19545300" y="185219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842" name="楕円 841">
          <a:extLst>
            <a:ext uri="{FF2B5EF4-FFF2-40B4-BE49-F238E27FC236}">
              <a16:creationId xmlns:a16="http://schemas.microsoft.com/office/drawing/2014/main" id="{00000000-0008-0000-0E00-00004A030000}"/>
            </a:ext>
          </a:extLst>
        </xdr:cNvPr>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5335</xdr:rowOff>
    </xdr:from>
    <xdr:to>
      <xdr:col>102</xdr:col>
      <xdr:colOff>114300</xdr:colOff>
      <xdr:row>108</xdr:row>
      <xdr:rowOff>7620</xdr:rowOff>
    </xdr:to>
    <xdr:cxnSp macro="">
      <xdr:nvCxnSpPr>
        <xdr:cNvPr id="843" name="直線コネクタ 842">
          <a:extLst>
            <a:ext uri="{FF2B5EF4-FFF2-40B4-BE49-F238E27FC236}">
              <a16:creationId xmlns:a16="http://schemas.microsoft.com/office/drawing/2014/main" id="{00000000-0008-0000-0E00-00004B030000}"/>
            </a:ext>
          </a:extLst>
        </xdr:cNvPr>
        <xdr:cNvCxnSpPr/>
      </xdr:nvCxnSpPr>
      <xdr:spPr>
        <a:xfrm flipV="1">
          <a:off x="18656300" y="18521935"/>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844" name="n_1aveValue【公民館】&#10;一人当たり面積">
          <a:extLst>
            <a:ext uri="{FF2B5EF4-FFF2-40B4-BE49-F238E27FC236}">
              <a16:creationId xmlns:a16="http://schemas.microsoft.com/office/drawing/2014/main" id="{00000000-0008-0000-0E00-00004C030000}"/>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845" name="n_2aveValue【公民館】&#10;一人当たり面積">
          <a:extLst>
            <a:ext uri="{FF2B5EF4-FFF2-40B4-BE49-F238E27FC236}">
              <a16:creationId xmlns:a16="http://schemas.microsoft.com/office/drawing/2014/main" id="{00000000-0008-0000-0E00-00004D030000}"/>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6" name="n_3aveValue【公民館】&#10;一人当たり面積">
          <a:extLst>
            <a:ext uri="{FF2B5EF4-FFF2-40B4-BE49-F238E27FC236}">
              <a16:creationId xmlns:a16="http://schemas.microsoft.com/office/drawing/2014/main" id="{00000000-0008-0000-0E00-00004E03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847" name="n_4aveValue【公民館】&#10;一人当たり面積">
          <a:extLst>
            <a:ext uri="{FF2B5EF4-FFF2-40B4-BE49-F238E27FC236}">
              <a16:creationId xmlns:a16="http://schemas.microsoft.com/office/drawing/2014/main" id="{00000000-0008-0000-0E00-00004F03000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47262</xdr:rowOff>
    </xdr:from>
    <xdr:ext cx="469744" cy="259045"/>
    <xdr:sp macro="" textlink="">
      <xdr:nvSpPr>
        <xdr:cNvPr id="848" name="n_1mainValue【公民館】&#10;一人当たり面積">
          <a:extLst>
            <a:ext uri="{FF2B5EF4-FFF2-40B4-BE49-F238E27FC236}">
              <a16:creationId xmlns:a16="http://schemas.microsoft.com/office/drawing/2014/main" id="{00000000-0008-0000-0E00-000050030000}"/>
            </a:ext>
          </a:extLst>
        </xdr:cNvPr>
        <xdr:cNvSpPr txBox="1"/>
      </xdr:nvSpPr>
      <xdr:spPr>
        <a:xfrm>
          <a:off x="210757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47262</xdr:rowOff>
    </xdr:from>
    <xdr:ext cx="469744" cy="259045"/>
    <xdr:sp macro="" textlink="">
      <xdr:nvSpPr>
        <xdr:cNvPr id="849" name="n_2mainValue【公民館】&#10;一人当たり面積">
          <a:extLst>
            <a:ext uri="{FF2B5EF4-FFF2-40B4-BE49-F238E27FC236}">
              <a16:creationId xmlns:a16="http://schemas.microsoft.com/office/drawing/2014/main" id="{00000000-0008-0000-0E00-000051030000}"/>
            </a:ext>
          </a:extLst>
        </xdr:cNvPr>
        <xdr:cNvSpPr txBox="1"/>
      </xdr:nvSpPr>
      <xdr:spPr>
        <a:xfrm>
          <a:off x="20199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47262</xdr:rowOff>
    </xdr:from>
    <xdr:ext cx="469744" cy="259045"/>
    <xdr:sp macro="" textlink="">
      <xdr:nvSpPr>
        <xdr:cNvPr id="850" name="n_3mainValue【公民館】&#10;一人当たり面積">
          <a:extLst>
            <a:ext uri="{FF2B5EF4-FFF2-40B4-BE49-F238E27FC236}">
              <a16:creationId xmlns:a16="http://schemas.microsoft.com/office/drawing/2014/main" id="{00000000-0008-0000-0E00-000052030000}"/>
            </a:ext>
          </a:extLst>
        </xdr:cNvPr>
        <xdr:cNvSpPr txBox="1"/>
      </xdr:nvSpPr>
      <xdr:spPr>
        <a:xfrm>
          <a:off x="19310427" y="18563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851" name="n_4mainValue【公民館】&#10;一人当たり面積">
          <a:extLst>
            <a:ext uri="{FF2B5EF4-FFF2-40B4-BE49-F238E27FC236}">
              <a16:creationId xmlns:a16="http://schemas.microsoft.com/office/drawing/2014/main" id="{00000000-0008-0000-0E00-000053030000}"/>
            </a:ext>
          </a:extLst>
        </xdr:cNvPr>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a:extLst>
            <a:ext uri="{FF2B5EF4-FFF2-40B4-BE49-F238E27FC236}">
              <a16:creationId xmlns:a16="http://schemas.microsoft.com/office/drawing/2014/main" id="{00000000-0008-0000-0E00-00005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a:extLst>
            <a:ext uri="{FF2B5EF4-FFF2-40B4-BE49-F238E27FC236}">
              <a16:creationId xmlns:a16="http://schemas.microsoft.com/office/drawing/2014/main" id="{00000000-0008-0000-0E00-000055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類似団体と比較して、有形固定資産減価償却率が特に高くなっている施設は橋りょう・トンネルであり、特に低くなっている施設は児童館である。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橋りょう・トンネルに関しては、令和元年度に「西脇市橋りょう長寿命化修繕計画」を策定し、計画的な修繕及び架替を行い、橋りょうの延命化を図っている。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児童館に関しては、平成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年度に開館した「茜が丘複合施設みらいえ」に児童館が設置されており、比較的新しい施設であるため有形固定資産減価償却率が低くなっている。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39,871
39,180
132.44
31,372,744
30,945,082
170,808
11,872,415
24,259,425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152763</xdr:rowOff>
    </xdr:from>
    <xdr:to>
      <xdr:col>24</xdr:col>
      <xdr:colOff>114300</xdr:colOff>
      <xdr:row>34</xdr:row>
      <xdr:rowOff>82913</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4190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6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118473</xdr:rowOff>
    </xdr:from>
    <xdr:to>
      <xdr:col>20</xdr:col>
      <xdr:colOff>38100</xdr:colOff>
      <xdr:row>34</xdr:row>
      <xdr:rowOff>48623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577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169273</xdr:rowOff>
    </xdr:from>
    <xdr:to>
      <xdr:col>24</xdr:col>
      <xdr:colOff>63500</xdr:colOff>
      <xdr:row>34</xdr:row>
      <xdr:rowOff>32113</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58271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85816</xdr:rowOff>
    </xdr:from>
    <xdr:to>
      <xdr:col>15</xdr:col>
      <xdr:colOff>101600</xdr:colOff>
      <xdr:row>34</xdr:row>
      <xdr:rowOff>15966</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574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136616</xdr:rowOff>
    </xdr:from>
    <xdr:to>
      <xdr:col>19</xdr:col>
      <xdr:colOff>177800</xdr:colOff>
      <xdr:row>33</xdr:row>
      <xdr:rowOff>169273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5794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51526</xdr:rowOff>
    </xdr:from>
    <xdr:to>
      <xdr:col>10</xdr:col>
      <xdr:colOff>165100</xdr:colOff>
      <xdr:row>33</xdr:row>
      <xdr:rowOff>153126</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570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102326</xdr:rowOff>
    </xdr:from>
    <xdr:to>
      <xdr:col>15</xdr:col>
      <xdr:colOff>50800</xdr:colOff>
      <xdr:row>33</xdr:row>
      <xdr:rowOff>136616</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57601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17236</xdr:rowOff>
    </xdr:from>
    <xdr:to>
      <xdr:col>6</xdr:col>
      <xdr:colOff>38100</xdr:colOff>
      <xdr:row>33</xdr:row>
      <xdr:rowOff>118836</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67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68036</xdr:rowOff>
    </xdr:from>
    <xdr:to>
      <xdr:col>10</xdr:col>
      <xdr:colOff>114300</xdr:colOff>
      <xdr:row>33</xdr:row>
      <xdr:rowOff>102326</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5725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168746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127924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72407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65150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55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32</xdr:row>
      <xdr:rowOff>32493</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38061" y="551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169653</xdr:rowOff>
    </xdr:from>
    <xdr:ext cx="340478"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49061" y="548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135363</xdr:rowOff>
    </xdr:from>
    <xdr:ext cx="340478"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60061" y="54503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23114</xdr:rowOff>
    </xdr:from>
    <xdr:to>
      <xdr:col>46</xdr:col>
      <xdr:colOff>38100</xdr:colOff>
      <xdr:row>39</xdr:row>
      <xdr:rowOff>124714</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73914</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751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23114</xdr:rowOff>
    </xdr:from>
    <xdr:to>
      <xdr:col>41</xdr:col>
      <xdr:colOff>101600</xdr:colOff>
      <xdr:row>39</xdr:row>
      <xdr:rowOff>124714</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70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73914</xdr:rowOff>
    </xdr:from>
    <xdr:to>
      <xdr:col>45</xdr:col>
      <xdr:colOff>177800</xdr:colOff>
      <xdr:row>39</xdr:row>
      <xdr:rowOff>73914</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760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32258</xdr:rowOff>
    </xdr:from>
    <xdr:to>
      <xdr:col>36</xdr:col>
      <xdr:colOff>165100</xdr:colOff>
      <xdr:row>39</xdr:row>
      <xdr:rowOff>133858</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7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73914</xdr:rowOff>
    </xdr:from>
    <xdr:to>
      <xdr:col>41</xdr:col>
      <xdr:colOff>50800</xdr:colOff>
      <xdr:row>39</xdr:row>
      <xdr:rowOff>83058</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760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115841</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115841</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124985</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51452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338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57785</xdr:rowOff>
    </xdr:from>
    <xdr:to>
      <xdr:col>24</xdr:col>
      <xdr:colOff>114300</xdr:colOff>
      <xdr:row>60</xdr:row>
      <xdr:rowOff>159385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80662</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27305</xdr:rowOff>
    </xdr:from>
    <xdr:to>
      <xdr:col>20</xdr:col>
      <xdr:colOff>38100</xdr:colOff>
      <xdr:row>60</xdr:row>
      <xdr:rowOff>128905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78105</xdr:rowOff>
    </xdr:from>
    <xdr:to>
      <xdr:col>24</xdr:col>
      <xdr:colOff>63500</xdr:colOff>
      <xdr:row>60</xdr:row>
      <xdr:rowOff>108585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3651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164465</xdr:rowOff>
    </xdr:from>
    <xdr:to>
      <xdr:col>15</xdr:col>
      <xdr:colOff>101600</xdr:colOff>
      <xdr:row>60</xdr:row>
      <xdr:rowOff>94615</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43815</xdr:rowOff>
    </xdr:from>
    <xdr:to>
      <xdr:col>19</xdr:col>
      <xdr:colOff>177800</xdr:colOff>
      <xdr:row>60</xdr:row>
      <xdr:rowOff>78105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33081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166370</xdr:rowOff>
    </xdr:from>
    <xdr:to>
      <xdr:col>10</xdr:col>
      <xdr:colOff>165100</xdr:colOff>
      <xdr:row>60</xdr:row>
      <xdr:rowOff>96520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43815</xdr:rowOff>
    </xdr:from>
    <xdr:to>
      <xdr:col>15</xdr:col>
      <xdr:colOff>50800</xdr:colOff>
      <xdr:row>60</xdr:row>
      <xdr:rowOff>45720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flipV="1">
          <a:off x="2019300" y="1033081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45720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29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125747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145432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111142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87647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51452</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603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52832</xdr:rowOff>
    </xdr:from>
    <xdr:to>
      <xdr:col>55</xdr:col>
      <xdr:colOff>50800</xdr:colOff>
      <xdr:row>63</xdr:row>
      <xdr:rowOff>154432</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31259</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8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55118</xdr:rowOff>
    </xdr:from>
    <xdr:to>
      <xdr:col>50</xdr:col>
      <xdr:colOff>165100</xdr:colOff>
      <xdr:row>63</xdr:row>
      <xdr:rowOff>156718</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85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103632</xdr:rowOff>
    </xdr:from>
    <xdr:to>
      <xdr:col>55</xdr:col>
      <xdr:colOff>0</xdr:colOff>
      <xdr:row>63</xdr:row>
      <xdr:rowOff>105918</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90498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56642</xdr:rowOff>
    </xdr:from>
    <xdr:to>
      <xdr:col>46</xdr:col>
      <xdr:colOff>38100</xdr:colOff>
      <xdr:row>63</xdr:row>
      <xdr:rowOff>158242</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105918</xdr:rowOff>
    </xdr:from>
    <xdr:to>
      <xdr:col>50</xdr:col>
      <xdr:colOff>114300</xdr:colOff>
      <xdr:row>63</xdr:row>
      <xdr:rowOff>107442</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8750300" y="1090726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57404</xdr:rowOff>
    </xdr:from>
    <xdr:to>
      <xdr:col>41</xdr:col>
      <xdr:colOff>101600</xdr:colOff>
      <xdr:row>63</xdr:row>
      <xdr:rowOff>159004</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8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107442</xdr:rowOff>
    </xdr:from>
    <xdr:to>
      <xdr:col>45</xdr:col>
      <xdr:colOff>177800</xdr:colOff>
      <xdr:row>63</xdr:row>
      <xdr:rowOff>108204</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90879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58928</xdr:rowOff>
    </xdr:from>
    <xdr:to>
      <xdr:col>36</xdr:col>
      <xdr:colOff>165100</xdr:colOff>
      <xdr:row>63</xdr:row>
      <xdr:rowOff>160528</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86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108204</xdr:rowOff>
    </xdr:from>
    <xdr:to>
      <xdr:col>41</xdr:col>
      <xdr:colOff>50800</xdr:colOff>
      <xdr:row>63</xdr:row>
      <xdr:rowOff>109728</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6972300" y="109095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93997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55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100855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559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100093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55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85615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54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147845</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149369</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150131</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95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151655</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9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116839</xdr:rowOff>
    </xdr:from>
    <xdr:to>
      <xdr:col>24</xdr:col>
      <xdr:colOff>114300</xdr:colOff>
      <xdr:row>85</xdr:row>
      <xdr:rowOff>46989</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5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95266</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84455</xdr:rowOff>
    </xdr:from>
    <xdr:to>
      <xdr:col>20</xdr:col>
      <xdr:colOff>38100</xdr:colOff>
      <xdr:row>85</xdr:row>
      <xdr:rowOff>14605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135255</xdr:rowOff>
    </xdr:from>
    <xdr:to>
      <xdr:col>24</xdr:col>
      <xdr:colOff>63500</xdr:colOff>
      <xdr:row>84</xdr:row>
      <xdr:rowOff>167639</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537055"/>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46355</xdr:rowOff>
    </xdr:from>
    <xdr:to>
      <xdr:col>15</xdr:col>
      <xdr:colOff>101600</xdr:colOff>
      <xdr:row>84</xdr:row>
      <xdr:rowOff>147955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44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97155</xdr:rowOff>
    </xdr:from>
    <xdr:to>
      <xdr:col>19</xdr:col>
      <xdr:colOff>177800</xdr:colOff>
      <xdr:row>84</xdr:row>
      <xdr:rowOff>135255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498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8255</xdr:rowOff>
    </xdr:from>
    <xdr:to>
      <xdr:col>10</xdr:col>
      <xdr:colOff>165100</xdr:colOff>
      <xdr:row>84</xdr:row>
      <xdr:rowOff>109855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41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59055</xdr:rowOff>
    </xdr:from>
    <xdr:to>
      <xdr:col>15</xdr:col>
      <xdr:colOff>50800</xdr:colOff>
      <xdr:row>84</xdr:row>
      <xdr:rowOff>97155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4608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12064</xdr:rowOff>
    </xdr:from>
    <xdr:to>
      <xdr:col>6</xdr:col>
      <xdr:colOff>38100</xdr:colOff>
      <xdr:row>84</xdr:row>
      <xdr:rowOff>113664</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41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59055</xdr:rowOff>
    </xdr:from>
    <xdr:to>
      <xdr:col>10</xdr:col>
      <xdr:colOff>114300</xdr:colOff>
      <xdr:row>84</xdr:row>
      <xdr:rowOff>62864</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flipV="1">
          <a:off x="1130300" y="144608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5732</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139082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54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100982</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50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104791</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50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115773</xdr:rowOff>
    </xdr:from>
    <xdr:to>
      <xdr:col>55</xdr:col>
      <xdr:colOff>50800</xdr:colOff>
      <xdr:row>86</xdr:row>
      <xdr:rowOff>45923</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6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116230</xdr:rowOff>
    </xdr:from>
    <xdr:to>
      <xdr:col>50</xdr:col>
      <xdr:colOff>165100</xdr:colOff>
      <xdr:row>86</xdr:row>
      <xdr:rowOff>46380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68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166573</xdr:rowOff>
    </xdr:from>
    <xdr:to>
      <xdr:col>55</xdr:col>
      <xdr:colOff>0</xdr:colOff>
      <xdr:row>85</xdr:row>
      <xdr:rowOff>167030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9639300" y="147398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116687</xdr:rowOff>
    </xdr:from>
    <xdr:to>
      <xdr:col>46</xdr:col>
      <xdr:colOff>38100</xdr:colOff>
      <xdr:row>86</xdr:row>
      <xdr:rowOff>46837</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68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167030</xdr:rowOff>
    </xdr:from>
    <xdr:to>
      <xdr:col>50</xdr:col>
      <xdr:colOff>114300</xdr:colOff>
      <xdr:row>85</xdr:row>
      <xdr:rowOff>167487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flipV="1">
          <a:off x="8750300" y="1474028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117145</xdr:rowOff>
    </xdr:from>
    <xdr:to>
      <xdr:col>41</xdr:col>
      <xdr:colOff>101600</xdr:colOff>
      <xdr:row>86</xdr:row>
      <xdr:rowOff>47295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167487</xdr:rowOff>
    </xdr:from>
    <xdr:to>
      <xdr:col>45</xdr:col>
      <xdr:colOff>177800</xdr:colOff>
      <xdr:row>85</xdr:row>
      <xdr:rowOff>167945</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740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167945</xdr:rowOff>
    </xdr:from>
    <xdr:to>
      <xdr:col>41</xdr:col>
      <xdr:colOff>50800</xdr:colOff>
      <xdr:row>85</xdr:row>
      <xdr:rowOff>168402</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6972300" y="1474119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37507</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782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37964</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78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38422</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78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134801</xdr:rowOff>
    </xdr:from>
    <xdr:to>
      <xdr:col>24</xdr:col>
      <xdr:colOff>114300</xdr:colOff>
      <xdr:row>107</xdr:row>
      <xdr:rowOff>64951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113228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105411</xdr:rowOff>
    </xdr:from>
    <xdr:to>
      <xdr:col>20</xdr:col>
      <xdr:colOff>38100</xdr:colOff>
      <xdr:row>107</xdr:row>
      <xdr:rowOff>35561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156211</xdr:rowOff>
    </xdr:from>
    <xdr:to>
      <xdr:col>24</xdr:col>
      <xdr:colOff>63500</xdr:colOff>
      <xdr:row>107</xdr:row>
      <xdr:rowOff>14151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329911"/>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77651</xdr:rowOff>
    </xdr:from>
    <xdr:to>
      <xdr:col>15</xdr:col>
      <xdr:colOff>101600</xdr:colOff>
      <xdr:row>107</xdr:row>
      <xdr:rowOff>7801</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106</xdr:row>
      <xdr:rowOff>156211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908300" y="183021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48261</xdr:rowOff>
    </xdr:from>
    <xdr:to>
      <xdr:col>10</xdr:col>
      <xdr:colOff>165100</xdr:colOff>
      <xdr:row>106</xdr:row>
      <xdr:rowOff>149861</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99061</xdr:rowOff>
    </xdr:from>
    <xdr:to>
      <xdr:col>15</xdr:col>
      <xdr:colOff>50800</xdr:colOff>
      <xdr:row>106</xdr:row>
      <xdr:rowOff>128451</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272761"/>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20501</xdr:rowOff>
    </xdr:from>
    <xdr:to>
      <xdr:col>6</xdr:col>
      <xdr:colOff>38100</xdr:colOff>
      <xdr:row>106</xdr:row>
      <xdr:rowOff>122101</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71301</xdr:rowOff>
    </xdr:from>
    <xdr:to>
      <xdr:col>10</xdr:col>
      <xdr:colOff>114300</xdr:colOff>
      <xdr:row>106</xdr:row>
      <xdr:rowOff>99061</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24500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26688</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170378</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140988</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113228</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76064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421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88951</xdr:rowOff>
    </xdr:from>
    <xdr:to>
      <xdr:col>55</xdr:col>
      <xdr:colOff>50800</xdr:colOff>
      <xdr:row>108</xdr:row>
      <xdr:rowOff>19101</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48328</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22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90323</xdr:rowOff>
    </xdr:from>
    <xdr:to>
      <xdr:col>50</xdr:col>
      <xdr:colOff>165100</xdr:colOff>
      <xdr:row>108</xdr:row>
      <xdr:rowOff>20473</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43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139751</xdr:rowOff>
    </xdr:from>
    <xdr:to>
      <xdr:col>55</xdr:col>
      <xdr:colOff>0</xdr:colOff>
      <xdr:row>107</xdr:row>
      <xdr:rowOff>141123</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484901"/>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91694</xdr:rowOff>
    </xdr:from>
    <xdr:to>
      <xdr:col>46</xdr:col>
      <xdr:colOff>38100</xdr:colOff>
      <xdr:row>108</xdr:row>
      <xdr:rowOff>21844</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43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141123</xdr:rowOff>
    </xdr:from>
    <xdr:to>
      <xdr:col>50</xdr:col>
      <xdr:colOff>114300</xdr:colOff>
      <xdr:row>107</xdr:row>
      <xdr:rowOff>142494</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486273"/>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92608</xdr:rowOff>
    </xdr:from>
    <xdr:to>
      <xdr:col>41</xdr:col>
      <xdr:colOff>101600</xdr:colOff>
      <xdr:row>108</xdr:row>
      <xdr:rowOff>22758</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43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142494</xdr:rowOff>
    </xdr:from>
    <xdr:to>
      <xdr:col>45</xdr:col>
      <xdr:colOff>177800</xdr:colOff>
      <xdr:row>107</xdr:row>
      <xdr:rowOff>143408</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48764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93523</xdr:rowOff>
    </xdr:from>
    <xdr:to>
      <xdr:col>36</xdr:col>
      <xdr:colOff>165100</xdr:colOff>
      <xdr:row>108</xdr:row>
      <xdr:rowOff>23673</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43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143408</xdr:rowOff>
    </xdr:from>
    <xdr:to>
      <xdr:col>41</xdr:col>
      <xdr:colOff>50800</xdr:colOff>
      <xdr:row>107</xdr:row>
      <xdr:rowOff>144323</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48855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35831</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55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33087</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33545</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36746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55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37000</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21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38371</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21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39285</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2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40200</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21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9072</xdr:rowOff>
    </xdr:from>
    <xdr:to>
      <xdr:col>85</xdr:col>
      <xdr:colOff>177800</xdr:colOff>
      <xdr:row>38</xdr:row>
      <xdr:rowOff>110672</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31949</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37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133169</xdr:rowOff>
    </xdr:from>
    <xdr:to>
      <xdr:col>81</xdr:col>
      <xdr:colOff>101600</xdr:colOff>
      <xdr:row>38</xdr:row>
      <xdr:rowOff>63319</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12519</xdr:rowOff>
    </xdr:from>
    <xdr:to>
      <xdr:col>85</xdr:col>
      <xdr:colOff>127000</xdr:colOff>
      <xdr:row>38</xdr:row>
      <xdr:rowOff>59872</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5276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97246</xdr:rowOff>
    </xdr:from>
    <xdr:to>
      <xdr:col>76</xdr:col>
      <xdr:colOff>165100</xdr:colOff>
      <xdr:row>38</xdr:row>
      <xdr:rowOff>27395</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44089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148046</xdr:rowOff>
    </xdr:from>
    <xdr:to>
      <xdr:col>81</xdr:col>
      <xdr:colOff>50800</xdr:colOff>
      <xdr:row>38</xdr:row>
      <xdr:rowOff>12519</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49169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72753</xdr:rowOff>
    </xdr:from>
    <xdr:to>
      <xdr:col>72</xdr:col>
      <xdr:colOff>38100</xdr:colOff>
      <xdr:row>38</xdr:row>
      <xdr:rowOff>2903</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41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123553</xdr:rowOff>
    </xdr:from>
    <xdr:to>
      <xdr:col>76</xdr:col>
      <xdr:colOff>114300</xdr:colOff>
      <xdr:row>37</xdr:row>
      <xdr:rowOff>148046</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4672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36830</xdr:rowOff>
    </xdr:from>
    <xdr:to>
      <xdr:col>67</xdr:col>
      <xdr:colOff>101600</xdr:colOff>
      <xdr:row>37</xdr:row>
      <xdr:rowOff>138430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87630</xdr:rowOff>
    </xdr:from>
    <xdr:to>
      <xdr:col>71</xdr:col>
      <xdr:colOff>177800</xdr:colOff>
      <xdr:row>37</xdr:row>
      <xdr:rowOff>123553</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4312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79846</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43923</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216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19430</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154957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52632</xdr:rowOff>
    </xdr:from>
    <xdr:to>
      <xdr:col>116</xdr:col>
      <xdr:colOff>114300</xdr:colOff>
      <xdr:row>41</xdr:row>
      <xdr:rowOff>154232</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708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31059</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706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55631</xdr:rowOff>
    </xdr:from>
    <xdr:to>
      <xdr:col>112</xdr:col>
      <xdr:colOff>38100</xdr:colOff>
      <xdr:row>41</xdr:row>
      <xdr:rowOff>157231</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708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103432</xdr:rowOff>
    </xdr:from>
    <xdr:to>
      <xdr:col>116</xdr:col>
      <xdr:colOff>63500</xdr:colOff>
      <xdr:row>41</xdr:row>
      <xdr:rowOff>106431</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132882"/>
          <a:ext cx="838200" cy="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76032</xdr:rowOff>
    </xdr:from>
    <xdr:to>
      <xdr:col>107</xdr:col>
      <xdr:colOff>101600</xdr:colOff>
      <xdr:row>42</xdr:row>
      <xdr:rowOff>6182</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710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106431</xdr:rowOff>
    </xdr:from>
    <xdr:to>
      <xdr:col>111</xdr:col>
      <xdr:colOff>177800</xdr:colOff>
      <xdr:row>41</xdr:row>
      <xdr:rowOff>126832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135881"/>
          <a:ext cx="889000" cy="2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79353</xdr:rowOff>
    </xdr:from>
    <xdr:to>
      <xdr:col>102</xdr:col>
      <xdr:colOff>165100</xdr:colOff>
      <xdr:row>42</xdr:row>
      <xdr:rowOff>9503</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710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126832</xdr:rowOff>
    </xdr:from>
    <xdr:to>
      <xdr:col>107</xdr:col>
      <xdr:colOff>50800</xdr:colOff>
      <xdr:row>41</xdr:row>
      <xdr:rowOff>130153</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156282"/>
          <a:ext cx="889000" cy="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83556</xdr:rowOff>
    </xdr:from>
    <xdr:to>
      <xdr:col>98</xdr:col>
      <xdr:colOff>38100</xdr:colOff>
      <xdr:row>42</xdr:row>
      <xdr:rowOff>13706</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711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130153</xdr:rowOff>
    </xdr:from>
    <xdr:to>
      <xdr:col>102</xdr:col>
      <xdr:colOff>114300</xdr:colOff>
      <xdr:row>41</xdr:row>
      <xdr:rowOff>134356</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159603"/>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148358</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1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168759</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19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630</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720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4833</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720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146776</xdr:rowOff>
    </xdr:from>
    <xdr:to>
      <xdr:col>85</xdr:col>
      <xdr:colOff>177800</xdr:colOff>
      <xdr:row>63</xdr:row>
      <xdr:rowOff>76926</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77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61703</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691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107587</xdr:rowOff>
    </xdr:from>
    <xdr:to>
      <xdr:col>81</xdr:col>
      <xdr:colOff>101600</xdr:colOff>
      <xdr:row>63</xdr:row>
      <xdr:rowOff>37737</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7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158387</xdr:rowOff>
    </xdr:from>
    <xdr:to>
      <xdr:col>85</xdr:col>
      <xdr:colOff>127000</xdr:colOff>
      <xdr:row>63</xdr:row>
      <xdr:rowOff>26126</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78828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70031</xdr:rowOff>
    </xdr:from>
    <xdr:to>
      <xdr:col>76</xdr:col>
      <xdr:colOff>165100</xdr:colOff>
      <xdr:row>63</xdr:row>
      <xdr:rowOff>181</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120831</xdr:rowOff>
    </xdr:from>
    <xdr:to>
      <xdr:col>81</xdr:col>
      <xdr:colOff>50800</xdr:colOff>
      <xdr:row>62</xdr:row>
      <xdr:rowOff>158387</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7507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32476</xdr:rowOff>
    </xdr:from>
    <xdr:to>
      <xdr:col>72</xdr:col>
      <xdr:colOff>38100</xdr:colOff>
      <xdr:row>62</xdr:row>
      <xdr:rowOff>134076</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66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83276</xdr:rowOff>
    </xdr:from>
    <xdr:to>
      <xdr:col>76</xdr:col>
      <xdr:colOff>114300</xdr:colOff>
      <xdr:row>62</xdr:row>
      <xdr:rowOff>120831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713176"/>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166370</xdr:rowOff>
    </xdr:from>
    <xdr:to>
      <xdr:col>67</xdr:col>
      <xdr:colOff>101600</xdr:colOff>
      <xdr:row>62</xdr:row>
      <xdr:rowOff>96520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45720</xdr:rowOff>
    </xdr:from>
    <xdr:to>
      <xdr:col>71</xdr:col>
      <xdr:colOff>177800</xdr:colOff>
      <xdr:row>62</xdr:row>
      <xdr:rowOff>83276</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814300" y="106756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28864</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1083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162758</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1079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125203</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1075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87647</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139700</xdr:rowOff>
    </xdr:from>
    <xdr:to>
      <xdr:col>98</xdr:col>
      <xdr:colOff>38100</xdr:colOff>
      <xdr:row>64</xdr:row>
      <xdr:rowOff>69850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19050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8656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113047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132097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135907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60977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122555</xdr:rowOff>
    </xdr:from>
    <xdr:to>
      <xdr:col>85</xdr:col>
      <xdr:colOff>177800</xdr:colOff>
      <xdr:row>78</xdr:row>
      <xdr:rowOff>52705</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52722</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325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78739</xdr:rowOff>
    </xdr:from>
    <xdr:to>
      <xdr:col>81</xdr:col>
      <xdr:colOff>101600</xdr:colOff>
      <xdr:row>78</xdr:row>
      <xdr:rowOff>8889</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328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129539</xdr:rowOff>
    </xdr:from>
    <xdr:to>
      <xdr:col>85</xdr:col>
      <xdr:colOff>127000</xdr:colOff>
      <xdr:row>78</xdr:row>
      <xdr:rowOff>1905</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15481300" y="133311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27305</xdr:rowOff>
    </xdr:from>
    <xdr:to>
      <xdr:col>76</xdr:col>
      <xdr:colOff>165100</xdr:colOff>
      <xdr:row>77</xdr:row>
      <xdr:rowOff>128905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32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78105</xdr:rowOff>
    </xdr:from>
    <xdr:to>
      <xdr:col>81</xdr:col>
      <xdr:colOff>50800</xdr:colOff>
      <xdr:row>77</xdr:row>
      <xdr:rowOff>129539</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327975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50164</xdr:rowOff>
    </xdr:from>
    <xdr:to>
      <xdr:col>72</xdr:col>
      <xdr:colOff>38100</xdr:colOff>
      <xdr:row>78</xdr:row>
      <xdr:rowOff>151764</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78105</xdr:rowOff>
    </xdr:from>
    <xdr:to>
      <xdr:col>76</xdr:col>
      <xdr:colOff>114300</xdr:colOff>
      <xdr:row>78</xdr:row>
      <xdr:rowOff>100964</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flipV="1">
          <a:off x="13703300" y="13279755"/>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34925</xdr:rowOff>
    </xdr:from>
    <xdr:to>
      <xdr:col>67</xdr:col>
      <xdr:colOff>101600</xdr:colOff>
      <xdr:row>80</xdr:row>
      <xdr:rowOff>136525</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100964</xdr:rowOff>
    </xdr:from>
    <xdr:to>
      <xdr:col>71</xdr:col>
      <xdr:colOff>177800</xdr:colOff>
      <xdr:row>80</xdr:row>
      <xdr:rowOff>85725</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flipV="1">
          <a:off x="12814300" y="13474064"/>
          <a:ext cx="8890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22877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150513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156227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25416</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305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145432</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300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168291</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153052</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118671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691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121738</xdr:rowOff>
    </xdr:from>
    <xdr:to>
      <xdr:col>116</xdr:col>
      <xdr:colOff>114300</xdr:colOff>
      <xdr:row>86</xdr:row>
      <xdr:rowOff>51888</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69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144615</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54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123916</xdr:rowOff>
    </xdr:from>
    <xdr:to>
      <xdr:col>112</xdr:col>
      <xdr:colOff>38100</xdr:colOff>
      <xdr:row>86</xdr:row>
      <xdr:rowOff>54066</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1088</xdr:rowOff>
    </xdr:from>
    <xdr:to>
      <xdr:col>116</xdr:col>
      <xdr:colOff>63500</xdr:colOff>
      <xdr:row>86</xdr:row>
      <xdr:rowOff>3266</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745788"/>
          <a:ext cx="8382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123916</xdr:rowOff>
    </xdr:from>
    <xdr:to>
      <xdr:col>107</xdr:col>
      <xdr:colOff>101600</xdr:colOff>
      <xdr:row>86</xdr:row>
      <xdr:rowOff>54066</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69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3266</xdr:rowOff>
    </xdr:from>
    <xdr:to>
      <xdr:col>111</xdr:col>
      <xdr:colOff>177800</xdr:colOff>
      <xdr:row>86</xdr:row>
      <xdr:rowOff>3266</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a:off x="20434300" y="147479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27577</xdr:rowOff>
    </xdr:from>
    <xdr:to>
      <xdr:col>102</xdr:col>
      <xdr:colOff>165100</xdr:colOff>
      <xdr:row>86</xdr:row>
      <xdr:rowOff>129177</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3266</xdr:rowOff>
    </xdr:from>
    <xdr:to>
      <xdr:col>107</xdr:col>
      <xdr:colOff>50800</xdr:colOff>
      <xdr:row>86</xdr:row>
      <xdr:rowOff>78377</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7479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52614</xdr:rowOff>
    </xdr:from>
    <xdr:to>
      <xdr:col>98</xdr:col>
      <xdr:colOff>38100</xdr:colOff>
      <xdr:row>86</xdr:row>
      <xdr:rowOff>154214</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78377</xdr:rowOff>
    </xdr:from>
    <xdr:to>
      <xdr:col>102</xdr:col>
      <xdr:colOff>114300</xdr:colOff>
      <xdr:row>86</xdr:row>
      <xdr:rowOff>103414</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823077"/>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83293</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84382</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82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70593</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70593</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47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120304</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86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149498</xdr:rowOff>
    </xdr:from>
    <xdr:to>
      <xdr:col>85</xdr:col>
      <xdr:colOff>177800</xdr:colOff>
      <xdr:row>109</xdr:row>
      <xdr:rowOff>79648</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866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64425</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8581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147864</xdr:rowOff>
    </xdr:from>
    <xdr:to>
      <xdr:col>81</xdr:col>
      <xdr:colOff>101600</xdr:colOff>
      <xdr:row>109</xdr:row>
      <xdr:rowOff>78014</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27214</xdr:rowOff>
    </xdr:from>
    <xdr:to>
      <xdr:col>85</xdr:col>
      <xdr:colOff>127000</xdr:colOff>
      <xdr:row>109</xdr:row>
      <xdr:rowOff>28848</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8715264"/>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147864</xdr:rowOff>
    </xdr:from>
    <xdr:to>
      <xdr:col>76</xdr:col>
      <xdr:colOff>165100</xdr:colOff>
      <xdr:row>109</xdr:row>
      <xdr:rowOff>78014</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27214</xdr:rowOff>
    </xdr:from>
    <xdr:to>
      <xdr:col>81</xdr:col>
      <xdr:colOff>50800</xdr:colOff>
      <xdr:row>109</xdr:row>
      <xdr:rowOff>27214</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a:off x="14592300" y="18715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146231</xdr:rowOff>
    </xdr:from>
    <xdr:to>
      <xdr:col>72</xdr:col>
      <xdr:colOff>38100</xdr:colOff>
      <xdr:row>109</xdr:row>
      <xdr:rowOff>76381</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866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109</xdr:row>
      <xdr:rowOff>25581</xdr:rowOff>
    </xdr:from>
    <xdr:to>
      <xdr:col>76</xdr:col>
      <xdr:colOff>114300</xdr:colOff>
      <xdr:row>109</xdr:row>
      <xdr:rowOff>27214</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871363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115207</xdr:rowOff>
    </xdr:from>
    <xdr:to>
      <xdr:col>67</xdr:col>
      <xdr:colOff>101600</xdr:colOff>
      <xdr:row>109</xdr:row>
      <xdr:rowOff>45357</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863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166007</xdr:rowOff>
    </xdr:from>
    <xdr:to>
      <xdr:col>71</xdr:col>
      <xdr:colOff>177800</xdr:colOff>
      <xdr:row>109</xdr:row>
      <xdr:rowOff>25581</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86826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69141</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69141</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67508</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87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36484</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872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145035</xdr:rowOff>
    </xdr:from>
    <xdr:to>
      <xdr:col>116</xdr:col>
      <xdr:colOff>114300</xdr:colOff>
      <xdr:row>108</xdr:row>
      <xdr:rowOff>75185</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49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59962</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840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146558</xdr:rowOff>
    </xdr:from>
    <xdr:to>
      <xdr:col>112</xdr:col>
      <xdr:colOff>38100</xdr:colOff>
      <xdr:row>108</xdr:row>
      <xdr:rowOff>76708</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24385</xdr:rowOff>
    </xdr:from>
    <xdr:to>
      <xdr:col>116</xdr:col>
      <xdr:colOff>63500</xdr:colOff>
      <xdr:row>108</xdr:row>
      <xdr:rowOff>25908</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540985"/>
          <a:ext cx="8382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148082</xdr:rowOff>
    </xdr:from>
    <xdr:to>
      <xdr:col>107</xdr:col>
      <xdr:colOff>101600</xdr:colOff>
      <xdr:row>108</xdr:row>
      <xdr:rowOff>78232</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4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25908</xdr:rowOff>
    </xdr:from>
    <xdr:to>
      <xdr:col>111</xdr:col>
      <xdr:colOff>177800</xdr:colOff>
      <xdr:row>108</xdr:row>
      <xdr:rowOff>27432</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flipV="1">
          <a:off x="20434300" y="1854250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148844</xdr:rowOff>
    </xdr:from>
    <xdr:to>
      <xdr:col>102</xdr:col>
      <xdr:colOff>165100</xdr:colOff>
      <xdr:row>108</xdr:row>
      <xdr:rowOff>78994</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27432</xdr:rowOff>
    </xdr:from>
    <xdr:to>
      <xdr:col>107</xdr:col>
      <xdr:colOff>50800</xdr:colOff>
      <xdr:row>108</xdr:row>
      <xdr:rowOff>28194</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54403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150368</xdr:rowOff>
    </xdr:from>
    <xdr:to>
      <xdr:col>98</xdr:col>
      <xdr:colOff>38100</xdr:colOff>
      <xdr:row>108</xdr:row>
      <xdr:rowOff>80518</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4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28194</xdr:rowOff>
    </xdr:from>
    <xdr:to>
      <xdr:col>102</xdr:col>
      <xdr:colOff>114300</xdr:colOff>
      <xdr:row>108</xdr:row>
      <xdr:rowOff>29718</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5447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67835</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58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69359</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5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70121</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71645</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58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類似団体と比較して、有形固定資産減価償却率が特に高くなっている施設は庁舎であり、特に低くなっている施設は図書館と消防施設である。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庁舎に関しては完成後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年が経過しており、老朽化が進んでいるため有形固定資産減価償却率が高くなっている。令和２年度に新庁舎・市民交流施設が完成し、今後は計画的な維持管理を行う。</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図書館に関しては、児童館と同様に、平成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年度に開館した「茜が丘複合施設みらいえ」に設置されており、比較的新しい施設であるため有形固定資産減価償却率が低くなっている。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消防施設については、西脇消防署及び西脇消防署北出張所（北はりま消防組合に貸付）の増改築工事に伴い、有形固定資産減価償却率が低くなっている。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39,871
39,180
132.44
31,372,744
30,945,082
170,808
11,872,415
24,259,425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の減収や、地価の下落等に伴う固定資産税の減収により、類似団体平均を下回っており、近年低下傾向にあるため、事業の選択と集中による歳出の徹底的な見直し等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85725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81085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地方交付税及び地方消費税交付金が増加する一方で、一部事務組合負担金の減少等により、経常収支比率は前年度と比較して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ポイント下落し、類似団体平均を下回った。今後は庁舎建替に係る起債の償還が本格化するため、平成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年度に策定した「西脇市行財政改革大綱」に基づき、事務事業の見直しや自主財源の確保等、財政健全化を推進し、財政構造の改善に努める。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168593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19130"/>
          <a:ext cx="8382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147003</xdr:rowOff>
    </xdr:from>
    <xdr:to>
      <xdr:col>19</xdr:col>
      <xdr:colOff>133350</xdr:colOff>
      <xdr:row>63</xdr:row>
      <xdr:rowOff>168593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7690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110807</xdr:rowOff>
    </xdr:from>
    <xdr:to>
      <xdr:col>15</xdr:col>
      <xdr:colOff>82550</xdr:colOff>
      <xdr:row>62</xdr:row>
      <xdr:rowOff>147003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40707"/>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110807</xdr:rowOff>
    </xdr:from>
    <xdr:to>
      <xdr:col>11</xdr:col>
      <xdr:colOff>31750</xdr:colOff>
      <xdr:row>62</xdr:row>
      <xdr:rowOff>134938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407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83520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96203</xdr:rowOff>
    </xdr:from>
    <xdr:to>
      <xdr:col>15</xdr:col>
      <xdr:colOff>133350</xdr:colOff>
      <xdr:row>63</xdr:row>
      <xdr:rowOff>26353</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36530</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60007</xdr:rowOff>
    </xdr:from>
    <xdr:to>
      <xdr:col>11</xdr:col>
      <xdr:colOff>82550</xdr:colOff>
      <xdr:row>62</xdr:row>
      <xdr:rowOff>161607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334</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24465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や消防業務を一部事務組合として広域で行い、負担金として支出しているため、類似団体と比較して、人件費・物件費等の決算額が低くなっている。引き続き、人件費の適正管理、歳出の徹底的な見直し等を通じて、財政健全化に取り組む。</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146923</xdr:rowOff>
    </xdr:from>
    <xdr:to>
      <xdr:col>23</xdr:col>
      <xdr:colOff>133350</xdr:colOff>
      <xdr:row>81</xdr:row>
      <xdr:rowOff>66104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862923"/>
          <a:ext cx="838200" cy="90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13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121327</xdr:rowOff>
    </xdr:from>
    <xdr:to>
      <xdr:col>19</xdr:col>
      <xdr:colOff>133350</xdr:colOff>
      <xdr:row>80</xdr:row>
      <xdr:rowOff>146923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37327"/>
          <a:ext cx="889000" cy="2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135496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19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117089</xdr:rowOff>
    </xdr:from>
    <xdr:to>
      <xdr:col>15</xdr:col>
      <xdr:colOff>82550</xdr:colOff>
      <xdr:row>80</xdr:row>
      <xdr:rowOff>121327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833089"/>
          <a:ext cx="889000" cy="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93141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105346</xdr:rowOff>
    </xdr:from>
    <xdr:to>
      <xdr:col>11</xdr:col>
      <xdr:colOff>31750</xdr:colOff>
      <xdr:row>80</xdr:row>
      <xdr:rowOff>117089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21346"/>
          <a:ext cx="889000" cy="1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114191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85073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4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15304</xdr:rowOff>
    </xdr:from>
    <xdr:to>
      <xdr:col>23</xdr:col>
      <xdr:colOff>184150</xdr:colOff>
      <xdr:row>81</xdr:row>
      <xdr:rowOff>116904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108031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24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96123</xdr:rowOff>
    </xdr:from>
    <xdr:to>
      <xdr:col>19</xdr:col>
      <xdr:colOff>184150</xdr:colOff>
      <xdr:row>81</xdr:row>
      <xdr:rowOff>26273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8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36450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581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70527</xdr:rowOff>
    </xdr:from>
    <xdr:to>
      <xdr:col>15</xdr:col>
      <xdr:colOff>133350</xdr:colOff>
      <xdr:row>81</xdr:row>
      <xdr:rowOff>677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7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10854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55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66289</xdr:rowOff>
    </xdr:from>
    <xdr:to>
      <xdr:col>11</xdr:col>
      <xdr:colOff>82550</xdr:colOff>
      <xdr:row>80</xdr:row>
      <xdr:rowOff>167889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7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6616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55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54546</xdr:rowOff>
    </xdr:from>
    <xdr:to>
      <xdr:col>7</xdr:col>
      <xdr:colOff>31750</xdr:colOff>
      <xdr:row>80</xdr:row>
      <xdr:rowOff>156146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7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166323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53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職員数の変動により前年度より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ポイント増となり、全国市平均を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ポイント上回った。今後も定員管理と合わせ、人件費の適正管理に努める。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45155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050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136172</xdr:rowOff>
    </xdr:from>
    <xdr:to>
      <xdr:col>77</xdr:col>
      <xdr:colOff>44450</xdr:colOff>
      <xdr:row>85</xdr:row>
      <xdr:rowOff>31750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379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136172</xdr:rowOff>
    </xdr:from>
    <xdr:to>
      <xdr:col>72</xdr:col>
      <xdr:colOff>203200</xdr:colOff>
      <xdr:row>85</xdr:row>
      <xdr:rowOff>85372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379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85</xdr:row>
      <xdr:rowOff>85372</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64521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137882</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3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299</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や全国の自治体の平均と比較して、職員数は少ない状況になっている。令和３年度～７年度を期間とする新たな定員管理計画に基づき、効果的で効率的な行政運営を実現するため、職員数の適正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122737</xdr:rowOff>
    </xdr:from>
    <xdr:to>
      <xdr:col>81</xdr:col>
      <xdr:colOff>44450</xdr:colOff>
      <xdr:row>59</xdr:row>
      <xdr:rowOff>152037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238287"/>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3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107224</xdr:rowOff>
    </xdr:from>
    <xdr:to>
      <xdr:col>77</xdr:col>
      <xdr:colOff>44450</xdr:colOff>
      <xdr:row>59</xdr:row>
      <xdr:rowOff>152037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222774"/>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80027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62412</xdr:rowOff>
    </xdr:from>
    <xdr:to>
      <xdr:col>72</xdr:col>
      <xdr:colOff>203200</xdr:colOff>
      <xdr:row>59</xdr:row>
      <xdr:rowOff>107224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17796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14151</xdr:rowOff>
    </xdr:from>
    <xdr:to>
      <xdr:col>68</xdr:col>
      <xdr:colOff>152400</xdr:colOff>
      <xdr:row>59</xdr:row>
      <xdr:rowOff>62412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29701"/>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33490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33490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63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71937</xdr:rowOff>
    </xdr:from>
    <xdr:to>
      <xdr:col>81</xdr:col>
      <xdr:colOff>95250</xdr:colOff>
      <xdr:row>60</xdr:row>
      <xdr:rowOff>2087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18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88464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03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101237</xdr:rowOff>
    </xdr:from>
    <xdr:to>
      <xdr:col>77</xdr:col>
      <xdr:colOff>95250</xdr:colOff>
      <xdr:row>60</xdr:row>
      <xdr:rowOff>31387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41564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985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56424</xdr:rowOff>
    </xdr:from>
    <xdr:to>
      <xdr:col>73</xdr:col>
      <xdr:colOff>44450</xdr:colOff>
      <xdr:row>59</xdr:row>
      <xdr:rowOff>158024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168201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11612</xdr:rowOff>
    </xdr:from>
    <xdr:to>
      <xdr:col>68</xdr:col>
      <xdr:colOff>203200</xdr:colOff>
      <xdr:row>59</xdr:row>
      <xdr:rowOff>113212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123389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96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134801</xdr:rowOff>
    </xdr:from>
    <xdr:to>
      <xdr:col>64</xdr:col>
      <xdr:colOff>152400</xdr:colOff>
      <xdr:row>59</xdr:row>
      <xdr:rowOff>64951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75128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単年度）においては、標準税収入額等に算入する地方消費税交付金の増加や、一部事務組合の起こした地方債に充てたと認められる負担金の減少により、実質公債費比率が減少している。このため、３ヵ年平均の比率も減少している。今後についても、緊急性・住民ニーズ等を考慮した事業選択を行い、適正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90678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8152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71374</xdr:rowOff>
    </xdr:from>
    <xdr:to>
      <xdr:col>77</xdr:col>
      <xdr:colOff>44450</xdr:colOff>
      <xdr:row>41</xdr:row>
      <xdr:rowOff>90678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1008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155211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7184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71374</xdr:rowOff>
    </xdr:from>
    <xdr:to>
      <xdr:col>72</xdr:col>
      <xdr:colOff>203200</xdr:colOff>
      <xdr:row>41</xdr:row>
      <xdr:rowOff>71374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1008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42418</xdr:rowOff>
    </xdr:from>
    <xdr:to>
      <xdr:col>68</xdr:col>
      <xdr:colOff>152400</xdr:colOff>
      <xdr:row>41</xdr:row>
      <xdr:rowOff>71374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0718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17797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39878</xdr:rowOff>
    </xdr:from>
    <xdr:to>
      <xdr:col>77</xdr:col>
      <xdr:colOff>95250</xdr:colOff>
      <xdr:row>41</xdr:row>
      <xdr:rowOff>141478</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20574</xdr:rowOff>
    </xdr:from>
    <xdr:to>
      <xdr:col>73</xdr:col>
      <xdr:colOff>44450</xdr:colOff>
      <xdr:row>41</xdr:row>
      <xdr:rowOff>122174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20574</xdr:rowOff>
    </xdr:from>
    <xdr:to>
      <xdr:col>68</xdr:col>
      <xdr:colOff>203200</xdr:colOff>
      <xdr:row>41</xdr:row>
      <xdr:rowOff>122174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132351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庁舎・市民交流施設等整備事業について、公共施設等適正管理推進事業債等を起債したことによる地方債残高の増加により、将来負担比率が上昇した。当該事業は令和２年度で完了することから、地方債残高は減少する一方で、充当可能基金の減や標準財政規模の縮小等により、今後将来負担比率は同程度で推移する見込みである。将来世代への負担を早期に軽減できるよう、事業実施の適正化を図っ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60452</xdr:rowOff>
    </xdr:from>
    <xdr:to>
      <xdr:col>72</xdr:col>
      <xdr:colOff>203200</xdr:colOff>
      <xdr:row>14</xdr:row>
      <xdr:rowOff>123673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460752"/>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99543</xdr:rowOff>
    </xdr:from>
    <xdr:to>
      <xdr:col>68</xdr:col>
      <xdr:colOff>152400</xdr:colOff>
      <xdr:row>14</xdr:row>
      <xdr:rowOff>123673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3512800" y="249984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169257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74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95910</xdr:rowOff>
    </xdr:from>
    <xdr:to>
      <xdr:col>68</xdr:col>
      <xdr:colOff>203200</xdr:colOff>
      <xdr:row>16</xdr:row>
      <xdr:rowOff>26060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10837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75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167327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7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100863</xdr:rowOff>
    </xdr:from>
    <xdr:to>
      <xdr:col>81</xdr:col>
      <xdr:colOff>95250</xdr:colOff>
      <xdr:row>15</xdr:row>
      <xdr:rowOff>31013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250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22140</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242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9652</xdr:rowOff>
    </xdr:from>
    <xdr:to>
      <xdr:col>73</xdr:col>
      <xdr:colOff>44450</xdr:colOff>
      <xdr:row>14</xdr:row>
      <xdr:rowOff>111252</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40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121429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17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72873</xdr:rowOff>
    </xdr:from>
    <xdr:to>
      <xdr:col>68</xdr:col>
      <xdr:colOff>203200</xdr:colOff>
      <xdr:row>15</xdr:row>
      <xdr:rowOff>3023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47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13200</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4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48743</xdr:rowOff>
    </xdr:from>
    <xdr:to>
      <xdr:col>64</xdr:col>
      <xdr:colOff>152400</xdr:colOff>
      <xdr:row>14</xdr:row>
      <xdr:rowOff>150343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4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160520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39,871
39,180
132.44
31,372,744
30,945,082
170,808
11,872,415
24,259,425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ごみ処理業務・消防業務を一部事務組合として広域で行っているため、類似団体と比較すると、人件費に係る経常収支比率は低くなっている。今後も定員管理とあわせ、人件費の適正管理に努める。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05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26416</xdr:rowOff>
    </xdr:from>
    <xdr:to>
      <xdr:col>24</xdr:col>
      <xdr:colOff>25400</xdr:colOff>
      <xdr:row>35</xdr:row>
      <xdr:rowOff>28702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85571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2557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51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30480</xdr:rowOff>
    </xdr:from>
    <xdr:to>
      <xdr:col>24</xdr:col>
      <xdr:colOff>76200</xdr:colOff>
      <xdr:row>38</xdr:row>
      <xdr:rowOff>132080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133858</xdr:rowOff>
    </xdr:from>
    <xdr:to>
      <xdr:col>19</xdr:col>
      <xdr:colOff>187325</xdr:colOff>
      <xdr:row>34</xdr:row>
      <xdr:rowOff>26416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7917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87139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133858</xdr:rowOff>
    </xdr:from>
    <xdr:to>
      <xdr:col>15</xdr:col>
      <xdr:colOff>98425</xdr:colOff>
      <xdr:row>33</xdr:row>
      <xdr:rowOff>143002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57917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143002</xdr:rowOff>
    </xdr:from>
    <xdr:to>
      <xdr:col>11</xdr:col>
      <xdr:colOff>9525</xdr:colOff>
      <xdr:row>33</xdr:row>
      <xdr:rowOff>152146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58008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149352</xdr:rowOff>
    </xdr:from>
    <xdr:to>
      <xdr:col>24</xdr:col>
      <xdr:colOff>76200</xdr:colOff>
      <xdr:row>35</xdr:row>
      <xdr:rowOff>79502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57929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88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147066</xdr:rowOff>
    </xdr:from>
    <xdr:to>
      <xdr:col>20</xdr:col>
      <xdr:colOff>38100</xdr:colOff>
      <xdr:row>34</xdr:row>
      <xdr:rowOff>77216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87393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57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83058</xdr:rowOff>
    </xdr:from>
    <xdr:to>
      <xdr:col>15</xdr:col>
      <xdr:colOff>149225</xdr:colOff>
      <xdr:row>34</xdr:row>
      <xdr:rowOff>13208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23385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50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92202</xdr:rowOff>
    </xdr:from>
    <xdr:to>
      <xdr:col>11</xdr:col>
      <xdr:colOff>60325</xdr:colOff>
      <xdr:row>34</xdr:row>
      <xdr:rowOff>22352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32529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51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101346</xdr:rowOff>
    </xdr:from>
    <xdr:to>
      <xdr:col>6</xdr:col>
      <xdr:colOff>171450</xdr:colOff>
      <xdr:row>34</xdr:row>
      <xdr:rowOff>31496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41673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会計年度任用職員制度移行により、物件費に計上されていた嘱託職員等に係る経費が人件費へ計上されたため、前年度と比較して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ポイント減少した。類似団体と比較して低い水準にあり、良好といえるが、引き続き適正な執行管理に努める。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123190</xdr:rowOff>
    </xdr:from>
    <xdr:to>
      <xdr:col>82</xdr:col>
      <xdr:colOff>107950</xdr:colOff>
      <xdr:row>14</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3520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15</xdr:row>
      <xdr:rowOff>8890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504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149860</xdr:rowOff>
    </xdr:from>
    <xdr:to>
      <xdr:col>73</xdr:col>
      <xdr:colOff>180975</xdr:colOff>
      <xdr:row>15</xdr:row>
      <xdr:rowOff>8890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50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149860</xdr:rowOff>
    </xdr:from>
    <xdr:to>
      <xdr:col>69</xdr:col>
      <xdr:colOff>92075</xdr:colOff>
      <xdr:row>15</xdr:row>
      <xdr:rowOff>24130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50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72390</xdr:rowOff>
    </xdr:from>
    <xdr:to>
      <xdr:col>82</xdr:col>
      <xdr:colOff>158750</xdr:colOff>
      <xdr:row>14</xdr:row>
      <xdr:rowOff>2540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152417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53340</xdr:rowOff>
    </xdr:from>
    <xdr:to>
      <xdr:col>78</xdr:col>
      <xdr:colOff>120650</xdr:colOff>
      <xdr:row>14</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165117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22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99060</xdr:rowOff>
    </xdr:from>
    <xdr:to>
      <xdr:col>69</xdr:col>
      <xdr:colOff>142875</xdr:colOff>
      <xdr:row>15</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39387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ポイント上回った。今後については少子高齢化等に伴い、上昇傾向で推移する見込みである。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37193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935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4535</xdr:rowOff>
    </xdr:from>
    <xdr:to>
      <xdr:col>19</xdr:col>
      <xdr:colOff>187325</xdr:colOff>
      <xdr:row>57</xdr:row>
      <xdr:rowOff>37193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777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143328</xdr:rowOff>
    </xdr:from>
    <xdr:to>
      <xdr:col>15</xdr:col>
      <xdr:colOff>98425</xdr:colOff>
      <xdr:row>57</xdr:row>
      <xdr:rowOff>4535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143328</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139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141515</xdr:rowOff>
    </xdr:from>
    <xdr:to>
      <xdr:col>24</xdr:col>
      <xdr:colOff>76200</xdr:colOff>
      <xdr:row>57</xdr:row>
      <xdr:rowOff>71665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113592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157843</xdr:rowOff>
    </xdr:from>
    <xdr:to>
      <xdr:col>20</xdr:col>
      <xdr:colOff>38100</xdr:colOff>
      <xdr:row>57</xdr:row>
      <xdr:rowOff>87993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98170</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92528</xdr:rowOff>
    </xdr:from>
    <xdr:to>
      <xdr:col>11</xdr:col>
      <xdr:colOff>60325</xdr:colOff>
      <xdr:row>57</xdr:row>
      <xdr:rowOff>22678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32855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たものの、類似団体平均と比較して高い水準にある。介護保険事業及び後期高齢者医療事業に対する繰出金については、事業の運営負担の増加が危惧されるため、医療費の抑制や徴収率の向上等に取り組み、運営の安定を図っていくとともに、事業の効率化と経費削減を図り、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142240</xdr:rowOff>
    </xdr:from>
    <xdr:to>
      <xdr:col>82</xdr:col>
      <xdr:colOff>107950</xdr:colOff>
      <xdr:row>56</xdr:row>
      <xdr:rowOff>157480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434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157480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697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96520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67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73660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158767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17797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63517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106680</xdr:rowOff>
    </xdr:from>
    <xdr:to>
      <xdr:col>78</xdr:col>
      <xdr:colOff>120650</xdr:colOff>
      <xdr:row>57</xdr:row>
      <xdr:rowOff>36830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ごみ処理業務及び消防業務を一部事務組合が行っていること等が要因となり、補助費等に係る経常収支比率は類似団体の中でも高くなっている。西脇多可行政事務組合に対する負担金の減少等により、前年度から</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ポイント減少しているが、今後は新ごみ処理施設整備に伴い増加する見込みである。補助金の対象や制度について積極的に見直しを行うなどの改善を図る。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154432</xdr:rowOff>
    </xdr:from>
    <xdr:to>
      <xdr:col>82</xdr:col>
      <xdr:colOff>107950</xdr:colOff>
      <xdr:row>41</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7012432"/>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168148</xdr:rowOff>
    </xdr:from>
    <xdr:to>
      <xdr:col>78</xdr:col>
      <xdr:colOff>69850</xdr:colOff>
      <xdr:row>41</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70261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168148</xdr:rowOff>
    </xdr:from>
    <xdr:to>
      <xdr:col>73</xdr:col>
      <xdr:colOff>180975</xdr:colOff>
      <xdr:row>41</xdr:row>
      <xdr:rowOff>19558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70261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19558</xdr:rowOff>
    </xdr:from>
    <xdr:to>
      <xdr:col>69</xdr:col>
      <xdr:colOff>92075</xdr:colOff>
      <xdr:row>41</xdr:row>
      <xdr:rowOff>69850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704900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103632</xdr:rowOff>
    </xdr:from>
    <xdr:to>
      <xdr:col>82</xdr:col>
      <xdr:colOff>158750</xdr:colOff>
      <xdr:row>41</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96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12209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64770</xdr:rowOff>
    </xdr:from>
    <xdr:to>
      <xdr:col>78</xdr:col>
      <xdr:colOff>120650</xdr:colOff>
      <xdr:row>41</xdr:row>
      <xdr:rowOff>166370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70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151147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7180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117348</xdr:rowOff>
    </xdr:from>
    <xdr:to>
      <xdr:col>74</xdr:col>
      <xdr:colOff>31750</xdr:colOff>
      <xdr:row>41</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32275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706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140208</xdr:rowOff>
    </xdr:from>
    <xdr:to>
      <xdr:col>69</xdr:col>
      <xdr:colOff>142875</xdr:colOff>
      <xdr:row>41</xdr:row>
      <xdr:rowOff>70358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9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55135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708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19050</xdr:rowOff>
    </xdr:from>
    <xdr:to>
      <xdr:col>65</xdr:col>
      <xdr:colOff>53975</xdr:colOff>
      <xdr:row>41</xdr:row>
      <xdr:rowOff>120650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105427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合併特例債及び臨時財政対策債の償還額の増加により、公債費に係る経常収支比率は前年度と比較して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ポイント上昇した。今後は庁舎建替に係る起債の償還が本格化するため、公債費はさらに膨らみ、令和６年度にピークを迎える見込みである。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62230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987800" y="132029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xdr:rowOff>
    </xdr:from>
    <xdr:to>
      <xdr:col>19</xdr:col>
      <xdr:colOff>187325</xdr:colOff>
      <xdr:row>77</xdr:row>
      <xdr:rowOff>8889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202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77</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1953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111761</xdr:rowOff>
    </xdr:from>
    <xdr:to>
      <xdr:col>11</xdr:col>
      <xdr:colOff>9525</xdr:colOff>
      <xdr:row>76</xdr:row>
      <xdr:rowOff>165100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141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109238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121920</xdr:rowOff>
    </xdr:from>
    <xdr:to>
      <xdr:col>20</xdr:col>
      <xdr:colOff>38100</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129539</xdr:rowOff>
    </xdr:from>
    <xdr:to>
      <xdr:col>15</xdr:col>
      <xdr:colOff>149225</xdr:colOff>
      <xdr:row>77</xdr:row>
      <xdr:rowOff>59689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69867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60961</xdr:rowOff>
    </xdr:from>
    <xdr:to>
      <xdr:col>6</xdr:col>
      <xdr:colOff>171450</xdr:colOff>
      <xdr:row>76</xdr:row>
      <xdr:rowOff>162561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物件費及び補助費等に係る経常収支比率が減少したことにより、前年度と比較して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ポイント減少した。類似団体平均との比較においてはやや高い水準となっており、公営企業会計に対する負担金等を抑制するため、引き続き経営の健全化を図っていく。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92711</xdr:rowOff>
    </xdr:from>
    <xdr:to>
      <xdr:col>82</xdr:col>
      <xdr:colOff>107950</xdr:colOff>
      <xdr:row>78</xdr:row>
      <xdr:rowOff>72137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3294361"/>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92711</xdr:rowOff>
    </xdr:from>
    <xdr:to>
      <xdr:col>78</xdr:col>
      <xdr:colOff>69850</xdr:colOff>
      <xdr:row>78</xdr:row>
      <xdr:rowOff>72137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94361"/>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74422</xdr:rowOff>
    </xdr:from>
    <xdr:to>
      <xdr:col>73</xdr:col>
      <xdr:colOff>180975</xdr:colOff>
      <xdr:row>77</xdr:row>
      <xdr:rowOff>92711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760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74422</xdr:rowOff>
    </xdr:from>
    <xdr:to>
      <xdr:col>69</xdr:col>
      <xdr:colOff>92075</xdr:colOff>
      <xdr:row>77</xdr:row>
      <xdr:rowOff>124713</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3004800" y="132760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41911</xdr:rowOff>
    </xdr:from>
    <xdr:to>
      <xdr:col>82</xdr:col>
      <xdr:colOff>158750</xdr:colOff>
      <xdr:row>77</xdr:row>
      <xdr:rowOff>143511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13988</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21337</xdr:rowOff>
    </xdr:from>
    <xdr:to>
      <xdr:col>78</xdr:col>
      <xdr:colOff>120650</xdr:colOff>
      <xdr:row>78</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107714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41911</xdr:rowOff>
    </xdr:from>
    <xdr:to>
      <xdr:col>74</xdr:col>
      <xdr:colOff>31750</xdr:colOff>
      <xdr:row>77</xdr:row>
      <xdr:rowOff>143511</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128288</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23622</xdr:rowOff>
    </xdr:from>
    <xdr:to>
      <xdr:col>69</xdr:col>
      <xdr:colOff>142875</xdr:colOff>
      <xdr:row>77</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109999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73913</xdr:rowOff>
    </xdr:from>
    <xdr:to>
      <xdr:col>65</xdr:col>
      <xdr:colOff>53975</xdr:colOff>
      <xdr:row>78</xdr:row>
      <xdr:rowOff>4063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160290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144940</xdr:rowOff>
    </xdr:from>
    <xdr:to>
      <xdr:col>29</xdr:col>
      <xdr:colOff>127000</xdr:colOff>
      <xdr:row>16</xdr:row>
      <xdr:rowOff>169351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35765"/>
          <a:ext cx="647700" cy="24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109001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556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169351</xdr:rowOff>
    </xdr:from>
    <xdr:to>
      <xdr:col>26</xdr:col>
      <xdr:colOff>50800</xdr:colOff>
      <xdr:row>17</xdr:row>
      <xdr:rowOff>38151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60176"/>
          <a:ext cx="698500" cy="40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112632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6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38151</xdr:rowOff>
    </xdr:from>
    <xdr:to>
      <xdr:col>22</xdr:col>
      <xdr:colOff>114300</xdr:colOff>
      <xdr:row>17</xdr:row>
      <xdr:rowOff>77699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000426"/>
          <a:ext cx="698500" cy="39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137190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585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77699</xdr:rowOff>
    </xdr:from>
    <xdr:to>
      <xdr:col>18</xdr:col>
      <xdr:colOff>177800</xdr:colOff>
      <xdr:row>17</xdr:row>
      <xdr:rowOff>102877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39974"/>
          <a:ext cx="698500" cy="25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151983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599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169504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94140</xdr:rowOff>
    </xdr:from>
    <xdr:to>
      <xdr:col>29</xdr:col>
      <xdr:colOff>177800</xdr:colOff>
      <xdr:row>17</xdr:row>
      <xdr:rowOff>24290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8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66217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57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118551</xdr:rowOff>
    </xdr:from>
    <xdr:to>
      <xdr:col>26</xdr:col>
      <xdr:colOff>101600</xdr:colOff>
      <xdr:row>17</xdr:row>
      <xdr:rowOff>48701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9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33478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95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158801</xdr:rowOff>
    </xdr:from>
    <xdr:to>
      <xdr:col>22</xdr:col>
      <xdr:colOff>165100</xdr:colOff>
      <xdr:row>17</xdr:row>
      <xdr:rowOff>88951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49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73728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03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26899</xdr:rowOff>
    </xdr:from>
    <xdr:to>
      <xdr:col>19</xdr:col>
      <xdr:colOff>38100</xdr:colOff>
      <xdr:row>17</xdr:row>
      <xdr:rowOff>128499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89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113276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07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52077</xdr:rowOff>
    </xdr:from>
    <xdr:to>
      <xdr:col>15</xdr:col>
      <xdr:colOff>101600</xdr:colOff>
      <xdr:row>17</xdr:row>
      <xdr:rowOff>153677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14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138454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10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75542</xdr:rowOff>
    </xdr:from>
    <xdr:to>
      <xdr:col>29</xdr:col>
      <xdr:colOff>127000</xdr:colOff>
      <xdr:row>36</xdr:row>
      <xdr:rowOff>124143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7028792"/>
          <a:ext cx="647700" cy="48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75542</xdr:rowOff>
    </xdr:from>
    <xdr:to>
      <xdr:col>26</xdr:col>
      <xdr:colOff>50800</xdr:colOff>
      <xdr:row>36</xdr:row>
      <xdr:rowOff>95453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8792"/>
          <a:ext cx="698500" cy="19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102069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1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71267</xdr:rowOff>
    </xdr:from>
    <xdr:to>
      <xdr:col>22</xdr:col>
      <xdr:colOff>114300</xdr:colOff>
      <xdr:row>36</xdr:row>
      <xdr:rowOff>95453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024517"/>
          <a:ext cx="698500" cy="2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106161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1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71267</xdr:rowOff>
    </xdr:from>
    <xdr:to>
      <xdr:col>18</xdr:col>
      <xdr:colOff>177800</xdr:colOff>
      <xdr:row>36</xdr:row>
      <xdr:rowOff>101534</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024517"/>
          <a:ext cx="698500" cy="30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67916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73343</xdr:rowOff>
    </xdr:from>
    <xdr:to>
      <xdr:col>29</xdr:col>
      <xdr:colOff>177800</xdr:colOff>
      <xdr:row>37</xdr:row>
      <xdr:rowOff>3493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2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45420</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9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24742</xdr:rowOff>
    </xdr:from>
    <xdr:to>
      <xdr:col>26</xdr:col>
      <xdr:colOff>101600</xdr:colOff>
      <xdr:row>36</xdr:row>
      <xdr:rowOff>126342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7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111119</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6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44653</xdr:rowOff>
    </xdr:from>
    <xdr:to>
      <xdr:col>22</xdr:col>
      <xdr:colOff>165100</xdr:colOff>
      <xdr:row>36</xdr:row>
      <xdr:rowOff>146253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99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131030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0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20467</xdr:rowOff>
    </xdr:from>
    <xdr:to>
      <xdr:col>19</xdr:col>
      <xdr:colOff>38100</xdr:colOff>
      <xdr:row>36</xdr:row>
      <xdr:rowOff>122067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973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106844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06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50734</xdr:rowOff>
    </xdr:from>
    <xdr:to>
      <xdr:col>15</xdr:col>
      <xdr:colOff>101600</xdr:colOff>
      <xdr:row>36</xdr:row>
      <xdr:rowOff>152334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03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137111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09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39,871
39,180
132.44
31,372,744
30,945,082
170,808
11,872,415
24,259,425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11211</xdr:rowOff>
    </xdr:from>
    <xdr:to>
      <xdr:col>24</xdr:col>
      <xdr:colOff>63500</xdr:colOff>
      <xdr:row>38</xdr:row>
      <xdr:rowOff>66597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54861"/>
          <a:ext cx="838200" cy="22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46887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66597</xdr:rowOff>
    </xdr:from>
    <xdr:to>
      <xdr:col>19</xdr:col>
      <xdr:colOff>177800</xdr:colOff>
      <xdr:row>38</xdr:row>
      <xdr:rowOff>102275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81697"/>
          <a:ext cx="889000" cy="3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8962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102275</xdr:rowOff>
    </xdr:from>
    <xdr:to>
      <xdr:col>15</xdr:col>
      <xdr:colOff>50800</xdr:colOff>
      <xdr:row>38</xdr:row>
      <xdr:rowOff>112235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617375"/>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26629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112235</xdr:rowOff>
    </xdr:from>
    <xdr:to>
      <xdr:col>10</xdr:col>
      <xdr:colOff>114300</xdr:colOff>
      <xdr:row>38</xdr:row>
      <xdr:rowOff>126915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27335"/>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35577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3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5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131861</xdr:rowOff>
    </xdr:from>
    <xdr:to>
      <xdr:col>24</xdr:col>
      <xdr:colOff>114300</xdr:colOff>
      <xdr:row>37</xdr:row>
      <xdr:rowOff>62011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0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110288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15797</xdr:rowOff>
    </xdr:from>
    <xdr:to>
      <xdr:col>20</xdr:col>
      <xdr:colOff>38100</xdr:colOff>
      <xdr:row>38</xdr:row>
      <xdr:rowOff>117397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108524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2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51475</xdr:rowOff>
    </xdr:from>
    <xdr:to>
      <xdr:col>15</xdr:col>
      <xdr:colOff>101600</xdr:colOff>
      <xdr:row>38</xdr:row>
      <xdr:rowOff>153075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6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144202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5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61435</xdr:rowOff>
    </xdr:from>
    <xdr:to>
      <xdr:col>10</xdr:col>
      <xdr:colOff>165100</xdr:colOff>
      <xdr:row>38</xdr:row>
      <xdr:rowOff>163035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7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154162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6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76115</xdr:rowOff>
    </xdr:from>
    <xdr:to>
      <xdr:col>6</xdr:col>
      <xdr:colOff>38100</xdr:colOff>
      <xdr:row>39</xdr:row>
      <xdr:rowOff>6265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9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168842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68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157727</xdr:rowOff>
    </xdr:from>
    <xdr:to>
      <xdr:col>24</xdr:col>
      <xdr:colOff>63500</xdr:colOff>
      <xdr:row>58</xdr:row>
      <xdr:rowOff>14677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930377"/>
          <a:ext cx="838200" cy="2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157727</xdr:rowOff>
    </xdr:from>
    <xdr:to>
      <xdr:col>19</xdr:col>
      <xdr:colOff>177800</xdr:colOff>
      <xdr:row>57</xdr:row>
      <xdr:rowOff>164933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0377"/>
          <a:ext cx="889000" cy="7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39409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164933</xdr:rowOff>
    </xdr:from>
    <xdr:to>
      <xdr:col>15</xdr:col>
      <xdr:colOff>50800</xdr:colOff>
      <xdr:row>57</xdr:row>
      <xdr:rowOff>167567</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7583"/>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167567</xdr:rowOff>
    </xdr:from>
    <xdr:to>
      <xdr:col>10</xdr:col>
      <xdr:colOff>114300</xdr:colOff>
      <xdr:row>57</xdr:row>
      <xdr:rowOff>167774</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40217"/>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135327</xdr:rowOff>
    </xdr:from>
    <xdr:to>
      <xdr:col>24</xdr:col>
      <xdr:colOff>114300</xdr:colOff>
      <xdr:row>58</xdr:row>
      <xdr:rowOff>65477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50254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2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106927</xdr:rowOff>
    </xdr:from>
    <xdr:to>
      <xdr:col>20</xdr:col>
      <xdr:colOff>38100</xdr:colOff>
      <xdr:row>58</xdr:row>
      <xdr:rowOff>37077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28204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114133</xdr:rowOff>
    </xdr:from>
    <xdr:to>
      <xdr:col>15</xdr:col>
      <xdr:colOff>101600</xdr:colOff>
      <xdr:row>58</xdr:row>
      <xdr:rowOff>44283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35410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116767</xdr:rowOff>
    </xdr:from>
    <xdr:to>
      <xdr:col>10</xdr:col>
      <xdr:colOff>165100</xdr:colOff>
      <xdr:row>58</xdr:row>
      <xdr:rowOff>46917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38044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8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116974</xdr:rowOff>
    </xdr:from>
    <xdr:to>
      <xdr:col>6</xdr:col>
      <xdr:colOff>38100</xdr:colOff>
      <xdr:row>58</xdr:row>
      <xdr:rowOff>47124</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38251</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90528</xdr:rowOff>
    </xdr:from>
    <xdr:to>
      <xdr:col>24</xdr:col>
      <xdr:colOff>63500</xdr:colOff>
      <xdr:row>78</xdr:row>
      <xdr:rowOff>91557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63628"/>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91557</xdr:rowOff>
    </xdr:from>
    <xdr:to>
      <xdr:col>19</xdr:col>
      <xdr:colOff>177800</xdr:colOff>
      <xdr:row>78</xdr:row>
      <xdr:rowOff>97248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64657"/>
          <a:ext cx="8890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90578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86230</xdr:rowOff>
    </xdr:from>
    <xdr:to>
      <xdr:col>15</xdr:col>
      <xdr:colOff>50800</xdr:colOff>
      <xdr:row>78</xdr:row>
      <xdr:rowOff>97248</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59330"/>
          <a:ext cx="889000" cy="1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86230</xdr:rowOff>
    </xdr:from>
    <xdr:to>
      <xdr:col>10</xdr:col>
      <xdr:colOff>114300</xdr:colOff>
      <xdr:row>78</xdr:row>
      <xdr:rowOff>93134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59330"/>
          <a:ext cx="8890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39728</xdr:rowOff>
    </xdr:from>
    <xdr:to>
      <xdr:col>24</xdr:col>
      <xdr:colOff>114300</xdr:colOff>
      <xdr:row>78</xdr:row>
      <xdr:rowOff>141328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126105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2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40757</xdr:rowOff>
    </xdr:from>
    <xdr:to>
      <xdr:col>20</xdr:col>
      <xdr:colOff>38100</xdr:colOff>
      <xdr:row>78</xdr:row>
      <xdr:rowOff>142357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133484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46448</xdr:rowOff>
    </xdr:from>
    <xdr:to>
      <xdr:col>15</xdr:col>
      <xdr:colOff>101600</xdr:colOff>
      <xdr:row>78</xdr:row>
      <xdr:rowOff>148048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1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139175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35430</xdr:rowOff>
    </xdr:from>
    <xdr:to>
      <xdr:col>10</xdr:col>
      <xdr:colOff>165100</xdr:colOff>
      <xdr:row>78</xdr:row>
      <xdr:rowOff>137030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0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128157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1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42334</xdr:rowOff>
    </xdr:from>
    <xdr:to>
      <xdr:col>6</xdr:col>
      <xdr:colOff>38100</xdr:colOff>
      <xdr:row>78</xdr:row>
      <xdr:rowOff>143934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1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135061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0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126498</xdr:rowOff>
    </xdr:from>
    <xdr:to>
      <xdr:col>24</xdr:col>
      <xdr:colOff>63500</xdr:colOff>
      <xdr:row>94</xdr:row>
      <xdr:rowOff>49003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71348"/>
          <a:ext cx="838200" cy="9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49003</xdr:rowOff>
    </xdr:from>
    <xdr:to>
      <xdr:col>19</xdr:col>
      <xdr:colOff>177800</xdr:colOff>
      <xdr:row>94</xdr:row>
      <xdr:rowOff>134938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165303"/>
          <a:ext cx="889000" cy="8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80550</xdr:rowOff>
    </xdr:from>
    <xdr:to>
      <xdr:col>15</xdr:col>
      <xdr:colOff>50800</xdr:colOff>
      <xdr:row>94</xdr:row>
      <xdr:rowOff>134938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196850"/>
          <a:ext cx="889000" cy="5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80550</xdr:rowOff>
    </xdr:from>
    <xdr:to>
      <xdr:col>10</xdr:col>
      <xdr:colOff>114300</xdr:colOff>
      <xdr:row>94</xdr:row>
      <xdr:rowOff>117030</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96850"/>
          <a:ext cx="889000" cy="3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75698</xdr:rowOff>
    </xdr:from>
    <xdr:to>
      <xdr:col>24</xdr:col>
      <xdr:colOff>114300</xdr:colOff>
      <xdr:row>94</xdr:row>
      <xdr:rowOff>5848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2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98575</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7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169653</xdr:rowOff>
    </xdr:from>
    <xdr:to>
      <xdr:col>20</xdr:col>
      <xdr:colOff>38100</xdr:colOff>
      <xdr:row>94</xdr:row>
      <xdr:rowOff>99803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116330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88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84138</xdr:rowOff>
    </xdr:from>
    <xdr:to>
      <xdr:col>15</xdr:col>
      <xdr:colOff>101600</xdr:colOff>
      <xdr:row>95</xdr:row>
      <xdr:rowOff>14288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30815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97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29750</xdr:rowOff>
    </xdr:from>
    <xdr:to>
      <xdr:col>10</xdr:col>
      <xdr:colOff>165100</xdr:colOff>
      <xdr:row>94</xdr:row>
      <xdr:rowOff>131350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147877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921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66230</xdr:rowOff>
    </xdr:from>
    <xdr:to>
      <xdr:col>6</xdr:col>
      <xdr:colOff>38100</xdr:colOff>
      <xdr:row>94</xdr:row>
      <xdr:rowOff>167830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12907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95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36624</xdr:rowOff>
    </xdr:from>
    <xdr:to>
      <xdr:col>55</xdr:col>
      <xdr:colOff>0</xdr:colOff>
      <xdr:row>36</xdr:row>
      <xdr:rowOff>104012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865924"/>
          <a:ext cx="838200" cy="410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104012</xdr:rowOff>
    </xdr:from>
    <xdr:to>
      <xdr:col>50</xdr:col>
      <xdr:colOff>114300</xdr:colOff>
      <xdr:row>36</xdr:row>
      <xdr:rowOff>134126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276212"/>
          <a:ext cx="889000" cy="3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47651</xdr:rowOff>
    </xdr:from>
    <xdr:to>
      <xdr:col>45</xdr:col>
      <xdr:colOff>177800</xdr:colOff>
      <xdr:row>36</xdr:row>
      <xdr:rowOff>134126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219851"/>
          <a:ext cx="889000" cy="8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47651</xdr:rowOff>
    </xdr:from>
    <xdr:to>
      <xdr:col>41</xdr:col>
      <xdr:colOff>50800</xdr:colOff>
      <xdr:row>36</xdr:row>
      <xdr:rowOff>123123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219851"/>
          <a:ext cx="889000" cy="7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157274</xdr:rowOff>
    </xdr:from>
    <xdr:to>
      <xdr:col>55</xdr:col>
      <xdr:colOff>50800</xdr:colOff>
      <xdr:row>34</xdr:row>
      <xdr:rowOff>87424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81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8701</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66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53212</xdr:rowOff>
    </xdr:from>
    <xdr:to>
      <xdr:col>50</xdr:col>
      <xdr:colOff>165100</xdr:colOff>
      <xdr:row>36</xdr:row>
      <xdr:rowOff>154812</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2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171339</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00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83326</xdr:rowOff>
    </xdr:from>
    <xdr:to>
      <xdr:col>46</xdr:col>
      <xdr:colOff>38100</xdr:colOff>
      <xdr:row>37</xdr:row>
      <xdr:rowOff>13476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5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30003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30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168301</xdr:rowOff>
    </xdr:from>
    <xdr:to>
      <xdr:col>41</xdr:col>
      <xdr:colOff>101600</xdr:colOff>
      <xdr:row>36</xdr:row>
      <xdr:rowOff>98451</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16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114978</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594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72323</xdr:rowOff>
    </xdr:from>
    <xdr:to>
      <xdr:col>36</xdr:col>
      <xdr:colOff>165100</xdr:colOff>
      <xdr:row>37</xdr:row>
      <xdr:rowOff>2473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24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19000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672795" y="601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105711</xdr:rowOff>
    </xdr:from>
    <xdr:to>
      <xdr:col>55</xdr:col>
      <xdr:colOff>0</xdr:colOff>
      <xdr:row>57</xdr:row>
      <xdr:rowOff>17623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192561"/>
          <a:ext cx="838200" cy="59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17623</xdr:rowOff>
    </xdr:from>
    <xdr:to>
      <xdr:col>50</xdr:col>
      <xdr:colOff>114300</xdr:colOff>
      <xdr:row>57</xdr:row>
      <xdr:rowOff>140555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90273"/>
          <a:ext cx="889000" cy="12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37492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140555</xdr:rowOff>
    </xdr:from>
    <xdr:to>
      <xdr:col>45</xdr:col>
      <xdr:colOff>177800</xdr:colOff>
      <xdr:row>58</xdr:row>
      <xdr:rowOff>7729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13205"/>
          <a:ext cx="889000" cy="3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80721</xdr:rowOff>
    </xdr:from>
    <xdr:to>
      <xdr:col>41</xdr:col>
      <xdr:colOff>50800</xdr:colOff>
      <xdr:row>58</xdr:row>
      <xdr:rowOff>7729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853371"/>
          <a:ext cx="889000" cy="9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54911</xdr:rowOff>
    </xdr:from>
    <xdr:to>
      <xdr:col>55</xdr:col>
      <xdr:colOff>50800</xdr:colOff>
      <xdr:row>53</xdr:row>
      <xdr:rowOff>156511</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14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77788</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899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138273</xdr:rowOff>
    </xdr:from>
    <xdr:to>
      <xdr:col>50</xdr:col>
      <xdr:colOff>165100</xdr:colOff>
      <xdr:row>57</xdr:row>
      <xdr:rowOff>68423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59550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89755</xdr:rowOff>
    </xdr:from>
    <xdr:to>
      <xdr:col>46</xdr:col>
      <xdr:colOff>38100</xdr:colOff>
      <xdr:row>58</xdr:row>
      <xdr:rowOff>19905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11032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5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128379</xdr:rowOff>
    </xdr:from>
    <xdr:to>
      <xdr:col>41</xdr:col>
      <xdr:colOff>101600</xdr:colOff>
      <xdr:row>58</xdr:row>
      <xdr:rowOff>58529</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49656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99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29921</xdr:rowOff>
    </xdr:from>
    <xdr:to>
      <xdr:col>36</xdr:col>
      <xdr:colOff>165100</xdr:colOff>
      <xdr:row>57</xdr:row>
      <xdr:rowOff>131521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122648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9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129236</xdr:rowOff>
    </xdr:from>
    <xdr:to>
      <xdr:col>55</xdr:col>
      <xdr:colOff>0</xdr:colOff>
      <xdr:row>79</xdr:row>
      <xdr:rowOff>43765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02336"/>
          <a:ext cx="8382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129236</xdr:rowOff>
    </xdr:from>
    <xdr:to>
      <xdr:col>50</xdr:col>
      <xdr:colOff>114300</xdr:colOff>
      <xdr:row>79</xdr:row>
      <xdr:rowOff>43828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02336"/>
          <a:ext cx="889000" cy="8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19762</xdr:rowOff>
    </xdr:from>
    <xdr:to>
      <xdr:col>45</xdr:col>
      <xdr:colOff>177800</xdr:colOff>
      <xdr:row>79</xdr:row>
      <xdr:rowOff>43828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564312"/>
          <a:ext cx="889000" cy="2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168148</xdr:rowOff>
    </xdr:from>
    <xdr:to>
      <xdr:col>41</xdr:col>
      <xdr:colOff>50800</xdr:colOff>
      <xdr:row>79</xdr:row>
      <xdr:rowOff>19762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541248"/>
          <a:ext cx="889000" cy="2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164415</xdr:rowOff>
    </xdr:from>
    <xdr:to>
      <xdr:col>55</xdr:col>
      <xdr:colOff>50800</xdr:colOff>
      <xdr:row>79</xdr:row>
      <xdr:rowOff>94565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79342</xdr:rowOff>
    </xdr:from>
    <xdr:ext cx="313932"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52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78436</xdr:rowOff>
    </xdr:from>
    <xdr:to>
      <xdr:col>50</xdr:col>
      <xdr:colOff>165100</xdr:colOff>
      <xdr:row>79</xdr:row>
      <xdr:rowOff>8586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5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171163</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54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164478</xdr:rowOff>
    </xdr:from>
    <xdr:to>
      <xdr:col>46</xdr:col>
      <xdr:colOff>38100</xdr:colOff>
      <xdr:row>79</xdr:row>
      <xdr:rowOff>94628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3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85755</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593333" y="136303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140412</xdr:rowOff>
    </xdr:from>
    <xdr:to>
      <xdr:col>41</xdr:col>
      <xdr:colOff>101600</xdr:colOff>
      <xdr:row>79</xdr:row>
      <xdr:rowOff>70562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51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61689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60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117348</xdr:rowOff>
    </xdr:from>
    <xdr:to>
      <xdr:col>36</xdr:col>
      <xdr:colOff>165100</xdr:colOff>
      <xdr:row>79</xdr:row>
      <xdr:rowOff>47498</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38625</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58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43010</xdr:rowOff>
    </xdr:from>
    <xdr:to>
      <xdr:col>55</xdr:col>
      <xdr:colOff>0</xdr:colOff>
      <xdr:row>97</xdr:row>
      <xdr:rowOff>52770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5644960"/>
          <a:ext cx="838200" cy="103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52770</xdr:rowOff>
    </xdr:from>
    <xdr:to>
      <xdr:col>50</xdr:col>
      <xdr:colOff>114300</xdr:colOff>
      <xdr:row>97</xdr:row>
      <xdr:rowOff>112032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83420"/>
          <a:ext cx="889000" cy="59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112032</xdr:rowOff>
    </xdr:from>
    <xdr:to>
      <xdr:col>45</xdr:col>
      <xdr:colOff>177800</xdr:colOff>
      <xdr:row>98</xdr:row>
      <xdr:rowOff>38819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6742682"/>
          <a:ext cx="889000" cy="9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38819</xdr:rowOff>
    </xdr:from>
    <xdr:to>
      <xdr:col>41</xdr:col>
      <xdr:colOff>50800</xdr:colOff>
      <xdr:row>98</xdr:row>
      <xdr:rowOff>88646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840919"/>
          <a:ext cx="889000" cy="4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163660</xdr:rowOff>
    </xdr:from>
    <xdr:to>
      <xdr:col>55</xdr:col>
      <xdr:colOff>50800</xdr:colOff>
      <xdr:row>91</xdr:row>
      <xdr:rowOff>93810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59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78587</xdr:rowOff>
    </xdr:from>
    <xdr:ext cx="599010"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509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1970</xdr:rowOff>
    </xdr:from>
    <xdr:to>
      <xdr:col>50</xdr:col>
      <xdr:colOff>165100</xdr:colOff>
      <xdr:row>97</xdr:row>
      <xdr:rowOff>103570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6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120097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4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61232</xdr:rowOff>
    </xdr:from>
    <xdr:to>
      <xdr:col>46</xdr:col>
      <xdr:colOff>38100</xdr:colOff>
      <xdr:row>97</xdr:row>
      <xdr:rowOff>162832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69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153959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78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159469</xdr:rowOff>
    </xdr:from>
    <xdr:to>
      <xdr:col>41</xdr:col>
      <xdr:colOff>101600</xdr:colOff>
      <xdr:row>98</xdr:row>
      <xdr:rowOff>89619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80746</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8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37846</xdr:rowOff>
    </xdr:from>
    <xdr:to>
      <xdr:col>36</xdr:col>
      <xdr:colOff>165100</xdr:colOff>
      <xdr:row>98</xdr:row>
      <xdr:rowOff>139446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8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130573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93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24885</xdr:rowOff>
    </xdr:from>
    <xdr:to>
      <xdr:col>85</xdr:col>
      <xdr:colOff>127000</xdr:colOff>
      <xdr:row>39</xdr:row>
      <xdr:rowOff>35192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11435"/>
          <a:ext cx="8382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2387</xdr:rowOff>
    </xdr:from>
    <xdr:to>
      <xdr:col>81</xdr:col>
      <xdr:colOff>50800</xdr:colOff>
      <xdr:row>39</xdr:row>
      <xdr:rowOff>24885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688937"/>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2387</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68893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155842</xdr:rowOff>
    </xdr:from>
    <xdr:to>
      <xdr:col>85</xdr:col>
      <xdr:colOff>177800</xdr:colOff>
      <xdr:row>39</xdr:row>
      <xdr:rowOff>85992</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70769</xdr:rowOff>
    </xdr:from>
    <xdr:ext cx="378565"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85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145535</xdr:rowOff>
    </xdr:from>
    <xdr:to>
      <xdr:col>81</xdr:col>
      <xdr:colOff>101600</xdr:colOff>
      <xdr:row>39</xdr:row>
      <xdr:rowOff>75685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66812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123037</xdr:rowOff>
    </xdr:from>
    <xdr:to>
      <xdr:col>76</xdr:col>
      <xdr:colOff>165100</xdr:colOff>
      <xdr:row>39</xdr:row>
      <xdr:rowOff>53187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3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44314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36274</xdr:rowOff>
    </xdr:from>
    <xdr:to>
      <xdr:col>85</xdr:col>
      <xdr:colOff>127000</xdr:colOff>
      <xdr:row>77</xdr:row>
      <xdr:rowOff>62860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237924"/>
          <a:ext cx="8382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59827</xdr:rowOff>
    </xdr:from>
    <xdr:to>
      <xdr:col>81</xdr:col>
      <xdr:colOff>50800</xdr:colOff>
      <xdr:row>77</xdr:row>
      <xdr:rowOff>62860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3261477"/>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62216</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59827</xdr:rowOff>
    </xdr:from>
    <xdr:to>
      <xdr:col>76</xdr:col>
      <xdr:colOff>114300</xdr:colOff>
      <xdr:row>77</xdr:row>
      <xdr:rowOff>68270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261477"/>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70926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2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68270</xdr:rowOff>
    </xdr:from>
    <xdr:to>
      <xdr:col>71</xdr:col>
      <xdr:colOff>177800</xdr:colOff>
      <xdr:row>77</xdr:row>
      <xdr:rowOff>86452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269920"/>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66651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53652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156924</xdr:rowOff>
    </xdr:from>
    <xdr:to>
      <xdr:col>85</xdr:col>
      <xdr:colOff>177800</xdr:colOff>
      <xdr:row>77</xdr:row>
      <xdr:rowOff>87074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18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135351</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16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12060</xdr:rowOff>
    </xdr:from>
    <xdr:to>
      <xdr:col>81</xdr:col>
      <xdr:colOff>101600</xdr:colOff>
      <xdr:row>77</xdr:row>
      <xdr:rowOff>113660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1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104787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0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9027</xdr:rowOff>
    </xdr:from>
    <xdr:to>
      <xdr:col>76</xdr:col>
      <xdr:colOff>165100</xdr:colOff>
      <xdr:row>77</xdr:row>
      <xdr:rowOff>110627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1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101754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17470</xdr:rowOff>
    </xdr:from>
    <xdr:to>
      <xdr:col>72</xdr:col>
      <xdr:colOff>38100</xdr:colOff>
      <xdr:row>77</xdr:row>
      <xdr:rowOff>119070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21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110197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31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35652</xdr:rowOff>
    </xdr:from>
    <xdr:to>
      <xdr:col>67</xdr:col>
      <xdr:colOff>101600</xdr:colOff>
      <xdr:row>77</xdr:row>
      <xdr:rowOff>137252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2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128379</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3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141987</xdr:rowOff>
    </xdr:from>
    <xdr:to>
      <xdr:col>85</xdr:col>
      <xdr:colOff>127000</xdr:colOff>
      <xdr:row>98</xdr:row>
      <xdr:rowOff>66306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72637"/>
          <a:ext cx="838200" cy="9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66306</xdr:rowOff>
    </xdr:from>
    <xdr:to>
      <xdr:col>81</xdr:col>
      <xdr:colOff>50800</xdr:colOff>
      <xdr:row>98</xdr:row>
      <xdr:rowOff>130632</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68406"/>
          <a:ext cx="889000" cy="6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130339</xdr:rowOff>
    </xdr:from>
    <xdr:to>
      <xdr:col>76</xdr:col>
      <xdr:colOff>114300</xdr:colOff>
      <xdr:row>98</xdr:row>
      <xdr:rowOff>130632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32439"/>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120155</xdr:rowOff>
    </xdr:from>
    <xdr:to>
      <xdr:col>71</xdr:col>
      <xdr:colOff>177800</xdr:colOff>
      <xdr:row>98</xdr:row>
      <xdr:rowOff>130339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22255"/>
          <a:ext cx="889000" cy="1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91187</xdr:rowOff>
    </xdr:from>
    <xdr:to>
      <xdr:col>85</xdr:col>
      <xdr:colOff>177800</xdr:colOff>
      <xdr:row>98</xdr:row>
      <xdr:rowOff>21337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69614</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0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15506</xdr:rowOff>
    </xdr:from>
    <xdr:to>
      <xdr:col>81</xdr:col>
      <xdr:colOff>101600</xdr:colOff>
      <xdr:row>98</xdr:row>
      <xdr:rowOff>117106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108233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91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79832</xdr:rowOff>
    </xdr:from>
    <xdr:to>
      <xdr:col>76</xdr:col>
      <xdr:colOff>165100</xdr:colOff>
      <xdr:row>99</xdr:row>
      <xdr:rowOff>9982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8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1109</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7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79539</xdr:rowOff>
    </xdr:from>
    <xdr:to>
      <xdr:col>72</xdr:col>
      <xdr:colOff>38100</xdr:colOff>
      <xdr:row>99</xdr:row>
      <xdr:rowOff>9689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88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97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69355</xdr:rowOff>
    </xdr:from>
    <xdr:to>
      <xdr:col>67</xdr:col>
      <xdr:colOff>101600</xdr:colOff>
      <xdr:row>98</xdr:row>
      <xdr:rowOff>170955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7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162082</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6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157340</xdr:rowOff>
    </xdr:from>
    <xdr:to>
      <xdr:col>116</xdr:col>
      <xdr:colOff>63500</xdr:colOff>
      <xdr:row>35</xdr:row>
      <xdr:rowOff>29096</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1323300" y="5986640"/>
          <a:ext cx="838200" cy="43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139908</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483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150711</xdr:rowOff>
    </xdr:from>
    <xdr:to>
      <xdr:col>111</xdr:col>
      <xdr:colOff>177800</xdr:colOff>
      <xdr:row>35</xdr:row>
      <xdr:rowOff>29096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5980011"/>
          <a:ext cx="889000" cy="4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91482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150711</xdr:rowOff>
    </xdr:from>
    <xdr:to>
      <xdr:col>107</xdr:col>
      <xdr:colOff>50800</xdr:colOff>
      <xdr:row>35</xdr:row>
      <xdr:rowOff>71882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9545300" y="5980011"/>
          <a:ext cx="889000" cy="9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140403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103772</xdr:rowOff>
    </xdr:from>
    <xdr:to>
      <xdr:col>102</xdr:col>
      <xdr:colOff>114300</xdr:colOff>
      <xdr:row>35</xdr:row>
      <xdr:rowOff>71882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5933072"/>
          <a:ext cx="889000" cy="13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164978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156900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67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106540</xdr:rowOff>
    </xdr:from>
    <xdr:to>
      <xdr:col>116</xdr:col>
      <xdr:colOff>114300</xdr:colOff>
      <xdr:row>35</xdr:row>
      <xdr:rowOff>36690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59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129417</xdr:rowOff>
    </xdr:from>
    <xdr:ext cx="534377"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57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149746</xdr:rowOff>
    </xdr:from>
    <xdr:to>
      <xdr:col>112</xdr:col>
      <xdr:colOff>38100</xdr:colOff>
      <xdr:row>35</xdr:row>
      <xdr:rowOff>79896</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597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96423</xdr:rowOff>
    </xdr:from>
    <xdr:ext cx="534377"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56111" y="575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99911</xdr:rowOff>
    </xdr:from>
    <xdr:to>
      <xdr:col>107</xdr:col>
      <xdr:colOff>101600</xdr:colOff>
      <xdr:row>35</xdr:row>
      <xdr:rowOff>30061</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59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46588</xdr:rowOff>
    </xdr:from>
    <xdr:ext cx="534377"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67111" y="57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21082</xdr:rowOff>
    </xdr:from>
    <xdr:to>
      <xdr:col>102</xdr:col>
      <xdr:colOff>165100</xdr:colOff>
      <xdr:row>35</xdr:row>
      <xdr:rowOff>122682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0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139209</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2781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52972</xdr:rowOff>
    </xdr:from>
    <xdr:to>
      <xdr:col>98</xdr:col>
      <xdr:colOff>38100</xdr:colOff>
      <xdr:row>34</xdr:row>
      <xdr:rowOff>154572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58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171099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389111" y="565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39801</xdr:rowOff>
    </xdr:from>
    <xdr:to>
      <xdr:col>116</xdr:col>
      <xdr:colOff>63500</xdr:colOff>
      <xdr:row>57</xdr:row>
      <xdr:rowOff>44328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812451"/>
          <a:ext cx="8382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39801</xdr:rowOff>
    </xdr:from>
    <xdr:to>
      <xdr:col>111</xdr:col>
      <xdr:colOff>177800</xdr:colOff>
      <xdr:row>57</xdr:row>
      <xdr:rowOff>45654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9812451"/>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29287</xdr:rowOff>
    </xdr:from>
    <xdr:to>
      <xdr:col>107</xdr:col>
      <xdr:colOff>50800</xdr:colOff>
      <xdr:row>57</xdr:row>
      <xdr:rowOff>45654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801937"/>
          <a:ext cx="889000" cy="16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3180</xdr:rowOff>
    </xdr:from>
    <xdr:to>
      <xdr:col>102</xdr:col>
      <xdr:colOff>114300</xdr:colOff>
      <xdr:row>57</xdr:row>
      <xdr:rowOff>29287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775830"/>
          <a:ext cx="889000" cy="2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164978</xdr:rowOff>
    </xdr:from>
    <xdr:to>
      <xdr:col>116</xdr:col>
      <xdr:colOff>114300</xdr:colOff>
      <xdr:row>57</xdr:row>
      <xdr:rowOff>95128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7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143405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74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160451</xdr:rowOff>
    </xdr:from>
    <xdr:to>
      <xdr:col>112</xdr:col>
      <xdr:colOff>38100</xdr:colOff>
      <xdr:row>57</xdr:row>
      <xdr:rowOff>90601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76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107128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53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166304</xdr:rowOff>
    </xdr:from>
    <xdr:to>
      <xdr:col>107</xdr:col>
      <xdr:colOff>101600</xdr:colOff>
      <xdr:row>57</xdr:row>
      <xdr:rowOff>96454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76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112981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54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149937</xdr:rowOff>
    </xdr:from>
    <xdr:to>
      <xdr:col>102</xdr:col>
      <xdr:colOff>165100</xdr:colOff>
      <xdr:row>57</xdr:row>
      <xdr:rowOff>80087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75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96614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526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123830</xdr:rowOff>
    </xdr:from>
    <xdr:to>
      <xdr:col>98</xdr:col>
      <xdr:colOff>38100</xdr:colOff>
      <xdr:row>57</xdr:row>
      <xdr:rowOff>53980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72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45107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8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136042</xdr:rowOff>
    </xdr:from>
    <xdr:to>
      <xdr:col>116</xdr:col>
      <xdr:colOff>63500</xdr:colOff>
      <xdr:row>75</xdr:row>
      <xdr:rowOff>167360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2994792"/>
          <a:ext cx="8382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167360</xdr:rowOff>
    </xdr:from>
    <xdr:to>
      <xdr:col>111</xdr:col>
      <xdr:colOff>177800</xdr:colOff>
      <xdr:row>76</xdr:row>
      <xdr:rowOff>42945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026110"/>
          <a:ext cx="889000" cy="47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42945</xdr:rowOff>
    </xdr:from>
    <xdr:to>
      <xdr:col>107</xdr:col>
      <xdr:colOff>50800</xdr:colOff>
      <xdr:row>76</xdr:row>
      <xdr:rowOff>97561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73145"/>
          <a:ext cx="889000" cy="5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57504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84455</xdr:rowOff>
    </xdr:from>
    <xdr:to>
      <xdr:col>102</xdr:col>
      <xdr:colOff>114300</xdr:colOff>
      <xdr:row>76</xdr:row>
      <xdr:rowOff>97561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14655"/>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160869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85242</xdr:rowOff>
    </xdr:from>
    <xdr:to>
      <xdr:col>116</xdr:col>
      <xdr:colOff>114300</xdr:colOff>
      <xdr:row>76</xdr:row>
      <xdr:rowOff>15391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29439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108119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7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116560</xdr:rowOff>
    </xdr:from>
    <xdr:to>
      <xdr:col>112</xdr:col>
      <xdr:colOff>38100</xdr:colOff>
      <xdr:row>76</xdr:row>
      <xdr:rowOff>46710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9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63237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275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163595</xdr:rowOff>
    </xdr:from>
    <xdr:to>
      <xdr:col>107</xdr:col>
      <xdr:colOff>101600</xdr:colOff>
      <xdr:row>76</xdr:row>
      <xdr:rowOff>93745</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84872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46761</xdr:rowOff>
    </xdr:from>
    <xdr:to>
      <xdr:col>102</xdr:col>
      <xdr:colOff>165100</xdr:colOff>
      <xdr:row>76</xdr:row>
      <xdr:rowOff>148361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7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139488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6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33655</xdr:rowOff>
    </xdr:from>
    <xdr:to>
      <xdr:col>98</xdr:col>
      <xdr:colOff>38100</xdr:colOff>
      <xdr:row>76</xdr:row>
      <xdr:rowOff>135255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126382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776</a:t>
          </a:r>
          <a:r>
            <a:rPr kumimoji="1" lang="ja-JP" altLang="en-US" sz="1300">
              <a:latin typeface="ＭＳ Ｐゴシック" panose="020B0600070205080204" pitchFamily="50" charset="-128"/>
              <a:ea typeface="ＭＳ Ｐゴシック" panose="020B0600070205080204" pitchFamily="50" charset="-128"/>
            </a:rPr>
            <a:t>千円となっている。人件費は住民一人当たり</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千円であり、前年度と比較して大きく増加したが、これは会計年度任用職員制度移行により、物件費に計上されていた嘱託職員等に係る経費が人件費へ計上されたことが主な要因である。安定した行政サービスを維持し、より効果的で効率的な行政運営を実現するため、定員管理計画に基づき、引き続き職員数、人件費等の適正管理に努める。普通建設事業費は新庁舎・市民交流施設等整備事業の実施により大幅に増加している。当該事業については令和２年度で完了することから、来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39,871
39,180
132.44
31,372,744
30,945,082
170,808
11,872,415
24,259,425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44668</xdr:rowOff>
    </xdr:from>
    <xdr:to>
      <xdr:col>24</xdr:col>
      <xdr:colOff>63500</xdr:colOff>
      <xdr:row>37</xdr:row>
      <xdr:rowOff>141986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88318"/>
          <a:ext cx="838200" cy="9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13643</xdr:rowOff>
    </xdr:from>
    <xdr:to>
      <xdr:col>19</xdr:col>
      <xdr:colOff>177800</xdr:colOff>
      <xdr:row>37</xdr:row>
      <xdr:rowOff>44668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35729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163213</xdr:rowOff>
    </xdr:from>
    <xdr:to>
      <xdr:col>15</xdr:col>
      <xdr:colOff>50800</xdr:colOff>
      <xdr:row>37</xdr:row>
      <xdr:rowOff>13643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35413"/>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153089</xdr:rowOff>
    </xdr:from>
    <xdr:to>
      <xdr:col>10</xdr:col>
      <xdr:colOff>114300</xdr:colOff>
      <xdr:row>36</xdr:row>
      <xdr:rowOff>163213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25289"/>
          <a:ext cx="8890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91186</xdr:rowOff>
    </xdr:from>
    <xdr:to>
      <xdr:col>24</xdr:col>
      <xdr:colOff>114300</xdr:colOff>
      <xdr:row>38</xdr:row>
      <xdr:rowOff>21336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69613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1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165318</xdr:rowOff>
    </xdr:from>
    <xdr:to>
      <xdr:col>20</xdr:col>
      <xdr:colOff>38100</xdr:colOff>
      <xdr:row>37</xdr:row>
      <xdr:rowOff>95468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86595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134293</xdr:rowOff>
    </xdr:from>
    <xdr:to>
      <xdr:col>15</xdr:col>
      <xdr:colOff>101600</xdr:colOff>
      <xdr:row>37</xdr:row>
      <xdr:rowOff>64443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0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55570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9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112413</xdr:rowOff>
    </xdr:from>
    <xdr:to>
      <xdr:col>10</xdr:col>
      <xdr:colOff>165100</xdr:colOff>
      <xdr:row>37</xdr:row>
      <xdr:rowOff>42563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2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33690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7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102289</xdr:rowOff>
    </xdr:from>
    <xdr:to>
      <xdr:col>6</xdr:col>
      <xdr:colOff>38100</xdr:colOff>
      <xdr:row>37</xdr:row>
      <xdr:rowOff>32439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23566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49694</xdr:rowOff>
    </xdr:from>
    <xdr:to>
      <xdr:col>24</xdr:col>
      <xdr:colOff>63500</xdr:colOff>
      <xdr:row>58</xdr:row>
      <xdr:rowOff>47832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136544"/>
          <a:ext cx="838200" cy="85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47832</xdr:rowOff>
    </xdr:from>
    <xdr:to>
      <xdr:col>19</xdr:col>
      <xdr:colOff>177800</xdr:colOff>
      <xdr:row>58</xdr:row>
      <xdr:rowOff>117996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991932"/>
          <a:ext cx="889000" cy="7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117996</xdr:rowOff>
    </xdr:from>
    <xdr:to>
      <xdr:col>15</xdr:col>
      <xdr:colOff>50800</xdr:colOff>
      <xdr:row>58</xdr:row>
      <xdr:rowOff>118473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10062096"/>
          <a:ext cx="889000" cy="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116312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71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118473</xdr:rowOff>
    </xdr:from>
    <xdr:to>
      <xdr:col>10</xdr:col>
      <xdr:colOff>114300</xdr:colOff>
      <xdr:row>58</xdr:row>
      <xdr:rowOff>124031</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10062573"/>
          <a:ext cx="889000" cy="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170344</xdr:rowOff>
    </xdr:from>
    <xdr:to>
      <xdr:col>24</xdr:col>
      <xdr:colOff>114300</xdr:colOff>
      <xdr:row>53</xdr:row>
      <xdr:rowOff>100494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0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21771</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893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168482</xdr:rowOff>
    </xdr:from>
    <xdr:to>
      <xdr:col>20</xdr:col>
      <xdr:colOff>38100</xdr:colOff>
      <xdr:row>58</xdr:row>
      <xdr:rowOff>98632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94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89759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100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67196</xdr:rowOff>
    </xdr:from>
    <xdr:to>
      <xdr:col>15</xdr:col>
      <xdr:colOff>101600</xdr:colOff>
      <xdr:row>58</xdr:row>
      <xdr:rowOff>168796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100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159923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101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67673</xdr:rowOff>
    </xdr:from>
    <xdr:to>
      <xdr:col>10</xdr:col>
      <xdr:colOff>165100</xdr:colOff>
      <xdr:row>58</xdr:row>
      <xdr:rowOff>169273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100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160400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10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73231</xdr:rowOff>
    </xdr:from>
    <xdr:to>
      <xdr:col>6</xdr:col>
      <xdr:colOff>38100</xdr:colOff>
      <xdr:row>59</xdr:row>
      <xdr:rowOff>3381</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1001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165958</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11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2964</xdr:rowOff>
    </xdr:from>
    <xdr:to>
      <xdr:col>24</xdr:col>
      <xdr:colOff>63500</xdr:colOff>
      <xdr:row>76</xdr:row>
      <xdr:rowOff>48718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3033164"/>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48718</xdr:rowOff>
    </xdr:from>
    <xdr:to>
      <xdr:col>19</xdr:col>
      <xdr:colOff>177800</xdr:colOff>
      <xdr:row>76</xdr:row>
      <xdr:rowOff>158934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3078918"/>
          <a:ext cx="889000" cy="11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158934</xdr:rowOff>
    </xdr:from>
    <xdr:to>
      <xdr:col>15</xdr:col>
      <xdr:colOff>50800</xdr:colOff>
      <xdr:row>76</xdr:row>
      <xdr:rowOff>168145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3189134"/>
          <a:ext cx="889000" cy="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133855</xdr:rowOff>
    </xdr:from>
    <xdr:to>
      <xdr:col>10</xdr:col>
      <xdr:colOff>114300</xdr:colOff>
      <xdr:row>76</xdr:row>
      <xdr:rowOff>168145</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a:off x="1130300" y="12821155"/>
          <a:ext cx="889000" cy="37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34467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289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123614</xdr:rowOff>
    </xdr:from>
    <xdr:to>
      <xdr:col>24</xdr:col>
      <xdr:colOff>114300</xdr:colOff>
      <xdr:row>76</xdr:row>
      <xdr:rowOff>53764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9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146491</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83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169368</xdr:rowOff>
    </xdr:from>
    <xdr:to>
      <xdr:col>20</xdr:col>
      <xdr:colOff>38100</xdr:colOff>
      <xdr:row>76</xdr:row>
      <xdr:rowOff>99518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302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116044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803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108134</xdr:rowOff>
    </xdr:from>
    <xdr:to>
      <xdr:col>15</xdr:col>
      <xdr:colOff>101600</xdr:colOff>
      <xdr:row>77</xdr:row>
      <xdr:rowOff>38284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313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54812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9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117345</xdr:rowOff>
    </xdr:from>
    <xdr:to>
      <xdr:col>10</xdr:col>
      <xdr:colOff>165100</xdr:colOff>
      <xdr:row>77</xdr:row>
      <xdr:rowOff>47495</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31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38622</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32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83055</xdr:rowOff>
    </xdr:from>
    <xdr:to>
      <xdr:col>6</xdr:col>
      <xdr:colOff>38100</xdr:colOff>
      <xdr:row>75</xdr:row>
      <xdr:rowOff>13205</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77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29732</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5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77609</xdr:rowOff>
    </xdr:from>
    <xdr:to>
      <xdr:col>24</xdr:col>
      <xdr:colOff>63500</xdr:colOff>
      <xdr:row>96</xdr:row>
      <xdr:rowOff>146101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536809"/>
          <a:ext cx="838200" cy="68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146101</xdr:rowOff>
    </xdr:from>
    <xdr:to>
      <xdr:col>19</xdr:col>
      <xdr:colOff>177800</xdr:colOff>
      <xdr:row>97</xdr:row>
      <xdr:rowOff>26682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908300" y="16605301"/>
          <a:ext cx="889000" cy="5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151803</xdr:rowOff>
    </xdr:from>
    <xdr:to>
      <xdr:col>15</xdr:col>
      <xdr:colOff>50800</xdr:colOff>
      <xdr:row>97</xdr:row>
      <xdr:rowOff>26682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611003"/>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151803</xdr:rowOff>
    </xdr:from>
    <xdr:to>
      <xdr:col>10</xdr:col>
      <xdr:colOff>114300</xdr:colOff>
      <xdr:row>96</xdr:row>
      <xdr:rowOff>158395</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611003"/>
          <a:ext cx="8890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26809</xdr:rowOff>
    </xdr:from>
    <xdr:to>
      <xdr:col>24</xdr:col>
      <xdr:colOff>114300</xdr:colOff>
      <xdr:row>96</xdr:row>
      <xdr:rowOff>128409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49686</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3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95301</xdr:rowOff>
    </xdr:from>
    <xdr:to>
      <xdr:col>20</xdr:col>
      <xdr:colOff>38100</xdr:colOff>
      <xdr:row>97</xdr:row>
      <xdr:rowOff>25451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5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41978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3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147332</xdr:rowOff>
    </xdr:from>
    <xdr:to>
      <xdr:col>15</xdr:col>
      <xdr:colOff>101600</xdr:colOff>
      <xdr:row>97</xdr:row>
      <xdr:rowOff>77482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94009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3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101003</xdr:rowOff>
    </xdr:from>
    <xdr:to>
      <xdr:col>10</xdr:col>
      <xdr:colOff>165100</xdr:colOff>
      <xdr:row>97</xdr:row>
      <xdr:rowOff>31153</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56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47680</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33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107595</xdr:rowOff>
    </xdr:from>
    <xdr:to>
      <xdr:col>6</xdr:col>
      <xdr:colOff>38100</xdr:colOff>
      <xdr:row>97</xdr:row>
      <xdr:rowOff>37745</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5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54272</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3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36144</xdr:rowOff>
    </xdr:from>
    <xdr:to>
      <xdr:col>55</xdr:col>
      <xdr:colOff>0</xdr:colOff>
      <xdr:row>34</xdr:row>
      <xdr:rowOff>93066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5865444"/>
          <a:ext cx="8382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162425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33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81636</xdr:rowOff>
    </xdr:from>
    <xdr:to>
      <xdr:col>50</xdr:col>
      <xdr:colOff>114300</xdr:colOff>
      <xdr:row>34</xdr:row>
      <xdr:rowOff>93066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59109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118534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462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33172</xdr:rowOff>
    </xdr:from>
    <xdr:to>
      <xdr:col>45</xdr:col>
      <xdr:colOff>177800</xdr:colOff>
      <xdr:row>34</xdr:row>
      <xdr:rowOff>81636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5862472"/>
          <a:ext cx="8890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106418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4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32258</xdr:rowOff>
    </xdr:from>
    <xdr:to>
      <xdr:col>41</xdr:col>
      <xdr:colOff>50800</xdr:colOff>
      <xdr:row>34</xdr:row>
      <xdr:rowOff>33172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5690108"/>
          <a:ext cx="8890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78986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4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78071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156794</xdr:rowOff>
    </xdr:from>
    <xdr:to>
      <xdr:col>55</xdr:col>
      <xdr:colOff>50800</xdr:colOff>
      <xdr:row>34</xdr:row>
      <xdr:rowOff>86944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58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8221</xdr:rowOff>
    </xdr:from>
    <xdr:ext cx="469744"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566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42266</xdr:rowOff>
    </xdr:from>
    <xdr:to>
      <xdr:col>50</xdr:col>
      <xdr:colOff>165100</xdr:colOff>
      <xdr:row>34</xdr:row>
      <xdr:rowOff>143866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587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160393</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04428" y="564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30836</xdr:rowOff>
    </xdr:from>
    <xdr:to>
      <xdr:col>46</xdr:col>
      <xdr:colOff>38100</xdr:colOff>
      <xdr:row>34</xdr:row>
      <xdr:rowOff>132436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586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148963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15428" y="563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153822</xdr:rowOff>
    </xdr:from>
    <xdr:to>
      <xdr:col>41</xdr:col>
      <xdr:colOff>101600</xdr:colOff>
      <xdr:row>34</xdr:row>
      <xdr:rowOff>83972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581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100499</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26428" y="558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152908</xdr:rowOff>
    </xdr:from>
    <xdr:to>
      <xdr:col>36</xdr:col>
      <xdr:colOff>165100</xdr:colOff>
      <xdr:row>33</xdr:row>
      <xdr:rowOff>83058</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563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99585</xdr:rowOff>
    </xdr:from>
    <xdr:ext cx="469744"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37428" y="541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96189</xdr:rowOff>
    </xdr:from>
    <xdr:to>
      <xdr:col>55</xdr:col>
      <xdr:colOff>0</xdr:colOff>
      <xdr:row>57</xdr:row>
      <xdr:rowOff>52756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697389"/>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96189</xdr:rowOff>
    </xdr:from>
    <xdr:to>
      <xdr:col>50</xdr:col>
      <xdr:colOff>114300</xdr:colOff>
      <xdr:row>57</xdr:row>
      <xdr:rowOff>128765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697389"/>
          <a:ext cx="889000" cy="20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128765</xdr:rowOff>
    </xdr:from>
    <xdr:to>
      <xdr:col>45</xdr:col>
      <xdr:colOff>177800</xdr:colOff>
      <xdr:row>57</xdr:row>
      <xdr:rowOff>149244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901415"/>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149244</xdr:rowOff>
    </xdr:from>
    <xdr:to>
      <xdr:col>41</xdr:col>
      <xdr:colOff>50800</xdr:colOff>
      <xdr:row>57</xdr:row>
      <xdr:rowOff>154692</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92189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1956</xdr:rowOff>
    </xdr:from>
    <xdr:to>
      <xdr:col>55</xdr:col>
      <xdr:colOff>50800</xdr:colOff>
      <xdr:row>57</xdr:row>
      <xdr:rowOff>103556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77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151833</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5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45389</xdr:rowOff>
    </xdr:from>
    <xdr:to>
      <xdr:col>50</xdr:col>
      <xdr:colOff>165100</xdr:colOff>
      <xdr:row>56</xdr:row>
      <xdr:rowOff>146989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64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163516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4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77965</xdr:rowOff>
    </xdr:from>
    <xdr:to>
      <xdr:col>46</xdr:col>
      <xdr:colOff>38100</xdr:colOff>
      <xdr:row>58</xdr:row>
      <xdr:rowOff>8115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8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170692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9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98444</xdr:rowOff>
    </xdr:from>
    <xdr:to>
      <xdr:col>41</xdr:col>
      <xdr:colOff>101600</xdr:colOff>
      <xdr:row>58</xdr:row>
      <xdr:rowOff>28594</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8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19721</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96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103892</xdr:rowOff>
    </xdr:from>
    <xdr:to>
      <xdr:col>36</xdr:col>
      <xdr:colOff>165100</xdr:colOff>
      <xdr:row>58</xdr:row>
      <xdr:rowOff>34042</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87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25169</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96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20962</xdr:rowOff>
    </xdr:from>
    <xdr:to>
      <xdr:col>55</xdr:col>
      <xdr:colOff>0</xdr:colOff>
      <xdr:row>78</xdr:row>
      <xdr:rowOff>13666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222612"/>
          <a:ext cx="838200" cy="16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13666</xdr:rowOff>
    </xdr:from>
    <xdr:to>
      <xdr:col>50</xdr:col>
      <xdr:colOff>114300</xdr:colOff>
      <xdr:row>78</xdr:row>
      <xdr:rowOff>87827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386766"/>
          <a:ext cx="889000" cy="7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72758</xdr:rowOff>
    </xdr:from>
    <xdr:to>
      <xdr:col>45</xdr:col>
      <xdr:colOff>177800</xdr:colOff>
      <xdr:row>78</xdr:row>
      <xdr:rowOff>87827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7861300" y="13445858"/>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34925</xdr:rowOff>
    </xdr:from>
    <xdr:to>
      <xdr:col>41</xdr:col>
      <xdr:colOff>50800</xdr:colOff>
      <xdr:row>78</xdr:row>
      <xdr:rowOff>72758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408025"/>
          <a:ext cx="889000" cy="3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141612</xdr:rowOff>
    </xdr:from>
    <xdr:to>
      <xdr:col>55</xdr:col>
      <xdr:colOff>50800</xdr:colOff>
      <xdr:row>77</xdr:row>
      <xdr:rowOff>71762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17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120039</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15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134316</xdr:rowOff>
    </xdr:from>
    <xdr:to>
      <xdr:col>50</xdr:col>
      <xdr:colOff>165100</xdr:colOff>
      <xdr:row>78</xdr:row>
      <xdr:rowOff>64466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55593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342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37027</xdr:rowOff>
    </xdr:from>
    <xdr:to>
      <xdr:col>46</xdr:col>
      <xdr:colOff>38100</xdr:colOff>
      <xdr:row>78</xdr:row>
      <xdr:rowOff>138627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41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129754</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50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21958</xdr:rowOff>
    </xdr:from>
    <xdr:to>
      <xdr:col>41</xdr:col>
      <xdr:colOff>101600</xdr:colOff>
      <xdr:row>78</xdr:row>
      <xdr:rowOff>123558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114685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8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155575</xdr:rowOff>
    </xdr:from>
    <xdr:to>
      <xdr:col>36</xdr:col>
      <xdr:colOff>165100</xdr:colOff>
      <xdr:row>78</xdr:row>
      <xdr:rowOff>85725</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76852</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4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72841</xdr:rowOff>
    </xdr:from>
    <xdr:to>
      <xdr:col>55</xdr:col>
      <xdr:colOff>0</xdr:colOff>
      <xdr:row>97</xdr:row>
      <xdr:rowOff>78511</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703491"/>
          <a:ext cx="838200" cy="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72841</xdr:rowOff>
    </xdr:from>
    <xdr:to>
      <xdr:col>50</xdr:col>
      <xdr:colOff>114300</xdr:colOff>
      <xdr:row>97</xdr:row>
      <xdr:rowOff>94611</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6703491"/>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76971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87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94611</xdr:rowOff>
    </xdr:from>
    <xdr:to>
      <xdr:col>45</xdr:col>
      <xdr:colOff>177800</xdr:colOff>
      <xdr:row>97</xdr:row>
      <xdr:rowOff>129479</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7861300" y="16725261"/>
          <a:ext cx="889000" cy="3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129479</xdr:rowOff>
    </xdr:from>
    <xdr:to>
      <xdr:col>41</xdr:col>
      <xdr:colOff>50800</xdr:colOff>
      <xdr:row>97</xdr:row>
      <xdr:rowOff>150053</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6012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27711</xdr:rowOff>
    </xdr:from>
    <xdr:to>
      <xdr:col>55</xdr:col>
      <xdr:colOff>50800</xdr:colOff>
      <xdr:row>97</xdr:row>
      <xdr:rowOff>129311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50588</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0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22041</xdr:rowOff>
    </xdr:from>
    <xdr:to>
      <xdr:col>50</xdr:col>
      <xdr:colOff>165100</xdr:colOff>
      <xdr:row>97</xdr:row>
      <xdr:rowOff>123641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5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140168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42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43811</xdr:rowOff>
    </xdr:from>
    <xdr:to>
      <xdr:col>46</xdr:col>
      <xdr:colOff>38100</xdr:colOff>
      <xdr:row>97</xdr:row>
      <xdr:rowOff>145411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7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161938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44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78679</xdr:rowOff>
    </xdr:from>
    <xdr:to>
      <xdr:col>41</xdr:col>
      <xdr:colOff>101600</xdr:colOff>
      <xdr:row>98</xdr:row>
      <xdr:rowOff>8829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7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25356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99253</xdr:rowOff>
    </xdr:from>
    <xdr:to>
      <xdr:col>36</xdr:col>
      <xdr:colOff>165100</xdr:colOff>
      <xdr:row>98</xdr:row>
      <xdr:rowOff>29403</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2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45930</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110096</xdr:rowOff>
    </xdr:from>
    <xdr:to>
      <xdr:col>85</xdr:col>
      <xdr:colOff>127000</xdr:colOff>
      <xdr:row>36</xdr:row>
      <xdr:rowOff>70167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110846"/>
          <a:ext cx="838200" cy="13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110096</xdr:rowOff>
    </xdr:from>
    <xdr:to>
      <xdr:col>81</xdr:col>
      <xdr:colOff>50800</xdr:colOff>
      <xdr:row>36</xdr:row>
      <xdr:rowOff>166789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110846"/>
          <a:ext cx="889000" cy="22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153378</xdr:rowOff>
    </xdr:from>
    <xdr:to>
      <xdr:col>76</xdr:col>
      <xdr:colOff>114300</xdr:colOff>
      <xdr:row>36</xdr:row>
      <xdr:rowOff>166789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3703300" y="5639778"/>
          <a:ext cx="889000" cy="69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153378</xdr:rowOff>
    </xdr:from>
    <xdr:to>
      <xdr:col>71</xdr:col>
      <xdr:colOff>177800</xdr:colOff>
      <xdr:row>35</xdr:row>
      <xdr:rowOff>47384</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flipV="1">
          <a:off x="12814300" y="5639778"/>
          <a:ext cx="889000" cy="4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19367</xdr:rowOff>
    </xdr:from>
    <xdr:to>
      <xdr:col>85</xdr:col>
      <xdr:colOff>177800</xdr:colOff>
      <xdr:row>36</xdr:row>
      <xdr:rowOff>120967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19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42244</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0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59296</xdr:rowOff>
    </xdr:from>
    <xdr:to>
      <xdr:col>81</xdr:col>
      <xdr:colOff>101600</xdr:colOff>
      <xdr:row>35</xdr:row>
      <xdr:rowOff>160896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06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5973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3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115989</xdr:rowOff>
    </xdr:from>
    <xdr:to>
      <xdr:col>76</xdr:col>
      <xdr:colOff>165100</xdr:colOff>
      <xdr:row>37</xdr:row>
      <xdr:rowOff>46139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2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62666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06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102578</xdr:rowOff>
    </xdr:from>
    <xdr:to>
      <xdr:col>72</xdr:col>
      <xdr:colOff>38100</xdr:colOff>
      <xdr:row>33</xdr:row>
      <xdr:rowOff>32728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55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49255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3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168034</xdr:rowOff>
    </xdr:from>
    <xdr:to>
      <xdr:col>67</xdr:col>
      <xdr:colOff>101600</xdr:colOff>
      <xdr:row>35</xdr:row>
      <xdr:rowOff>98184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599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114711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85479</xdr:rowOff>
    </xdr:from>
    <xdr:to>
      <xdr:col>85</xdr:col>
      <xdr:colOff>127000</xdr:colOff>
      <xdr:row>58</xdr:row>
      <xdr:rowOff>119202</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10029579"/>
          <a:ext cx="8382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67560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68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19859</xdr:rowOff>
    </xdr:from>
    <xdr:to>
      <xdr:col>81</xdr:col>
      <xdr:colOff>50800</xdr:colOff>
      <xdr:row>58</xdr:row>
      <xdr:rowOff>85479</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963959"/>
          <a:ext cx="889000" cy="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41314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19859</xdr:rowOff>
    </xdr:from>
    <xdr:to>
      <xdr:col>76</xdr:col>
      <xdr:colOff>114300</xdr:colOff>
      <xdr:row>58</xdr:row>
      <xdr:rowOff>89941</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963959"/>
          <a:ext cx="889000" cy="7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89941</xdr:rowOff>
    </xdr:from>
    <xdr:to>
      <xdr:col>71</xdr:col>
      <xdr:colOff>177800</xdr:colOff>
      <xdr:row>58</xdr:row>
      <xdr:rowOff>158206</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034041"/>
          <a:ext cx="889000" cy="6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71424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68402</xdr:rowOff>
    </xdr:from>
    <xdr:to>
      <xdr:col>85</xdr:col>
      <xdr:colOff>177800</xdr:colOff>
      <xdr:row>58</xdr:row>
      <xdr:rowOff>170002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100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154779</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92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34679</xdr:rowOff>
    </xdr:from>
    <xdr:to>
      <xdr:col>81</xdr:col>
      <xdr:colOff>101600</xdr:colOff>
      <xdr:row>58</xdr:row>
      <xdr:rowOff>136279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97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127406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1007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140509</xdr:rowOff>
    </xdr:from>
    <xdr:to>
      <xdr:col>76</xdr:col>
      <xdr:colOff>165100</xdr:colOff>
      <xdr:row>58</xdr:row>
      <xdr:rowOff>70659</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9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87186</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39141</xdr:rowOff>
    </xdr:from>
    <xdr:to>
      <xdr:col>72</xdr:col>
      <xdr:colOff>38100</xdr:colOff>
      <xdr:row>58</xdr:row>
      <xdr:rowOff>140741</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98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131868</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07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107406</xdr:rowOff>
    </xdr:from>
    <xdr:to>
      <xdr:col>67</xdr:col>
      <xdr:colOff>101600</xdr:colOff>
      <xdr:row>59</xdr:row>
      <xdr:rowOff>37556</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5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28683</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4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24885</xdr:rowOff>
    </xdr:from>
    <xdr:to>
      <xdr:col>85</xdr:col>
      <xdr:colOff>127000</xdr:colOff>
      <xdr:row>79</xdr:row>
      <xdr:rowOff>35192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3569435"/>
          <a:ext cx="838200" cy="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2387</xdr:rowOff>
    </xdr:from>
    <xdr:to>
      <xdr:col>81</xdr:col>
      <xdr:colOff>50800</xdr:colOff>
      <xdr:row>79</xdr:row>
      <xdr:rowOff>24885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4592300" y="13546937"/>
          <a:ext cx="889000" cy="2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2387</xdr:rowOff>
    </xdr:from>
    <xdr:to>
      <xdr:col>76</xdr:col>
      <xdr:colOff>114300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54693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155842</xdr:rowOff>
    </xdr:from>
    <xdr:to>
      <xdr:col>85</xdr:col>
      <xdr:colOff>177800</xdr:colOff>
      <xdr:row>79</xdr:row>
      <xdr:rowOff>85992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5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70769</xdr:rowOff>
    </xdr:from>
    <xdr:ext cx="378565"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3443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145535</xdr:rowOff>
    </xdr:from>
    <xdr:to>
      <xdr:col>81</xdr:col>
      <xdr:colOff>101600</xdr:colOff>
      <xdr:row>79</xdr:row>
      <xdr:rowOff>75685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351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66812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46428" y="1361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123037</xdr:rowOff>
    </xdr:from>
    <xdr:to>
      <xdr:col>76</xdr:col>
      <xdr:colOff>165100</xdr:colOff>
      <xdr:row>79</xdr:row>
      <xdr:rowOff>53187</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4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44314</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57428" y="1358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36274</xdr:rowOff>
    </xdr:from>
    <xdr:to>
      <xdr:col>85</xdr:col>
      <xdr:colOff>127000</xdr:colOff>
      <xdr:row>97</xdr:row>
      <xdr:rowOff>62860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666924"/>
          <a:ext cx="838200" cy="2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59827</xdr:rowOff>
    </xdr:from>
    <xdr:to>
      <xdr:col>81</xdr:col>
      <xdr:colOff>50800</xdr:colOff>
      <xdr:row>97</xdr:row>
      <xdr:rowOff>62860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690477"/>
          <a:ext cx="889000" cy="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62217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34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59827</xdr:rowOff>
    </xdr:from>
    <xdr:to>
      <xdr:col>76</xdr:col>
      <xdr:colOff>114300</xdr:colOff>
      <xdr:row>97</xdr:row>
      <xdr:rowOff>68270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3703300" y="16690477"/>
          <a:ext cx="889000" cy="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70904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35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68270</xdr:rowOff>
    </xdr:from>
    <xdr:to>
      <xdr:col>71</xdr:col>
      <xdr:colOff>177800</xdr:colOff>
      <xdr:row>97</xdr:row>
      <xdr:rowOff>86452</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698920"/>
          <a:ext cx="889000" cy="1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66651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35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53514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3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156924</xdr:rowOff>
    </xdr:from>
    <xdr:to>
      <xdr:col>85</xdr:col>
      <xdr:colOff>177800</xdr:colOff>
      <xdr:row>97</xdr:row>
      <xdr:rowOff>87074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61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135351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5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12060</xdr:rowOff>
    </xdr:from>
    <xdr:to>
      <xdr:col>81</xdr:col>
      <xdr:colOff>101600</xdr:colOff>
      <xdr:row>97</xdr:row>
      <xdr:rowOff>113660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6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104787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7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9027</xdr:rowOff>
    </xdr:from>
    <xdr:to>
      <xdr:col>76</xdr:col>
      <xdr:colOff>165100</xdr:colOff>
      <xdr:row>97</xdr:row>
      <xdr:rowOff>110627</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6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101754</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73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17470</xdr:rowOff>
    </xdr:from>
    <xdr:to>
      <xdr:col>72</xdr:col>
      <xdr:colOff>38100</xdr:colOff>
      <xdr:row>97</xdr:row>
      <xdr:rowOff>119070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110197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7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35652</xdr:rowOff>
    </xdr:from>
    <xdr:to>
      <xdr:col>67</xdr:col>
      <xdr:colOff>101600</xdr:colOff>
      <xdr:row>97</xdr:row>
      <xdr:rowOff>137252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66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128379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7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149987</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665087"/>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149987</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18656300" y="6665087"/>
          <a:ext cx="889000" cy="6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44086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730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99187</xdr:rowOff>
    </xdr:from>
    <xdr:to>
      <xdr:col>102</xdr:col>
      <xdr:colOff>165100</xdr:colOff>
      <xdr:row>39</xdr:row>
      <xdr:rowOff>29337</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45864</xdr:rowOff>
    </xdr:from>
    <xdr:ext cx="378565"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356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総務費については、新庁舎・市民交流施設等整備事業等により住民一人当たり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千円から</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千円へと大幅な増加となった。商工費については、コロナ禍での地域商業活性化支援のための事業（市民買い物応援券発行事業等）の実施に伴い増加した。少子高齢化や公共施設の老朽化が進む中、事業の優先付けにより、効果的で重点的な投資を行うとともに、歳出の徹底的な見直しを通じて財政健全化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実質収支額の標準財政規模に占める割合は大幅な増加となった。一方で財政調整基金残高の標準財政規模に占める割合は減少したものの、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％以上の高い水準で推移している。今後も財政調整基金残高に留意しつつ、引き続き財政の安定化を図る。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令和２年度は全ての会計において黒字となっている。今後も事業の効率化と経費削減等により、経営の健全化に努め、適正な財政運営を図っていく。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31372744</v>
      </c>
      <c r="BO4" s="433"/>
      <c r="BP4" s="433"/>
      <c r="BQ4" s="433"/>
      <c r="BR4" s="433"/>
      <c r="BS4" s="433"/>
      <c r="BT4" s="433"/>
      <c r="BU4" s="434"/>
      <c r="BV4" s="432">
        <v>20600811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1.4</v>
      </c>
      <c r="CU4" s="439"/>
      <c r="CV4" s="439"/>
      <c r="CW4" s="439"/>
      <c r="CX4" s="439"/>
      <c r="CY4" s="439"/>
      <c r="CZ4" s="439"/>
      <c r="DA4" s="440"/>
      <c r="DB4" s="438">
        <v>0.3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30945082</v>
      </c>
      <c r="BO5" s="470"/>
      <c r="BP5" s="470"/>
      <c r="BQ5" s="470"/>
      <c r="BR5" s="470"/>
      <c r="BS5" s="470"/>
      <c r="BT5" s="470"/>
      <c r="BU5" s="471"/>
      <c r="BV5" s="469">
        <v>20540623</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94</v>
      </c>
      <c r="AV6" s="502"/>
      <c r="AW6" s="502"/>
      <c r="AX6" s="502"/>
      <c r="AY6" s="503" t="s">
        <v>102</v>
      </c>
      <c r="AZ6" s="504"/>
      <c r="BA6" s="504"/>
      <c r="BB6" s="504"/>
      <c r="BC6" s="504"/>
      <c r="BD6" s="504"/>
      <c r="BE6" s="504"/>
      <c r="BF6" s="504"/>
      <c r="BG6" s="504"/>
      <c r="BH6" s="504"/>
      <c r="BI6" s="504"/>
      <c r="BJ6" s="504"/>
      <c r="BK6" s="504"/>
      <c r="BL6" s="504"/>
      <c r="BM6" s="505"/>
      <c r="BN6" s="469">
        <v>427662</v>
      </c>
      <c r="BO6" s="470"/>
      <c r="BP6" s="470"/>
      <c r="BQ6" s="470"/>
      <c r="BR6" s="470"/>
      <c r="BS6" s="470"/>
      <c r="BT6" s="470"/>
      <c r="BU6" s="471"/>
      <c r="BV6" s="469">
        <v>60188</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94.2</v>
      </c>
      <c r="CU6" s="507"/>
      <c r="CV6" s="507"/>
      <c r="CW6" s="507"/>
      <c r="CX6" s="507"/>
      <c r="CY6" s="507"/>
      <c r="CZ6" s="507"/>
      <c r="DA6" s="508"/>
      <c r="DB6" s="506">
        <v>97.1</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94</v>
      </c>
      <c r="AV7" s="502"/>
      <c r="AW7" s="502"/>
      <c r="AX7" s="502"/>
      <c r="AY7" s="503" t="s">
        <v>105</v>
      </c>
      <c r="AZ7" s="504"/>
      <c r="BA7" s="504"/>
      <c r="BB7" s="504"/>
      <c r="BC7" s="504"/>
      <c r="BD7" s="504"/>
      <c r="BE7" s="504"/>
      <c r="BF7" s="504"/>
      <c r="BG7" s="504"/>
      <c r="BH7" s="504"/>
      <c r="BI7" s="504"/>
      <c r="BJ7" s="504"/>
      <c r="BK7" s="504"/>
      <c r="BL7" s="504"/>
      <c r="BM7" s="505"/>
      <c r="BN7" s="469">
        <v>256854</v>
      </c>
      <c r="BO7" s="470"/>
      <c r="BP7" s="470"/>
      <c r="BQ7" s="470"/>
      <c r="BR7" s="470"/>
      <c r="BS7" s="470"/>
      <c r="BT7" s="470"/>
      <c r="BU7" s="471"/>
      <c r="BV7" s="469">
        <v>21984</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11872415</v>
      </c>
      <c r="CU7" s="470"/>
      <c r="CV7" s="470"/>
      <c r="CW7" s="470"/>
      <c r="CX7" s="470"/>
      <c r="CY7" s="470"/>
      <c r="CZ7" s="470"/>
      <c r="DA7" s="471"/>
      <c r="DB7" s="469">
        <v>11572122</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108</v>
      </c>
      <c r="AV8" s="502"/>
      <c r="AW8" s="502"/>
      <c r="AX8" s="502"/>
      <c r="AY8" s="503" t="s">
        <v>109</v>
      </c>
      <c r="AZ8" s="504"/>
      <c r="BA8" s="504"/>
      <c r="BB8" s="504"/>
      <c r="BC8" s="504"/>
      <c r="BD8" s="504"/>
      <c r="BE8" s="504"/>
      <c r="BF8" s="504"/>
      <c r="BG8" s="504"/>
      <c r="BH8" s="504"/>
      <c r="BI8" s="504"/>
      <c r="BJ8" s="504"/>
      <c r="BK8" s="504"/>
      <c r="BL8" s="504"/>
      <c r="BM8" s="505"/>
      <c r="BN8" s="469">
        <v>170808</v>
      </c>
      <c r="BO8" s="470"/>
      <c r="BP8" s="470"/>
      <c r="BQ8" s="470"/>
      <c r="BR8" s="470"/>
      <c r="BS8" s="470"/>
      <c r="BT8" s="470"/>
      <c r="BU8" s="471"/>
      <c r="BV8" s="469">
        <v>38204</v>
      </c>
      <c r="BW8" s="470"/>
      <c r="BX8" s="470"/>
      <c r="BY8" s="470"/>
      <c r="BZ8" s="470"/>
      <c r="CA8" s="470"/>
      <c r="CB8" s="470"/>
      <c r="CC8" s="471"/>
      <c r="CD8" s="472" t="s">
        <v>110</v>
      </c>
      <c r="CE8" s="473"/>
      <c r="CF8" s="473"/>
      <c r="CG8" s="473"/>
      <c r="CH8" s="473"/>
      <c r="CI8" s="473"/>
      <c r="CJ8" s="473"/>
      <c r="CK8" s="473"/>
      <c r="CL8" s="473"/>
      <c r="CM8" s="473"/>
      <c r="CN8" s="473"/>
      <c r="CO8" s="473"/>
      <c r="CP8" s="473"/>
      <c r="CQ8" s="473"/>
      <c r="CR8" s="473"/>
      <c r="CS8" s="474"/>
      <c r="CT8" s="509">
        <v>0.45</v>
      </c>
      <c r="CU8" s="510"/>
      <c r="CV8" s="510"/>
      <c r="CW8" s="510"/>
      <c r="CX8" s="510"/>
      <c r="CY8" s="510"/>
      <c r="CZ8" s="510"/>
      <c r="DA8" s="511"/>
      <c r="DB8" s="509">
        <v>0.45</v>
      </c>
      <c r="DC8" s="510"/>
      <c r="DD8" s="510"/>
      <c r="DE8" s="510"/>
      <c r="DF8" s="510"/>
      <c r="DG8" s="510"/>
      <c r="DH8" s="510"/>
      <c r="DI8" s="511"/>
      <c r="DJ8" s="186"/>
      <c r="DK8" s="186"/>
      <c r="DL8" s="186"/>
      <c r="DM8" s="186"/>
      <c r="DN8" s="186"/>
      <c r="DO8" s="186"/>
    </row>
    <row r="9" spans="1:119" ht="18.75" customHeight="1" thickBot="1" x14ac:dyDescent="0.2">
      <c r="A9" s="187"/>
      <c r="B9" s="463" t="s">
        <v>111</v>
      </c>
      <c r="C9" s="464"/>
      <c r="D9" s="464"/>
      <c r="E9" s="464"/>
      <c r="F9" s="464"/>
      <c r="G9" s="464"/>
      <c r="H9" s="464"/>
      <c r="I9" s="464"/>
      <c r="J9" s="464"/>
      <c r="K9" s="512"/>
      <c r="L9" s="513" t="s">
        <v>112</v>
      </c>
      <c r="M9" s="514"/>
      <c r="N9" s="514"/>
      <c r="O9" s="514"/>
      <c r="P9" s="514"/>
      <c r="Q9" s="515"/>
      <c r="R9" s="516">
        <v>38673</v>
      </c>
      <c r="S9" s="517"/>
      <c r="T9" s="517"/>
      <c r="U9" s="517"/>
      <c r="V9" s="518"/>
      <c r="W9" s="426" t="s">
        <v>113</v>
      </c>
      <c r="X9" s="427"/>
      <c r="Y9" s="427"/>
      <c r="Z9" s="427"/>
      <c r="AA9" s="427"/>
      <c r="AB9" s="427"/>
      <c r="AC9" s="427"/>
      <c r="AD9" s="427"/>
      <c r="AE9" s="427"/>
      <c r="AF9" s="427"/>
      <c r="AG9" s="427"/>
      <c r="AH9" s="427"/>
      <c r="AI9" s="427"/>
      <c r="AJ9" s="427"/>
      <c r="AK9" s="427"/>
      <c r="AL9" s="428"/>
      <c r="AM9" s="498" t="s">
        <v>114</v>
      </c>
      <c r="AN9" s="499"/>
      <c r="AO9" s="499"/>
      <c r="AP9" s="499"/>
      <c r="AQ9" s="499"/>
      <c r="AR9" s="499"/>
      <c r="AS9" s="499"/>
      <c r="AT9" s="500"/>
      <c r="AU9" s="501" t="s">
        <v>94</v>
      </c>
      <c r="AV9" s="502"/>
      <c r="AW9" s="502"/>
      <c r="AX9" s="502"/>
      <c r="AY9" s="503" t="s">
        <v>115</v>
      </c>
      <c r="AZ9" s="504"/>
      <c r="BA9" s="504"/>
      <c r="BB9" s="504"/>
      <c r="BC9" s="504"/>
      <c r="BD9" s="504"/>
      <c r="BE9" s="504"/>
      <c r="BF9" s="504"/>
      <c r="BG9" s="504"/>
      <c r="BH9" s="504"/>
      <c r="BI9" s="504"/>
      <c r="BJ9" s="504"/>
      <c r="BK9" s="504"/>
      <c r="BL9" s="504"/>
      <c r="BM9" s="505"/>
      <c r="BN9" s="469">
        <v>132604</v>
      </c>
      <c r="BO9" s="470"/>
      <c r="BP9" s="470"/>
      <c r="BQ9" s="470"/>
      <c r="BR9" s="470"/>
      <c r="BS9" s="470"/>
      <c r="BT9" s="470"/>
      <c r="BU9" s="471"/>
      <c r="BV9" s="469">
        <v>-110019</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12.3</v>
      </c>
      <c r="CU9" s="467"/>
      <c r="CV9" s="467"/>
      <c r="CW9" s="467"/>
      <c r="CX9" s="467"/>
      <c r="CY9" s="467"/>
      <c r="CZ9" s="467"/>
      <c r="DA9" s="468"/>
      <c r="DB9" s="466">
        <v>12.2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40866</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94</v>
      </c>
      <c r="AV10" s="502"/>
      <c r="AW10" s="502"/>
      <c r="AX10" s="502"/>
      <c r="AY10" s="503" t="s">
        <v>119</v>
      </c>
      <c r="AZ10" s="504"/>
      <c r="BA10" s="504"/>
      <c r="BB10" s="504"/>
      <c r="BC10" s="504"/>
      <c r="BD10" s="504"/>
      <c r="BE10" s="504"/>
      <c r="BF10" s="504"/>
      <c r="BG10" s="504"/>
      <c r="BH10" s="504"/>
      <c r="BI10" s="504"/>
      <c r="BJ10" s="504"/>
      <c r="BK10" s="504"/>
      <c r="BL10" s="504"/>
      <c r="BM10" s="505"/>
      <c r="BN10" s="469">
        <v>2893</v>
      </c>
      <c r="BO10" s="470"/>
      <c r="BP10" s="470"/>
      <c r="BQ10" s="470"/>
      <c r="BR10" s="470"/>
      <c r="BS10" s="470"/>
      <c r="BT10" s="470"/>
      <c r="BU10" s="471"/>
      <c r="BV10" s="469">
        <v>5474</v>
      </c>
      <c r="BW10" s="470"/>
      <c r="BX10" s="470"/>
      <c r="BY10" s="470"/>
      <c r="BZ10" s="470"/>
      <c r="CA10" s="470"/>
      <c r="CB10" s="470"/>
      <c r="CC10" s="471"/>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121</v>
      </c>
      <c r="M11" s="524"/>
      <c r="N11" s="524"/>
      <c r="O11" s="524"/>
      <c r="P11" s="524"/>
      <c r="Q11" s="525"/>
      <c r="R11" s="526" t="s">
        <v>122</v>
      </c>
      <c r="S11" s="527"/>
      <c r="T11" s="527"/>
      <c r="U11" s="527"/>
      <c r="V11" s="528"/>
      <c r="W11" s="457"/>
      <c r="X11" s="458"/>
      <c r="Y11" s="458"/>
      <c r="Z11" s="458"/>
      <c r="AA11" s="458"/>
      <c r="AB11" s="458"/>
      <c r="AC11" s="458"/>
      <c r="AD11" s="458"/>
      <c r="AE11" s="458"/>
      <c r="AF11" s="458"/>
      <c r="AG11" s="458"/>
      <c r="AH11" s="458"/>
      <c r="AI11" s="458"/>
      <c r="AJ11" s="458"/>
      <c r="AK11" s="458"/>
      <c r="AL11" s="461"/>
      <c r="AM11" s="498" t="s">
        <v>123</v>
      </c>
      <c r="AN11" s="499"/>
      <c r="AO11" s="499"/>
      <c r="AP11" s="499"/>
      <c r="AQ11" s="499"/>
      <c r="AR11" s="499"/>
      <c r="AS11" s="499"/>
      <c r="AT11" s="500"/>
      <c r="AU11" s="501" t="s">
        <v>124</v>
      </c>
      <c r="AV11" s="502"/>
      <c r="AW11" s="502"/>
      <c r="AX11" s="502"/>
      <c r="AY11" s="503" t="s">
        <v>125</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126</v>
      </c>
      <c r="CE11" s="473"/>
      <c r="CF11" s="473"/>
      <c r="CG11" s="473"/>
      <c r="CH11" s="473"/>
      <c r="CI11" s="473"/>
      <c r="CJ11" s="473"/>
      <c r="CK11" s="473"/>
      <c r="CL11" s="473"/>
      <c r="CM11" s="473"/>
      <c r="CN11" s="473"/>
      <c r="CO11" s="473"/>
      <c r="CP11" s="473"/>
      <c r="CQ11" s="473"/>
      <c r="CR11" s="473"/>
      <c r="CS11" s="474"/>
      <c r="CT11" s="509" t="s">
        <v>127</v>
      </c>
      <c r="CU11" s="510"/>
      <c r="CV11" s="510"/>
      <c r="CW11" s="510"/>
      <c r="CX11" s="510"/>
      <c r="CY11" s="510"/>
      <c r="CZ11" s="510"/>
      <c r="DA11" s="511"/>
      <c r="DB11" s="509" t="s">
        <v>128</v>
      </c>
      <c r="DC11" s="510"/>
      <c r="DD11" s="510"/>
      <c r="DE11" s="510"/>
      <c r="DF11" s="510"/>
      <c r="DG11" s="510"/>
      <c r="DH11" s="510"/>
      <c r="DI11" s="511"/>
      <c r="DJ11" s="186"/>
      <c r="DK11" s="186"/>
      <c r="DL11" s="186"/>
      <c r="DM11" s="186"/>
      <c r="DN11" s="186"/>
      <c r="DO11" s="186"/>
    </row>
    <row r="12" spans="1:119" ht="18.75" customHeight="1" x14ac:dyDescent="0.15">
      <c r="A12" s="187"/>
      <c r="B12" s="529" t="s">
        <v>129</v>
      </c>
      <c r="C12" s="530"/>
      <c r="D12" s="530"/>
      <c r="E12" s="530"/>
      <c r="F12" s="530"/>
      <c r="G12" s="530"/>
      <c r="H12" s="530"/>
      <c r="I12" s="530"/>
      <c r="J12" s="530"/>
      <c r="K12" s="531"/>
      <c r="L12" s="538" t="s">
        <v>130</v>
      </c>
      <c r="M12" s="539"/>
      <c r="N12" s="539"/>
      <c r="O12" s="539"/>
      <c r="P12" s="539"/>
      <c r="Q12" s="540"/>
      <c r="R12" s="541">
        <v>39871</v>
      </c>
      <c r="S12" s="542"/>
      <c r="T12" s="542"/>
      <c r="U12" s="542"/>
      <c r="V12" s="543"/>
      <c r="W12" s="544" t="s">
        <v>1</v>
      </c>
      <c r="X12" s="502"/>
      <c r="Y12" s="502"/>
      <c r="Z12" s="502"/>
      <c r="AA12" s="502"/>
      <c r="AB12" s="545"/>
      <c r="AC12" s="546" t="s">
        <v>131</v>
      </c>
      <c r="AD12" s="547"/>
      <c r="AE12" s="547"/>
      <c r="AF12" s="547"/>
      <c r="AG12" s="548"/>
      <c r="AH12" s="546" t="s">
        <v>132</v>
      </c>
      <c r="AI12" s="547"/>
      <c r="AJ12" s="547"/>
      <c r="AK12" s="547"/>
      <c r="AL12" s="549"/>
      <c r="AM12" s="498" t="s">
        <v>133</v>
      </c>
      <c r="AN12" s="499"/>
      <c r="AO12" s="499"/>
      <c r="AP12" s="499"/>
      <c r="AQ12" s="499"/>
      <c r="AR12" s="499"/>
      <c r="AS12" s="499"/>
      <c r="AT12" s="500"/>
      <c r="AU12" s="501" t="s">
        <v>94</v>
      </c>
      <c r="AV12" s="502"/>
      <c r="AW12" s="502"/>
      <c r="AX12" s="502"/>
      <c r="AY12" s="503" t="s">
        <v>134</v>
      </c>
      <c r="AZ12" s="504"/>
      <c r="BA12" s="504"/>
      <c r="BB12" s="504"/>
      <c r="BC12" s="504"/>
      <c r="BD12" s="504"/>
      <c r="BE12" s="504"/>
      <c r="BF12" s="504"/>
      <c r="BG12" s="504"/>
      <c r="BH12" s="504"/>
      <c r="BI12" s="504"/>
      <c r="BJ12" s="504"/>
      <c r="BK12" s="504"/>
      <c r="BL12" s="504"/>
      <c r="BM12" s="505"/>
      <c r="BN12" s="469">
        <v>250000</v>
      </c>
      <c r="BO12" s="470"/>
      <c r="BP12" s="470"/>
      <c r="BQ12" s="470"/>
      <c r="BR12" s="470"/>
      <c r="BS12" s="470"/>
      <c r="BT12" s="470"/>
      <c r="BU12" s="471"/>
      <c r="BV12" s="469">
        <v>600000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39180</v>
      </c>
      <c r="S13" s="554"/>
      <c r="T13" s="554"/>
      <c r="U13" s="554"/>
      <c r="V13" s="555"/>
      <c r="W13" s="485" t="s">
        <v>138</v>
      </c>
      <c r="X13" s="486"/>
      <c r="Y13" s="486"/>
      <c r="Z13" s="486"/>
      <c r="AA13" s="486"/>
      <c r="AB13" s="476"/>
      <c r="AC13" s="520">
        <v>357</v>
      </c>
      <c r="AD13" s="521"/>
      <c r="AE13" s="521"/>
      <c r="AF13" s="521"/>
      <c r="AG13" s="563"/>
      <c r="AH13" s="520">
        <v>390</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-114503</v>
      </c>
      <c r="BO13" s="470"/>
      <c r="BP13" s="470"/>
      <c r="BQ13" s="470"/>
      <c r="BR13" s="470"/>
      <c r="BS13" s="470"/>
      <c r="BT13" s="470"/>
      <c r="BU13" s="471"/>
      <c r="BV13" s="469">
        <v>-704545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8.5</v>
      </c>
      <c r="CU13" s="467"/>
      <c r="CV13" s="467"/>
      <c r="CW13" s="467"/>
      <c r="CX13" s="467"/>
      <c r="CY13" s="467"/>
      <c r="CZ13" s="467"/>
      <c r="DA13" s="468"/>
      <c r="DB13" s="466">
        <v>8.9</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40412</v>
      </c>
      <c r="S14" s="554"/>
      <c r="T14" s="554"/>
      <c r="U14" s="554"/>
      <c r="V14" s="555"/>
      <c r="W14" s="459"/>
      <c r="X14" s="460"/>
      <c r="Y14" s="460"/>
      <c r="Z14" s="460"/>
      <c r="AA14" s="460"/>
      <c r="AB14" s="449"/>
      <c r="AC14" s="556">
        <v>1.8</v>
      </c>
      <c r="AD14" s="557"/>
      <c r="AE14" s="557"/>
      <c r="AF14" s="557"/>
      <c r="AG14" s="558"/>
      <c r="AH14" s="556">
        <v>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20.9</v>
      </c>
      <c r="CU14" s="568"/>
      <c r="CV14" s="568"/>
      <c r="CW14" s="568"/>
      <c r="CX14" s="568"/>
      <c r="CY14" s="568"/>
      <c r="CZ14" s="568"/>
      <c r="DA14" s="569"/>
      <c r="DB14" s="567" t="s">
        <v>127</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39722</v>
      </c>
      <c r="S15" s="554"/>
      <c r="T15" s="554"/>
      <c r="U15" s="554"/>
      <c r="V15" s="555"/>
      <c r="W15" s="485" t="s">
        <v>146</v>
      </c>
      <c r="X15" s="486"/>
      <c r="Y15" s="486"/>
      <c r="Z15" s="486"/>
      <c r="AA15" s="486"/>
      <c r="AB15" s="476"/>
      <c r="AC15" s="520">
        <v>7555</v>
      </c>
      <c r="AD15" s="521"/>
      <c r="AE15" s="521"/>
      <c r="AF15" s="521"/>
      <c r="AG15" s="563"/>
      <c r="AH15" s="520">
        <v>7502</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4624778</v>
      </c>
      <c r="BO15" s="433"/>
      <c r="BP15" s="433"/>
      <c r="BQ15" s="433"/>
      <c r="BR15" s="433"/>
      <c r="BS15" s="433"/>
      <c r="BT15" s="433"/>
      <c r="BU15" s="434"/>
      <c r="BV15" s="432">
        <v>4414395</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38.9</v>
      </c>
      <c r="AD16" s="557"/>
      <c r="AE16" s="557"/>
      <c r="AF16" s="557"/>
      <c r="AG16" s="558"/>
      <c r="AH16" s="556">
        <v>38.700000000000003</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10132008</v>
      </c>
      <c r="BO16" s="470"/>
      <c r="BP16" s="470"/>
      <c r="BQ16" s="470"/>
      <c r="BR16" s="470"/>
      <c r="BS16" s="470"/>
      <c r="BT16" s="470"/>
      <c r="BU16" s="471"/>
      <c r="BV16" s="469">
        <v>9786299</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11516</v>
      </c>
      <c r="AD17" s="521"/>
      <c r="AE17" s="521"/>
      <c r="AF17" s="521"/>
      <c r="AG17" s="563"/>
      <c r="AH17" s="520">
        <v>11493</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5832390</v>
      </c>
      <c r="BO17" s="470"/>
      <c r="BP17" s="470"/>
      <c r="BQ17" s="470"/>
      <c r="BR17" s="470"/>
      <c r="BS17" s="470"/>
      <c r="BT17" s="470"/>
      <c r="BU17" s="471"/>
      <c r="BV17" s="469">
        <v>5605954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132.44</v>
      </c>
      <c r="M18" s="585"/>
      <c r="N18" s="585"/>
      <c r="O18" s="585"/>
      <c r="P18" s="585"/>
      <c r="Q18" s="585"/>
      <c r="R18" s="586"/>
      <c r="S18" s="586"/>
      <c r="T18" s="586"/>
      <c r="U18" s="586"/>
      <c r="V18" s="587"/>
      <c r="W18" s="487"/>
      <c r="X18" s="488"/>
      <c r="Y18" s="488"/>
      <c r="Z18" s="488"/>
      <c r="AA18" s="488"/>
      <c r="AB18" s="479"/>
      <c r="AC18" s="588">
        <v>59.3</v>
      </c>
      <c r="AD18" s="589"/>
      <c r="AE18" s="589"/>
      <c r="AF18" s="589"/>
      <c r="AG18" s="590"/>
      <c r="AH18" s="588">
        <v>59.3</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10783739</v>
      </c>
      <c r="BO18" s="470"/>
      <c r="BP18" s="470"/>
      <c r="BQ18" s="470"/>
      <c r="BR18" s="470"/>
      <c r="BS18" s="470"/>
      <c r="BT18" s="470"/>
      <c r="BU18" s="471"/>
      <c r="BV18" s="469">
        <v>10907558</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292</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14451018</v>
      </c>
      <c r="BO19" s="470"/>
      <c r="BP19" s="470"/>
      <c r="BQ19" s="470"/>
      <c r="BR19" s="470"/>
      <c r="BS19" s="470"/>
      <c r="BT19" s="470"/>
      <c r="BU19" s="471"/>
      <c r="BV19" s="469">
        <v>13591243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15167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24259425</v>
      </c>
      <c r="BO23" s="470"/>
      <c r="BP23" s="470"/>
      <c r="BQ23" s="470"/>
      <c r="BR23" s="470"/>
      <c r="BS23" s="470"/>
      <c r="BT23" s="470"/>
      <c r="BU23" s="471"/>
      <c r="BV23" s="469">
        <v>20141423</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9210</v>
      </c>
      <c r="R24" s="521"/>
      <c r="S24" s="521"/>
      <c r="T24" s="521"/>
      <c r="U24" s="521"/>
      <c r="V24" s="563"/>
      <c r="W24" s="622"/>
      <c r="X24" s="610"/>
      <c r="Y24" s="611"/>
      <c r="Z24" s="519" t="s">
        <v>170</v>
      </c>
      <c r="AA24" s="499"/>
      <c r="AB24" s="499"/>
      <c r="AC24" s="499"/>
      <c r="AD24" s="499"/>
      <c r="AE24" s="499"/>
      <c r="AF24" s="499"/>
      <c r="AG24" s="500"/>
      <c r="AH24" s="520">
        <v>218</v>
      </c>
      <c r="AI24" s="521"/>
      <c r="AJ24" s="521"/>
      <c r="AK24" s="521"/>
      <c r="AL24" s="563"/>
      <c r="AM24" s="520">
        <v>684084</v>
      </c>
      <c r="AN24" s="521"/>
      <c r="AO24" s="521"/>
      <c r="AP24" s="521"/>
      <c r="AQ24" s="521"/>
      <c r="AR24" s="563"/>
      <c r="AS24" s="520">
        <v>3138</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17870513</v>
      </c>
      <c r="BO24" s="470"/>
      <c r="BP24" s="470"/>
      <c r="BQ24" s="470"/>
      <c r="BR24" s="470"/>
      <c r="BS24" s="470"/>
      <c r="BT24" s="470"/>
      <c r="BU24" s="471"/>
      <c r="BV24" s="469">
        <v>17298282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7500</v>
      </c>
      <c r="R25" s="521"/>
      <c r="S25" s="521"/>
      <c r="T25" s="521"/>
      <c r="U25" s="521"/>
      <c r="V25" s="563"/>
      <c r="W25" s="622"/>
      <c r="X25" s="610"/>
      <c r="Y25" s="611"/>
      <c r="Z25" s="519" t="s">
        <v>173</v>
      </c>
      <c r="AA25" s="499"/>
      <c r="AB25" s="499"/>
      <c r="AC25" s="499"/>
      <c r="AD25" s="499"/>
      <c r="AE25" s="499"/>
      <c r="AF25" s="499"/>
      <c r="AG25" s="500"/>
      <c r="AH25" s="520" t="s">
        <v>136</v>
      </c>
      <c r="AI25" s="521"/>
      <c r="AJ25" s="521"/>
      <c r="AK25" s="521"/>
      <c r="AL25" s="563"/>
      <c r="AM25" s="520" t="s">
        <v>136</v>
      </c>
      <c r="AN25" s="521"/>
      <c r="AO25" s="521"/>
      <c r="AP25" s="521"/>
      <c r="AQ25" s="521"/>
      <c r="AR25" s="563"/>
      <c r="AS25" s="520" t="s">
        <v>136</v>
      </c>
      <c r="AT25" s="521"/>
      <c r="AU25" s="521"/>
      <c r="AV25" s="521"/>
      <c r="AW25" s="521"/>
      <c r="AX25" s="522"/>
      <c r="AY25" s="429" t="s">
        <v>174</v>
      </c>
      <c r="AZ25" s="430"/>
      <c r="BA25" s="430"/>
      <c r="BB25" s="430"/>
      <c r="BC25" s="430"/>
      <c r="BD25" s="430"/>
      <c r="BE25" s="430"/>
      <c r="BF25" s="430"/>
      <c r="BG25" s="430"/>
      <c r="BH25" s="430"/>
      <c r="BI25" s="430"/>
      <c r="BJ25" s="430"/>
      <c r="BK25" s="430"/>
      <c r="BL25" s="430"/>
      <c r="BM25" s="431"/>
      <c r="BN25" s="432">
        <v>1196796</v>
      </c>
      <c r="BO25" s="433"/>
      <c r="BP25" s="433"/>
      <c r="BQ25" s="433"/>
      <c r="BR25" s="433"/>
      <c r="BS25" s="433"/>
      <c r="BT25" s="433"/>
      <c r="BU25" s="434"/>
      <c r="BV25" s="432">
        <v>6382997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175</v>
      </c>
      <c r="F26" s="499"/>
      <c r="G26" s="499"/>
      <c r="H26" s="499"/>
      <c r="I26" s="499"/>
      <c r="J26" s="499"/>
      <c r="K26" s="500"/>
      <c r="L26" s="520">
        <v>1</v>
      </c>
      <c r="M26" s="521"/>
      <c r="N26" s="521"/>
      <c r="O26" s="521"/>
      <c r="P26" s="563"/>
      <c r="Q26" s="520">
        <v>6650</v>
      </c>
      <c r="R26" s="521"/>
      <c r="S26" s="521"/>
      <c r="T26" s="521"/>
      <c r="U26" s="521"/>
      <c r="V26" s="563"/>
      <c r="W26" s="622"/>
      <c r="X26" s="610"/>
      <c r="Y26" s="611"/>
      <c r="Z26" s="519" t="s">
        <v>176</v>
      </c>
      <c r="AA26" s="632"/>
      <c r="AB26" s="632"/>
      <c r="AC26" s="632"/>
      <c r="AD26" s="632"/>
      <c r="AE26" s="632"/>
      <c r="AF26" s="632"/>
      <c r="AG26" s="633"/>
      <c r="AH26" s="520">
        <v>3</v>
      </c>
      <c r="AI26" s="521"/>
      <c r="AJ26" s="521"/>
      <c r="AK26" s="521"/>
      <c r="AL26" s="563"/>
      <c r="AM26" s="520">
        <v>10215</v>
      </c>
      <c r="AN26" s="521"/>
      <c r="AO26" s="521"/>
      <c r="AP26" s="521"/>
      <c r="AQ26" s="521"/>
      <c r="AR26" s="563"/>
      <c r="AS26" s="520">
        <v>3405</v>
      </c>
      <c r="AT26" s="521"/>
      <c r="AU26" s="521"/>
      <c r="AV26" s="521"/>
      <c r="AW26" s="521"/>
      <c r="AX26" s="522"/>
      <c r="AY26" s="472" t="s">
        <v>177</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136</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4650</v>
      </c>
      <c r="R27" s="521"/>
      <c r="S27" s="521"/>
      <c r="T27" s="521"/>
      <c r="U27" s="521"/>
      <c r="V27" s="563"/>
      <c r="W27" s="622"/>
      <c r="X27" s="610"/>
      <c r="Y27" s="611"/>
      <c r="Z27" s="519" t="s">
        <v>179</v>
      </c>
      <c r="AA27" s="499"/>
      <c r="AB27" s="499"/>
      <c r="AC27" s="499"/>
      <c r="AD27" s="499"/>
      <c r="AE27" s="499"/>
      <c r="AF27" s="499"/>
      <c r="AG27" s="500"/>
      <c r="AH27" s="520">
        <v>12</v>
      </c>
      <c r="AI27" s="521"/>
      <c r="AJ27" s="521"/>
      <c r="AK27" s="521"/>
      <c r="AL27" s="563"/>
      <c r="AM27" s="520">
        <v>45120</v>
      </c>
      <c r="AN27" s="521"/>
      <c r="AO27" s="521"/>
      <c r="AP27" s="521"/>
      <c r="AQ27" s="521"/>
      <c r="AR27" s="563"/>
      <c r="AS27" s="520">
        <v>3760</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v>1022879</v>
      </c>
      <c r="BO27" s="646"/>
      <c r="BP27" s="646"/>
      <c r="BQ27" s="646"/>
      <c r="BR27" s="646"/>
      <c r="BS27" s="646"/>
      <c r="BT27" s="646"/>
      <c r="BU27" s="647"/>
      <c r="BV27" s="645">
        <v>1022879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4080</v>
      </c>
      <c r="R28" s="521"/>
      <c r="S28" s="521"/>
      <c r="T28" s="521"/>
      <c r="U28" s="521"/>
      <c r="V28" s="563"/>
      <c r="W28" s="622"/>
      <c r="X28" s="610"/>
      <c r="Y28" s="611"/>
      <c r="Z28" s="519" t="s">
        <v>182</v>
      </c>
      <c r="AA28" s="499"/>
      <c r="AB28" s="499"/>
      <c r="AC28" s="499"/>
      <c r="AD28" s="499"/>
      <c r="AE28" s="499"/>
      <c r="AF28" s="499"/>
      <c r="AG28" s="500"/>
      <c r="AH28" s="520" t="s">
        <v>128</v>
      </c>
      <c r="AI28" s="521"/>
      <c r="AJ28" s="521"/>
      <c r="AK28" s="521"/>
      <c r="AL28" s="563"/>
      <c r="AM28" s="520" t="s">
        <v>128</v>
      </c>
      <c r="AN28" s="521"/>
      <c r="AO28" s="521"/>
      <c r="AP28" s="521"/>
      <c r="AQ28" s="521"/>
      <c r="AR28" s="563"/>
      <c r="AS28" s="520" t="s">
        <v>128</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4925978</v>
      </c>
      <c r="BO28" s="433"/>
      <c r="BP28" s="433"/>
      <c r="BQ28" s="433"/>
      <c r="BR28" s="433"/>
      <c r="BS28" s="433"/>
      <c r="BT28" s="433"/>
      <c r="BU28" s="434"/>
      <c r="BV28" s="432">
        <v>5153085</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14</v>
      </c>
      <c r="M29" s="521"/>
      <c r="N29" s="521"/>
      <c r="O29" s="521"/>
      <c r="P29" s="563"/>
      <c r="Q29" s="520">
        <v>3700</v>
      </c>
      <c r="R29" s="521"/>
      <c r="S29" s="521"/>
      <c r="T29" s="521"/>
      <c r="U29" s="521"/>
      <c r="V29" s="563"/>
      <c r="W29" s="623"/>
      <c r="X29" s="624"/>
      <c r="Y29" s="625"/>
      <c r="Z29" s="519" t="s">
        <v>185</v>
      </c>
      <c r="AA29" s="499"/>
      <c r="AB29" s="499"/>
      <c r="AC29" s="499"/>
      <c r="AD29" s="499"/>
      <c r="AE29" s="499"/>
      <c r="AF29" s="499"/>
      <c r="AG29" s="500"/>
      <c r="AH29" s="520">
        <v>230</v>
      </c>
      <c r="AI29" s="521"/>
      <c r="AJ29" s="521"/>
      <c r="AK29" s="521"/>
      <c r="AL29" s="563"/>
      <c r="AM29" s="520">
        <v>729204</v>
      </c>
      <c r="AN29" s="521"/>
      <c r="AO29" s="521"/>
      <c r="AP29" s="521"/>
      <c r="AQ29" s="521"/>
      <c r="AR29" s="563"/>
      <c r="AS29" s="520">
        <v>3170</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42554</v>
      </c>
      <c r="BO29" s="470"/>
      <c r="BP29" s="470"/>
      <c r="BQ29" s="470"/>
      <c r="BR29" s="470"/>
      <c r="BS29" s="470"/>
      <c r="BT29" s="470"/>
      <c r="BU29" s="471"/>
      <c r="BV29" s="469">
        <v>42545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99.1</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4905173</v>
      </c>
      <c r="BO30" s="646"/>
      <c r="BP30" s="646"/>
      <c r="BQ30" s="646"/>
      <c r="BR30" s="646"/>
      <c r="BS30" s="646"/>
      <c r="BT30" s="646"/>
      <c r="BU30" s="647"/>
      <c r="BV30" s="645">
        <v>4981819</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195</v>
      </c>
      <c r="X33" s="458"/>
      <c r="Y33" s="458"/>
      <c r="Z33" s="458"/>
      <c r="AA33" s="458"/>
      <c r="AB33" s="458"/>
      <c r="AC33" s="458"/>
      <c r="AD33" s="458"/>
      <c r="AE33" s="458"/>
      <c r="AF33" s="458"/>
      <c r="AG33" s="458"/>
      <c r="AH33" s="458"/>
      <c r="AI33" s="458"/>
      <c r="AJ33" s="458"/>
      <c r="AK33" s="458"/>
      <c r="AL33" s="216"/>
      <c r="AM33" s="493" t="s">
        <v>196</v>
      </c>
      <c r="AN33" s="493"/>
      <c r="AO33" s="458" t="s">
        <v>197</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5</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IF('各会計、関係団体の財政状況及び健全化判断比率'!B32="","",'各会計、関係団体の財政状況及び健全化判断比率'!B32)</f>
        <v>病院事業会計</v>
      </c>
      <c r="AP34" s="659"/>
      <c r="AQ34" s="659"/>
      <c r="AR34" s="659"/>
      <c r="AS34" s="659"/>
      <c r="AT34" s="659"/>
      <c r="AU34" s="659"/>
      <c r="AV34" s="659"/>
      <c r="AW34" s="659"/>
      <c r="AX34" s="659"/>
      <c r="AY34" s="659"/>
      <c r="AZ34" s="659"/>
      <c r="BA34" s="659"/>
      <c r="BB34" s="659"/>
      <c r="BC34" s="659"/>
      <c r="BD34" s="214"/>
      <c r="BE34" s="658">
        <f>IF(BG34="","",MAX(C34:D43,U34:V43,AM34:AN43)+1)</f>
        <v>12</v>
      </c>
      <c r="BF34" s="658"/>
      <c r="BG34" s="659" t="str">
        <f>IF('各会計、関係団体の財政状況及び健全化判断比率'!B35="","",'各会計、関係団体の財政状況及び健全化判断比率'!B35)</f>
        <v>太陽光発電事業特別会計</v>
      </c>
      <c r="BH34" s="659"/>
      <c r="BI34" s="659"/>
      <c r="BJ34" s="659"/>
      <c r="BK34" s="659"/>
      <c r="BL34" s="659"/>
      <c r="BM34" s="659"/>
      <c r="BN34" s="659"/>
      <c r="BO34" s="659"/>
      <c r="BP34" s="659"/>
      <c r="BQ34" s="659"/>
      <c r="BR34" s="659"/>
      <c r="BS34" s="659"/>
      <c r="BT34" s="659"/>
      <c r="BU34" s="659"/>
      <c r="BV34" s="214"/>
      <c r="BW34" s="658">
        <f>IF(BY34="","",MAX(C34:D43,U34:V43,AM34:AN43,BE34:BF43)+1)</f>
        <v>13</v>
      </c>
      <c r="BX34" s="658"/>
      <c r="BY34" s="659" t="str">
        <f>IF('各会計、関係団体の財政状況及び健全化判断比率'!B68="","",'各会計、関係団体の財政状況及び健全化判断比率'!B68)</f>
        <v>兵庫県市町村職員退職手当組合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23</v>
      </c>
      <c r="CP34" s="658"/>
      <c r="CQ34" s="659" t="str">
        <f>IF('各会計、関係団体の財政状況及び健全化判断比率'!BS7="","",'各会計、関係団体の財政状況及び健全化判断比率'!BS7)</f>
        <v>（一財）西脇市住民サービス公社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学校給食センター特別会計</v>
      </c>
      <c r="F35" s="659"/>
      <c r="G35" s="659"/>
      <c r="H35" s="659"/>
      <c r="I35" s="659"/>
      <c r="J35" s="659"/>
      <c r="K35" s="659"/>
      <c r="L35" s="659"/>
      <c r="M35" s="659"/>
      <c r="N35" s="659"/>
      <c r="O35" s="659"/>
      <c r="P35" s="659"/>
      <c r="Q35" s="659"/>
      <c r="R35" s="659"/>
      <c r="S35" s="659"/>
      <c r="T35" s="214"/>
      <c r="U35" s="658">
        <f>IF(W35="","",U34+1)</f>
        <v>6</v>
      </c>
      <c r="V35" s="658"/>
      <c r="W35" s="659" t="str">
        <f>IF('各会計、関係団体の財政状況及び健全化判断比率'!B29="","",'各会計、関係団体の財政状況及び健全化判断比率'!B29)</f>
        <v>老人保健施設特別会計</v>
      </c>
      <c r="X35" s="659"/>
      <c r="Y35" s="659"/>
      <c r="Z35" s="659"/>
      <c r="AA35" s="659"/>
      <c r="AB35" s="659"/>
      <c r="AC35" s="659"/>
      <c r="AD35" s="659"/>
      <c r="AE35" s="659"/>
      <c r="AF35" s="659"/>
      <c r="AG35" s="659"/>
      <c r="AH35" s="659"/>
      <c r="AI35" s="659"/>
      <c r="AJ35" s="659"/>
      <c r="AK35" s="659"/>
      <c r="AL35" s="214"/>
      <c r="AM35" s="658">
        <f t="shared" ref="AM35:AM43" si="0">IF(AO35="","",AM34+1)</f>
        <v>10</v>
      </c>
      <c r="AN35" s="658"/>
      <c r="AO35" s="659" t="str">
        <f>IF('各会計、関係団体の財政状況及び健全化判断比率'!B33="","",'各会計、関係団体の財政状況及び健全化判断比率'!B33)</f>
        <v>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14</v>
      </c>
      <c r="BX35" s="658"/>
      <c r="BY35" s="659" t="str">
        <f>IF('各会計、関係団体の財政状況及び健全化判断比率'!B69="","",'各会計、関係団体の財政状況及び健全化判断比率'!B69)</f>
        <v>兵庫県後期高齢者医療広域連合（一般会計）</v>
      </c>
      <c r="BZ35" s="659"/>
      <c r="CA35" s="659"/>
      <c r="CB35" s="659"/>
      <c r="CC35" s="659"/>
      <c r="CD35" s="659"/>
      <c r="CE35" s="659"/>
      <c r="CF35" s="659"/>
      <c r="CG35" s="659"/>
      <c r="CH35" s="659"/>
      <c r="CI35" s="659"/>
      <c r="CJ35" s="659"/>
      <c r="CK35" s="659"/>
      <c r="CL35" s="659"/>
      <c r="CM35" s="659"/>
      <c r="CN35" s="214"/>
      <c r="CO35" s="658">
        <f t="shared" ref="CO35:CO43" si="3">IF(CQ35="","",CO34+1)</f>
        <v>24</v>
      </c>
      <c r="CP35" s="658"/>
      <c r="CQ35" s="659" t="str">
        <f>IF('各会計、関係団体の財政状況及び健全化判断比率'!BS8="","",'各会計、関係団体の財政状況及び健全化判断比率'!BS8)</f>
        <v>（公財）北播磨地場産業開発機構</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公営墓地特別会計</v>
      </c>
      <c r="F36" s="659"/>
      <c r="G36" s="659"/>
      <c r="H36" s="659"/>
      <c r="I36" s="659"/>
      <c r="J36" s="659"/>
      <c r="K36" s="659"/>
      <c r="L36" s="659"/>
      <c r="M36" s="659"/>
      <c r="N36" s="659"/>
      <c r="O36" s="659"/>
      <c r="P36" s="659"/>
      <c r="Q36" s="659"/>
      <c r="R36" s="659"/>
      <c r="S36" s="659"/>
      <c r="T36" s="214"/>
      <c r="U36" s="658">
        <f t="shared" ref="U36:U43" si="4">IF(W36="","",U35+1)</f>
        <v>7</v>
      </c>
      <c r="V36" s="658"/>
      <c r="W36" s="659" t="str">
        <f>IF('各会計、関係団体の財政状況及び健全化判断比率'!B30="","",'各会計、関係団体の財政状況及び健全化判断比率'!B30)</f>
        <v>介護保険特別会計</v>
      </c>
      <c r="X36" s="659"/>
      <c r="Y36" s="659"/>
      <c r="Z36" s="659"/>
      <c r="AA36" s="659"/>
      <c r="AB36" s="659"/>
      <c r="AC36" s="659"/>
      <c r="AD36" s="659"/>
      <c r="AE36" s="659"/>
      <c r="AF36" s="659"/>
      <c r="AG36" s="659"/>
      <c r="AH36" s="659"/>
      <c r="AI36" s="659"/>
      <c r="AJ36" s="659"/>
      <c r="AK36" s="659"/>
      <c r="AL36" s="214"/>
      <c r="AM36" s="658">
        <f t="shared" si="0"/>
        <v>11</v>
      </c>
      <c r="AN36" s="658"/>
      <c r="AO36" s="659" t="str">
        <f>IF('各会計、関係団体の財政状況及び健全化判断比率'!B34="","",'各会計、関係団体の財政状況及び健全化判断比率'!B34)</f>
        <v>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15</v>
      </c>
      <c r="BX36" s="658"/>
      <c r="BY36" s="659" t="str">
        <f>IF('各会計、関係団体の財政状況及び健全化判断比率'!B70="","",'各会計、関係団体の財政状況及び健全化判断比率'!B70)</f>
        <v>兵庫県後期高齢者医療広域連合（特別会計）</v>
      </c>
      <c r="BZ36" s="659"/>
      <c r="CA36" s="659"/>
      <c r="CB36" s="659"/>
      <c r="CC36" s="659"/>
      <c r="CD36" s="659"/>
      <c r="CE36" s="659"/>
      <c r="CF36" s="659"/>
      <c r="CG36" s="659"/>
      <c r="CH36" s="659"/>
      <c r="CI36" s="659"/>
      <c r="CJ36" s="659"/>
      <c r="CK36" s="659"/>
      <c r="CL36" s="659"/>
      <c r="CM36" s="659"/>
      <c r="CN36" s="214"/>
      <c r="CO36" s="658">
        <f t="shared" si="3"/>
        <v>25</v>
      </c>
      <c r="CP36" s="658"/>
      <c r="CQ36" s="659" t="str">
        <f>IF('各会計、関係団体の財政状況及び健全化判断比率'!BS9="","",'各会計、関係団体の財政状況及び健全化判断比率'!BS9)</f>
        <v>（公財）西脇市文化・スポーツ振興財団</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f>IF(E37="","",C36+1)</f>
        <v>4</v>
      </c>
      <c r="D37" s="658"/>
      <c r="E37" s="659" t="str">
        <f>IF('各会計、関係団体の財政状況及び健全化判断比率'!B10="","",'各会計、関係団体の財政状況及び健全化判断比率'!B10)</f>
        <v>茜が丘宅地供給事業特別会計</v>
      </c>
      <c r="F37" s="659"/>
      <c r="G37" s="659"/>
      <c r="H37" s="659"/>
      <c r="I37" s="659"/>
      <c r="J37" s="659"/>
      <c r="K37" s="659"/>
      <c r="L37" s="659"/>
      <c r="M37" s="659"/>
      <c r="N37" s="659"/>
      <c r="O37" s="659"/>
      <c r="P37" s="659"/>
      <c r="Q37" s="659"/>
      <c r="R37" s="659"/>
      <c r="S37" s="659"/>
      <c r="T37" s="214"/>
      <c r="U37" s="658">
        <f t="shared" si="4"/>
        <v>8</v>
      </c>
      <c r="V37" s="658"/>
      <c r="W37" s="659" t="str">
        <f>IF('各会計、関係団体の財政状況及び健全化判断比率'!B31="","",'各会計、関係団体の財政状況及び健全化判断比率'!B31)</f>
        <v>後期高齢者医療特別会計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16</v>
      </c>
      <c r="BX37" s="658"/>
      <c r="BY37" s="659" t="str">
        <f>IF('各会計、関係団体の財政状況及び健全化判断比率'!B71="","",'各会計、関係団体の財政状況及び健全化判断比率'!B71)</f>
        <v>北はりま消防組合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17</v>
      </c>
      <c r="BX38" s="658"/>
      <c r="BY38" s="659" t="str">
        <f>IF('各会計、関係団体の財政状況及び健全化判断比率'!B72="","",'各会計、関係団体の財政状況及び健全化判断比率'!B72)</f>
        <v>西脇多可行政事務組合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18</v>
      </c>
      <c r="BX39" s="658"/>
      <c r="BY39" s="659" t="str">
        <f>IF('各会計、関係団体の財政状況及び健全化判断比率'!B73="","",'各会計、関係団体の財政状況及び健全化判断比率'!B73)</f>
        <v>北播磨清掃事務組合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19</v>
      </c>
      <c r="BX40" s="658"/>
      <c r="BY40" s="659" t="str">
        <f>IF('各会計、関係団体の財政状況及び健全化判断比率'!B74="","",'各会計、関係団体の財政状況及び健全化判断比率'!B74)</f>
        <v>氷上多可衛生事務組合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20</v>
      </c>
      <c r="BX41" s="658"/>
      <c r="BY41" s="659" t="str">
        <f>IF('各会計、関係団体の財政状況及び健全化判断比率'!B75="","",'各会計、関係団体の財政状況及び健全化判断比率'!B75)</f>
        <v>播磨内陸医務事業組合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21</v>
      </c>
      <c r="BX42" s="658"/>
      <c r="BY42" s="659" t="str">
        <f>IF('各会計、関係団体の財政状況及び健全化判断比率'!B76="","",'各会計、関係団体の財政状況及び健全化判断比率'!B76)</f>
        <v>北播衛生事務組合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22</v>
      </c>
      <c r="BX43" s="658"/>
      <c r="BY43" s="659" t="str">
        <f>IF('各会計、関係団体の財政状況及び健全化判断比率'!B77="","",'各会計、関係団体の財政状況及び健全化判断比率'!B77)</f>
        <v>北播磨こども発達支援センター事務組合わかあゆ園</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cizoV/tMI06WlLy9iOCGu1nG3BfMHfqWbg/WWqXyKc+IYAwMU2gLTIn2XfucuX+8W0d0CAMpFJ/xGnbWoNcb4Q==" saltValue="hG7Pgdm7oeW++wJ/8N5/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50" t="s">
        <v>575</v>
      </c>
      <c r="D34" s="1250"/>
      <c r="E34" s="1251"/>
      <c r="F34" s="32">
        <v>20.16</v>
      </c>
      <c r="G34" s="33">
        <v>17.55</v>
      </c>
      <c r="H34" s="33">
        <v>18.91</v>
      </c>
      <c r="I34" s="33">
        <v>19.27</v>
      </c>
      <c r="J34" s="34">
        <v>18.32</v>
      </c>
      <c r="K34" s="22"/>
      <c r="L34" s="22"/>
      <c r="M34" s="22"/>
      <c r="N34" s="22"/>
      <c r="O34" s="22"/>
      <c r="P34" s="22"/>
    </row>
    <row r="35" spans="1:16" ht="39" customHeight="1" x14ac:dyDescent="0.15">
      <c r="A35" s="22"/>
      <c r="B35" s="35"/>
      <c r="C35" s="1244" t="s">
        <v>576</v>
      </c>
      <c r="D35" s="1245"/>
      <c r="E35" s="1246"/>
      <c r="F35" s="36">
        <v>3.25</v>
      </c>
      <c r="G35" s="37">
        <v>3.39</v>
      </c>
      <c r="H35" s="37">
        <v>3.86</v>
      </c>
      <c r="I35" s="37">
        <v>4.12</v>
      </c>
      <c r="J35" s="38">
        <v>3.25</v>
      </c>
      <c r="K35" s="22"/>
      <c r="L35" s="22"/>
      <c r="M35" s="22"/>
      <c r="N35" s="22"/>
      <c r="O35" s="22"/>
      <c r="P35" s="22"/>
    </row>
    <row r="36" spans="1:16" ht="39" customHeight="1" x14ac:dyDescent="0.15">
      <c r="A36" s="22"/>
      <c r="B36" s="35"/>
      <c r="C36" s="1244" t="s">
        <v>577</v>
      </c>
      <c r="D36" s="1245"/>
      <c r="E36" s="1246"/>
      <c r="F36" s="36">
        <v>2.95</v>
      </c>
      <c r="G36" s="37">
        <v>2.66</v>
      </c>
      <c r="H36" s="37">
        <v>2.41</v>
      </c>
      <c r="I36" s="37">
        <v>2.57</v>
      </c>
      <c r="J36" s="38">
        <v>2.74</v>
      </c>
      <c r="K36" s="22"/>
      <c r="L36" s="22"/>
      <c r="M36" s="22"/>
      <c r="N36" s="22"/>
      <c r="O36" s="22"/>
      <c r="P36" s="22"/>
    </row>
    <row r="37" spans="1:16" ht="39" customHeight="1" x14ac:dyDescent="0.15">
      <c r="A37" s="22"/>
      <c r="B37" s="35"/>
      <c r="C37" s="1244" t="s">
        <v>578</v>
      </c>
      <c r="D37" s="1245"/>
      <c r="E37" s="1246"/>
      <c r="F37" s="36">
        <v>4.2699999999999996</v>
      </c>
      <c r="G37" s="37">
        <v>2.2200000000000002</v>
      </c>
      <c r="H37" s="37">
        <v>1.25</v>
      </c>
      <c r="I37" s="37">
        <v>0.33</v>
      </c>
      <c r="J37" s="38">
        <v>1.43</v>
      </c>
      <c r="K37" s="22"/>
      <c r="L37" s="22"/>
      <c r="M37" s="22"/>
      <c r="N37" s="22"/>
      <c r="O37" s="22"/>
      <c r="P37" s="22"/>
    </row>
    <row r="38" spans="1:16" ht="39" customHeight="1" x14ac:dyDescent="0.15">
      <c r="A38" s="22"/>
      <c r="B38" s="35"/>
      <c r="C38" s="1244" t="s">
        <v>579</v>
      </c>
      <c r="D38" s="1245"/>
      <c r="E38" s="1246"/>
      <c r="F38" s="36">
        <v>0.6</v>
      </c>
      <c r="G38" s="37">
        <v>0.62</v>
      </c>
      <c r="H38" s="37">
        <v>0.97</v>
      </c>
      <c r="I38" s="37">
        <v>0.83</v>
      </c>
      <c r="J38" s="38">
        <v>0.8</v>
      </c>
      <c r="K38" s="22"/>
      <c r="L38" s="22"/>
      <c r="M38" s="22"/>
      <c r="N38" s="22"/>
      <c r="O38" s="22"/>
      <c r="P38" s="22"/>
    </row>
    <row r="39" spans="1:16" ht="39" customHeight="1" x14ac:dyDescent="0.15">
      <c r="A39" s="22"/>
      <c r="B39" s="35"/>
      <c r="C39" s="1244" t="s">
        <v>580</v>
      </c>
      <c r="D39" s="1245"/>
      <c r="E39" s="1246"/>
      <c r="F39" s="36">
        <v>0.51</v>
      </c>
      <c r="G39" s="37">
        <v>1.7</v>
      </c>
      <c r="H39" s="37">
        <v>1.05</v>
      </c>
      <c r="I39" s="37">
        <v>0.36</v>
      </c>
      <c r="J39" s="38">
        <v>0.79</v>
      </c>
      <c r="K39" s="22"/>
      <c r="L39" s="22"/>
      <c r="M39" s="22"/>
      <c r="N39" s="22"/>
      <c r="O39" s="22"/>
      <c r="P39" s="22"/>
    </row>
    <row r="40" spans="1:16" ht="39" customHeight="1" x14ac:dyDescent="0.15">
      <c r="A40" s="22"/>
      <c r="B40" s="35"/>
      <c r="C40" s="1244" t="s">
        <v>581</v>
      </c>
      <c r="D40" s="1245"/>
      <c r="E40" s="1246"/>
      <c r="F40" s="36">
        <v>0.12</v>
      </c>
      <c r="G40" s="37">
        <v>0.12</v>
      </c>
      <c r="H40" s="37">
        <v>0.13</v>
      </c>
      <c r="I40" s="37">
        <v>0.12</v>
      </c>
      <c r="J40" s="38">
        <v>0.12</v>
      </c>
      <c r="K40" s="22"/>
      <c r="L40" s="22"/>
      <c r="M40" s="22"/>
      <c r="N40" s="22"/>
      <c r="O40" s="22"/>
      <c r="P40" s="22"/>
    </row>
    <row r="41" spans="1:16" ht="39" customHeight="1" x14ac:dyDescent="0.15">
      <c r="A41" s="22"/>
      <c r="B41" s="35"/>
      <c r="C41" s="1244" t="s">
        <v>582</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583</v>
      </c>
      <c r="D42" s="1245"/>
      <c r="E42" s="1246"/>
      <c r="F42" s="36" t="s">
        <v>523</v>
      </c>
      <c r="G42" s="37" t="s">
        <v>523</v>
      </c>
      <c r="H42" s="37" t="s">
        <v>523</v>
      </c>
      <c r="I42" s="37" t="s">
        <v>523</v>
      </c>
      <c r="J42" s="38" t="s">
        <v>523</v>
      </c>
      <c r="K42" s="22"/>
      <c r="L42" s="22"/>
      <c r="M42" s="22"/>
      <c r="N42" s="22"/>
      <c r="O42" s="22"/>
      <c r="P42" s="22"/>
    </row>
    <row r="43" spans="1:16" ht="39" customHeight="1" thickBot="1" x14ac:dyDescent="0.2">
      <c r="A43" s="22"/>
      <c r="B43" s="40"/>
      <c r="C43" s="1247" t="s">
        <v>584</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n2T8pqaKTY+zLo5EFAKPTZ/HftHy5ttqFaa98rU/BXUB4ySpg4g7ezUrPeTuc1qcml/8+QeVTLkhVrseIIQ==" saltValue="UcQMrpWIequ1sFMS2fqd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1644</v>
      </c>
      <c r="L45" s="60">
        <v>1717</v>
      </c>
      <c r="M45" s="60">
        <v>1756</v>
      </c>
      <c r="N45" s="60">
        <v>1721</v>
      </c>
      <c r="O45" s="61">
        <v>1836</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523</v>
      </c>
      <c r="L46" s="64" t="s">
        <v>523</v>
      </c>
      <c r="M46" s="64" t="s">
        <v>523</v>
      </c>
      <c r="N46" s="64" t="s">
        <v>523</v>
      </c>
      <c r="O46" s="65" t="s">
        <v>523</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523</v>
      </c>
      <c r="L47" s="64" t="s">
        <v>523</v>
      </c>
      <c r="M47" s="64" t="s">
        <v>523</v>
      </c>
      <c r="N47" s="64" t="s">
        <v>523</v>
      </c>
      <c r="O47" s="65" t="s">
        <v>523</v>
      </c>
      <c r="P47" s="48"/>
      <c r="Q47" s="48"/>
      <c r="R47" s="48"/>
      <c r="S47" s="48"/>
      <c r="T47" s="48"/>
      <c r="U47" s="48"/>
    </row>
    <row r="48" spans="1:21" ht="30.75" customHeight="1" x14ac:dyDescent="0.15">
      <c r="A48" s="48"/>
      <c r="B48" s="1254"/>
      <c r="C48" s="1255"/>
      <c r="D48" s="62"/>
      <c r="E48" s="1260" t="s">
        <v>15</v>
      </c>
      <c r="F48" s="1260"/>
      <c r="G48" s="1260"/>
      <c r="H48" s="1260"/>
      <c r="I48" s="1260"/>
      <c r="J48" s="1261"/>
      <c r="K48" s="63">
        <v>1868</v>
      </c>
      <c r="L48" s="64">
        <v>1874</v>
      </c>
      <c r="M48" s="64">
        <v>1891</v>
      </c>
      <c r="N48" s="64">
        <v>1882</v>
      </c>
      <c r="O48" s="65">
        <v>1789</v>
      </c>
      <c r="P48" s="48"/>
      <c r="Q48" s="48"/>
      <c r="R48" s="48"/>
      <c r="S48" s="48"/>
      <c r="T48" s="48"/>
      <c r="U48" s="48"/>
    </row>
    <row r="49" spans="1:21" ht="30.75" customHeight="1" x14ac:dyDescent="0.15">
      <c r="A49" s="48"/>
      <c r="B49" s="1254"/>
      <c r="C49" s="1255"/>
      <c r="D49" s="62"/>
      <c r="E49" s="1260" t="s">
        <v>16</v>
      </c>
      <c r="F49" s="1260"/>
      <c r="G49" s="1260"/>
      <c r="H49" s="1260"/>
      <c r="I49" s="1260"/>
      <c r="J49" s="1261"/>
      <c r="K49" s="63">
        <v>263</v>
      </c>
      <c r="L49" s="64">
        <v>256</v>
      </c>
      <c r="M49" s="64">
        <v>250</v>
      </c>
      <c r="N49" s="64">
        <v>291</v>
      </c>
      <c r="O49" s="65">
        <v>215</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523</v>
      </c>
      <c r="L50" s="64" t="s">
        <v>523</v>
      </c>
      <c r="M50" s="64" t="s">
        <v>523</v>
      </c>
      <c r="N50" s="64" t="s">
        <v>523</v>
      </c>
      <c r="O50" s="65" t="s">
        <v>523</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523</v>
      </c>
      <c r="L51" s="64" t="s">
        <v>523</v>
      </c>
      <c r="M51" s="64" t="s">
        <v>523</v>
      </c>
      <c r="N51" s="64" t="s">
        <v>523</v>
      </c>
      <c r="O51" s="65" t="s">
        <v>523</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3001</v>
      </c>
      <c r="L52" s="64">
        <v>3026</v>
      </c>
      <c r="M52" s="64">
        <v>3126</v>
      </c>
      <c r="N52" s="64">
        <v>3095</v>
      </c>
      <c r="O52" s="65">
        <v>3137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774</v>
      </c>
      <c r="L53" s="69">
        <v>821</v>
      </c>
      <c r="M53" s="69">
        <v>771</v>
      </c>
      <c r="N53" s="69">
        <v>799</v>
      </c>
      <c r="O53" s="70">
        <v>703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M9EqsVCDRqWmTLqTdMmA0MWSvZsaQ2wKZPl/n4OsyBPeQNP9eZYwQd2FJ8qSxAnW4VAuPbBOeWvUIfP6fpwTg==" saltValue="LoVw5DjTZmZ9BaFLJ0SjP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8" t="s">
        <v>30</v>
      </c>
      <c r="C41" s="1279"/>
      <c r="D41" s="102"/>
      <c r="E41" s="1284" t="s">
        <v>31</v>
      </c>
      <c r="F41" s="1284"/>
      <c r="G41" s="1284"/>
      <c r="H41" s="1285"/>
      <c r="I41" s="103">
        <v>19629</v>
      </c>
      <c r="J41" s="104">
        <v>20162</v>
      </c>
      <c r="K41" s="104">
        <v>20014</v>
      </c>
      <c r="L41" s="104">
        <v>20141</v>
      </c>
      <c r="M41" s="105">
        <v>24259</v>
      </c>
    </row>
    <row r="42" spans="2:13" ht="27.75" customHeight="1" x14ac:dyDescent="0.15">
      <c r="B42" s="1280"/>
      <c r="C42" s="1281"/>
      <c r="D42" s="106"/>
      <c r="E42" s="1286" t="s">
        <v>32</v>
      </c>
      <c r="F42" s="1286"/>
      <c r="G42" s="1286"/>
      <c r="H42" s="1287"/>
      <c r="I42" s="107" t="s">
        <v>523</v>
      </c>
      <c r="J42" s="108" t="s">
        <v>523</v>
      </c>
      <c r="K42" s="108" t="s">
        <v>523</v>
      </c>
      <c r="L42" s="108" t="s">
        <v>523</v>
      </c>
      <c r="M42" s="109" t="s">
        <v>523</v>
      </c>
    </row>
    <row r="43" spans="2:13" ht="27.75" customHeight="1" x14ac:dyDescent="0.15">
      <c r="B43" s="1280"/>
      <c r="C43" s="1281"/>
      <c r="D43" s="106"/>
      <c r="E43" s="1286" t="s">
        <v>33</v>
      </c>
      <c r="F43" s="1286"/>
      <c r="G43" s="1286"/>
      <c r="H43" s="1287"/>
      <c r="I43" s="107">
        <v>22154</v>
      </c>
      <c r="J43" s="108">
        <v>20910</v>
      </c>
      <c r="K43" s="108">
        <v>19217</v>
      </c>
      <c r="L43" s="108">
        <v>17686</v>
      </c>
      <c r="M43" s="109">
        <v>16385</v>
      </c>
    </row>
    <row r="44" spans="2:13" ht="27.75" customHeight="1" x14ac:dyDescent="0.15">
      <c r="B44" s="1280"/>
      <c r="C44" s="1281"/>
      <c r="D44" s="106"/>
      <c r="E44" s="1286" t="s">
        <v>34</v>
      </c>
      <c r="F44" s="1286"/>
      <c r="G44" s="1286"/>
      <c r="H44" s="1287"/>
      <c r="I44" s="107">
        <v>548</v>
      </c>
      <c r="J44" s="108">
        <v>473</v>
      </c>
      <c r="K44" s="108">
        <v>966</v>
      </c>
      <c r="L44" s="108">
        <v>824</v>
      </c>
      <c r="M44" s="109">
        <v>642</v>
      </c>
    </row>
    <row r="45" spans="2:13" ht="27.75" customHeight="1" x14ac:dyDescent="0.15">
      <c r="B45" s="1280"/>
      <c r="C45" s="1281"/>
      <c r="D45" s="106"/>
      <c r="E45" s="1286" t="s">
        <v>35</v>
      </c>
      <c r="F45" s="1286"/>
      <c r="G45" s="1286"/>
      <c r="H45" s="1287"/>
      <c r="I45" s="107">
        <v>1538</v>
      </c>
      <c r="J45" s="108">
        <v>1562</v>
      </c>
      <c r="K45" s="108">
        <v>1591</v>
      </c>
      <c r="L45" s="108">
        <v>1574</v>
      </c>
      <c r="M45" s="109">
        <v>1490</v>
      </c>
    </row>
    <row r="46" spans="2:13" ht="27.75" customHeight="1" x14ac:dyDescent="0.15">
      <c r="B46" s="1280"/>
      <c r="C46" s="1281"/>
      <c r="D46" s="110"/>
      <c r="E46" s="1286" t="s">
        <v>36</v>
      </c>
      <c r="F46" s="1286"/>
      <c r="G46" s="1286"/>
      <c r="H46" s="1287"/>
      <c r="I46" s="107">
        <v>6</v>
      </c>
      <c r="J46" s="108">
        <v>7</v>
      </c>
      <c r="K46" s="108">
        <v>8</v>
      </c>
      <c r="L46" s="108">
        <v>16</v>
      </c>
      <c r="M46" s="109">
        <v>15</v>
      </c>
    </row>
    <row r="47" spans="2:13" ht="27.75" customHeight="1" x14ac:dyDescent="0.15">
      <c r="B47" s="1280"/>
      <c r="C47" s="1281"/>
      <c r="D47" s="111"/>
      <c r="E47" s="1288" t="s">
        <v>37</v>
      </c>
      <c r="F47" s="1289"/>
      <c r="G47" s="1289"/>
      <c r="H47" s="1290"/>
      <c r="I47" s="107" t="s">
        <v>523</v>
      </c>
      <c r="J47" s="108" t="s">
        <v>523</v>
      </c>
      <c r="K47" s="108" t="s">
        <v>523</v>
      </c>
      <c r="L47" s="108" t="s">
        <v>523</v>
      </c>
      <c r="M47" s="109" t="s">
        <v>523</v>
      </c>
    </row>
    <row r="48" spans="2:13" ht="27.75" customHeight="1" x14ac:dyDescent="0.15">
      <c r="B48" s="1280"/>
      <c r="C48" s="1281"/>
      <c r="D48" s="106"/>
      <c r="E48" s="1286" t="s">
        <v>38</v>
      </c>
      <c r="F48" s="1286"/>
      <c r="G48" s="1286"/>
      <c r="H48" s="1287"/>
      <c r="I48" s="107" t="s">
        <v>523</v>
      </c>
      <c r="J48" s="108" t="s">
        <v>523</v>
      </c>
      <c r="K48" s="108" t="s">
        <v>523</v>
      </c>
      <c r="L48" s="108" t="s">
        <v>523</v>
      </c>
      <c r="M48" s="109" t="s">
        <v>523</v>
      </c>
    </row>
    <row r="49" spans="2:13" ht="27.75" customHeight="1" x14ac:dyDescent="0.15">
      <c r="B49" s="1282"/>
      <c r="C49" s="1283"/>
      <c r="D49" s="106"/>
      <c r="E49" s="1286" t="s">
        <v>39</v>
      </c>
      <c r="F49" s="1286"/>
      <c r="G49" s="1286"/>
      <c r="H49" s="1287"/>
      <c r="I49" s="107" t="s">
        <v>523</v>
      </c>
      <c r="J49" s="108" t="s">
        <v>523</v>
      </c>
      <c r="K49" s="108" t="s">
        <v>523</v>
      </c>
      <c r="L49" s="108" t="s">
        <v>523</v>
      </c>
      <c r="M49" s="109" t="s">
        <v>523</v>
      </c>
    </row>
    <row r="50" spans="2:13" ht="27.75" customHeight="1" x14ac:dyDescent="0.15">
      <c r="B50" s="1291" t="s">
        <v>40</v>
      </c>
      <c r="C50" s="1292"/>
      <c r="D50" s="112"/>
      <c r="E50" s="1286" t="s">
        <v>41</v>
      </c>
      <c r="F50" s="1286"/>
      <c r="G50" s="1286"/>
      <c r="H50" s="1287"/>
      <c r="I50" s="107">
        <v>9682</v>
      </c>
      <c r="J50" s="108">
        <v>10001</v>
      </c>
      <c r="K50" s="108">
        <v>10171</v>
      </c>
      <c r="L50" s="108">
        <v>9876</v>
      </c>
      <c r="M50" s="109">
        <v>9930</v>
      </c>
    </row>
    <row r="51" spans="2:13" ht="27.75" customHeight="1" x14ac:dyDescent="0.15">
      <c r="B51" s="1280"/>
      <c r="C51" s="1281"/>
      <c r="D51" s="106"/>
      <c r="E51" s="1286" t="s">
        <v>42</v>
      </c>
      <c r="F51" s="1286"/>
      <c r="G51" s="1286"/>
      <c r="H51" s="1287"/>
      <c r="I51" s="107">
        <v>2692</v>
      </c>
      <c r="J51" s="108">
        <v>2596</v>
      </c>
      <c r="K51" s="108">
        <v>2337</v>
      </c>
      <c r="L51" s="108">
        <v>2125</v>
      </c>
      <c r="M51" s="109">
        <v>1959</v>
      </c>
    </row>
    <row r="52" spans="2:13" ht="27.75" customHeight="1" x14ac:dyDescent="0.15">
      <c r="B52" s="1282"/>
      <c r="C52" s="1283"/>
      <c r="D52" s="106"/>
      <c r="E52" s="1286" t="s">
        <v>43</v>
      </c>
      <c r="F52" s="1286"/>
      <c r="G52" s="1286"/>
      <c r="H52" s="1287"/>
      <c r="I52" s="107">
        <v>30578</v>
      </c>
      <c r="J52" s="108">
        <v>29157</v>
      </c>
      <c r="K52" s="108">
        <v>29106</v>
      </c>
      <c r="L52" s="108">
        <v>28568</v>
      </c>
      <c r="M52" s="109">
        <v>29018</v>
      </c>
    </row>
    <row r="53" spans="2:13" ht="27.75" customHeight="1" thickBot="1" x14ac:dyDescent="0.2">
      <c r="B53" s="1293" t="s">
        <v>44</v>
      </c>
      <c r="C53" s="1294"/>
      <c r="D53" s="113"/>
      <c r="E53" s="1295" t="s">
        <v>45</v>
      </c>
      <c r="F53" s="1295"/>
      <c r="G53" s="1295"/>
      <c r="H53" s="1296"/>
      <c r="I53" s="114">
        <v>923</v>
      </c>
      <c r="J53" s="115">
        <v>1360</v>
      </c>
      <c r="K53" s="115">
        <v>183</v>
      </c>
      <c r="L53" s="115">
        <v>-329</v>
      </c>
      <c r="M53" s="116">
        <v>1885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I1kNsFRfbLSmli0RdsSAtn5xpnwbc7ZlOzcJIZi66I1xSxzIlKVgsIrEXaq4b+rDXitl1cjKP/ZEEWx4164bQ==" saltValue="wwR4QiOC/KL0Kx93TGcy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5" t="s">
        <v>48</v>
      </c>
      <c r="D55" s="1305"/>
      <c r="E55" s="1306"/>
      <c r="F55" s="128">
        <v>5668</v>
      </c>
      <c r="G55" s="128">
        <v>5153</v>
      </c>
      <c r="H55" s="129">
        <v>4926</v>
      </c>
    </row>
    <row r="56" spans="2:8" ht="52.5" customHeight="1" x14ac:dyDescent="0.15">
      <c r="B56" s="130"/>
      <c r="C56" s="1307" t="s">
        <v>49</v>
      </c>
      <c r="D56" s="1307"/>
      <c r="E56" s="1308"/>
      <c r="F56" s="131">
        <v>43</v>
      </c>
      <c r="G56" s="131">
        <v>43</v>
      </c>
      <c r="H56" s="132">
        <v>43</v>
      </c>
    </row>
    <row r="57" spans="2:8" ht="53.25" customHeight="1" x14ac:dyDescent="0.15">
      <c r="B57" s="130"/>
      <c r="C57" s="1309" t="s">
        <v>50</v>
      </c>
      <c r="D57" s="1309"/>
      <c r="E57" s="1310"/>
      <c r="F57" s="133">
        <v>4814</v>
      </c>
      <c r="G57" s="133">
        <v>4982</v>
      </c>
      <c r="H57" s="134">
        <v>4905</v>
      </c>
    </row>
    <row r="58" spans="2:8" ht="45.75" customHeight="1" x14ac:dyDescent="0.15">
      <c r="B58" s="135"/>
      <c r="C58" s="1297" t="s">
        <v>605</v>
      </c>
      <c r="D58" s="1298"/>
      <c r="E58" s="1299"/>
      <c r="F58" s="136">
        <v>2203</v>
      </c>
      <c r="G58" s="136">
        <v>2116</v>
      </c>
      <c r="H58" s="137">
        <v>1593</v>
      </c>
    </row>
    <row r="59" spans="2:8" ht="45.75" customHeight="1" x14ac:dyDescent="0.15">
      <c r="B59" s="135"/>
      <c r="C59" s="1297" t="s">
        <v>606</v>
      </c>
      <c r="D59" s="1298"/>
      <c r="E59" s="1299"/>
      <c r="F59" s="136">
        <v>1373</v>
      </c>
      <c r="G59" s="136">
        <v>1376</v>
      </c>
      <c r="H59" s="137">
        <v>1376</v>
      </c>
    </row>
    <row r="60" spans="2:8" ht="45.75" customHeight="1" x14ac:dyDescent="0.15">
      <c r="B60" s="135"/>
      <c r="C60" s="1297" t="s">
        <v>607</v>
      </c>
      <c r="D60" s="1298"/>
      <c r="E60" s="1299"/>
      <c r="F60" s="136">
        <v>250</v>
      </c>
      <c r="G60" s="136">
        <v>478</v>
      </c>
      <c r="H60" s="137">
        <v>928</v>
      </c>
    </row>
    <row r="61" spans="2:8" ht="45.75" customHeight="1" x14ac:dyDescent="0.15">
      <c r="B61" s="135"/>
      <c r="C61" s="1297" t="s">
        <v>608</v>
      </c>
      <c r="D61" s="1298"/>
      <c r="E61" s="1299"/>
      <c r="F61" s="136">
        <v>509</v>
      </c>
      <c r="G61" s="136">
        <v>509</v>
      </c>
      <c r="H61" s="137">
        <v>509</v>
      </c>
    </row>
    <row r="62" spans="2:8" ht="45.75" customHeight="1" thickBot="1" x14ac:dyDescent="0.2">
      <c r="B62" s="138"/>
      <c r="C62" s="1300" t="s">
        <v>609</v>
      </c>
      <c r="D62" s="1301"/>
      <c r="E62" s="1302"/>
      <c r="F62" s="139">
        <v>145</v>
      </c>
      <c r="G62" s="139">
        <v>170</v>
      </c>
      <c r="H62" s="140">
        <v>188</v>
      </c>
    </row>
    <row r="63" spans="2:8" ht="52.5" customHeight="1" thickBot="1" x14ac:dyDescent="0.2">
      <c r="B63" s="141"/>
      <c r="C63" s="1303" t="s">
        <v>51</v>
      </c>
      <c r="D63" s="1303"/>
      <c r="E63" s="1304"/>
      <c r="F63" s="142">
        <v>10524</v>
      </c>
      <c r="G63" s="142">
        <v>10177</v>
      </c>
      <c r="H63" s="143">
        <v>9874</v>
      </c>
    </row>
    <row r="64" spans="2:8" ht="15" customHeight="1" x14ac:dyDescent="0.15"/>
  </sheetData>
  <sheetProtection algorithmName="SHA-512" hashValue="I6Ju+omIRppJMXcsaw2MIp/CjQUZZem4S2gkNT7zmJF0mDPm9zwkM2u/EJNN0mb7xA4S9GP5eu5oHA31/bC0+A==" saltValue="Cf/58rT+ziHid/RDHURuJ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8" t="s">
        <v>620</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7"/>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7"/>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7"/>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7"/>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11"/>
      <c r="H50" s="1311"/>
      <c r="I50" s="1311"/>
      <c r="J50" s="1311"/>
      <c r="K50" s="407"/>
      <c r="L50" s="407"/>
      <c r="M50" s="408"/>
      <c r="N50" s="408"/>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565</v>
      </c>
      <c r="BQ50" s="1315"/>
      <c r="BR50" s="1315"/>
      <c r="BS50" s="1315"/>
      <c r="BT50" s="1315"/>
      <c r="BU50" s="1315"/>
      <c r="BV50" s="1315"/>
      <c r="BW50" s="1315"/>
      <c r="BX50" s="1315" t="s">
        <v>566</v>
      </c>
      <c r="BY50" s="1315"/>
      <c r="BZ50" s="1315"/>
      <c r="CA50" s="1315"/>
      <c r="CB50" s="1315"/>
      <c r="CC50" s="1315"/>
      <c r="CD50" s="1315"/>
      <c r="CE50" s="1315"/>
      <c r="CF50" s="1315" t="s">
        <v>567</v>
      </c>
      <c r="CG50" s="1315"/>
      <c r="CH50" s="1315"/>
      <c r="CI50" s="1315"/>
      <c r="CJ50" s="1315"/>
      <c r="CK50" s="1315"/>
      <c r="CL50" s="1315"/>
      <c r="CM50" s="1315"/>
      <c r="CN50" s="1315" t="s">
        <v>568</v>
      </c>
      <c r="CO50" s="1315"/>
      <c r="CP50" s="1315"/>
      <c r="CQ50" s="1315"/>
      <c r="CR50" s="1315"/>
      <c r="CS50" s="1315"/>
      <c r="CT50" s="1315"/>
      <c r="CU50" s="1315"/>
      <c r="CV50" s="1315" t="s">
        <v>569</v>
      </c>
      <c r="CW50" s="1315"/>
      <c r="CX50" s="1315"/>
      <c r="CY50" s="1315"/>
      <c r="CZ50" s="1315"/>
      <c r="DA50" s="1315"/>
      <c r="DB50" s="1315"/>
      <c r="DC50" s="1315"/>
    </row>
    <row r="51" spans="1:109" ht="13.5" customHeight="1" x14ac:dyDescent="0.15">
      <c r="B51" s="397"/>
      <c r="G51" s="1328"/>
      <c r="H51" s="1328"/>
      <c r="I51" s="1329"/>
      <c r="J51" s="1329"/>
      <c r="K51" s="1327"/>
      <c r="L51" s="1327"/>
      <c r="M51" s="1327"/>
      <c r="N51" s="1327"/>
      <c r="AM51" s="406"/>
      <c r="AN51" s="1317" t="s">
        <v>614</v>
      </c>
      <c r="AO51" s="1317"/>
      <c r="AP51" s="1317"/>
      <c r="AQ51" s="1317"/>
      <c r="AR51" s="1317"/>
      <c r="AS51" s="1317"/>
      <c r="AT51" s="1317"/>
      <c r="AU51" s="1317"/>
      <c r="AV51" s="1317"/>
      <c r="AW51" s="1317"/>
      <c r="AX51" s="1317"/>
      <c r="AY51" s="1317"/>
      <c r="AZ51" s="1317"/>
      <c r="BA51" s="1317"/>
      <c r="BB51" s="1317" t="s">
        <v>615</v>
      </c>
      <c r="BC51" s="1317"/>
      <c r="BD51" s="1317"/>
      <c r="BE51" s="1317"/>
      <c r="BF51" s="1317"/>
      <c r="BG51" s="1317"/>
      <c r="BH51" s="1317"/>
      <c r="BI51" s="1317"/>
      <c r="BJ51" s="1317"/>
      <c r="BK51" s="1317"/>
      <c r="BL51" s="1317"/>
      <c r="BM51" s="1317"/>
      <c r="BN51" s="1317"/>
      <c r="BO51" s="1317"/>
      <c r="BP51" s="1316">
        <v>10.1</v>
      </c>
      <c r="BQ51" s="1316"/>
      <c r="BR51" s="1316"/>
      <c r="BS51" s="1316"/>
      <c r="BT51" s="1316"/>
      <c r="BU51" s="1316"/>
      <c r="BV51" s="1316"/>
      <c r="BW51" s="1316"/>
      <c r="BX51" s="1316">
        <v>15.1</v>
      </c>
      <c r="BY51" s="1316"/>
      <c r="BZ51" s="1316"/>
      <c r="CA51" s="1316"/>
      <c r="CB51" s="1316"/>
      <c r="CC51" s="1316"/>
      <c r="CD51" s="1316"/>
      <c r="CE51" s="1316"/>
      <c r="CF51" s="1316">
        <v>2</v>
      </c>
      <c r="CG51" s="1316"/>
      <c r="CH51" s="1316"/>
      <c r="CI51" s="1316"/>
      <c r="CJ51" s="1316"/>
      <c r="CK51" s="1316"/>
      <c r="CL51" s="1316"/>
      <c r="CM51" s="1316"/>
      <c r="CN51" s="1316"/>
      <c r="CO51" s="1316"/>
      <c r="CP51" s="1316"/>
      <c r="CQ51" s="1316"/>
      <c r="CR51" s="1316"/>
      <c r="CS51" s="1316"/>
      <c r="CT51" s="1316"/>
      <c r="CU51" s="1316"/>
      <c r="CV51" s="1316">
        <v>20.9</v>
      </c>
      <c r="CW51" s="1316"/>
      <c r="CX51" s="1316"/>
      <c r="CY51" s="1316"/>
      <c r="CZ51" s="1316"/>
      <c r="DA51" s="1316"/>
      <c r="DB51" s="1316"/>
      <c r="DC51" s="1316"/>
    </row>
    <row r="52" spans="1:109" x14ac:dyDescent="0.15">
      <c r="B52" s="397"/>
      <c r="G52" s="1328"/>
      <c r="H52" s="1328"/>
      <c r="I52" s="1329"/>
      <c r="J52" s="1329"/>
      <c r="K52" s="1327"/>
      <c r="L52" s="1327"/>
      <c r="M52" s="1327"/>
      <c r="N52" s="1327"/>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6"/>
      <c r="BQ52" s="1316"/>
      <c r="BR52" s="1316"/>
      <c r="BS52" s="1316"/>
      <c r="BT52" s="1316"/>
      <c r="BU52" s="1316"/>
      <c r="BV52" s="1316"/>
      <c r="BW52" s="1316"/>
      <c r="BX52" s="1316"/>
      <c r="BY52" s="1316"/>
      <c r="BZ52" s="1316"/>
      <c r="CA52" s="1316"/>
      <c r="CB52" s="1316"/>
      <c r="CC52" s="1316"/>
      <c r="CD52" s="1316"/>
      <c r="CE52" s="1316"/>
      <c r="CF52" s="1316"/>
      <c r="CG52" s="1316"/>
      <c r="CH52" s="1316"/>
      <c r="CI52" s="1316"/>
      <c r="CJ52" s="1316"/>
      <c r="CK52" s="1316"/>
      <c r="CL52" s="1316"/>
      <c r="CM52" s="1316"/>
      <c r="CN52" s="1316"/>
      <c r="CO52" s="1316"/>
      <c r="CP52" s="1316"/>
      <c r="CQ52" s="1316"/>
      <c r="CR52" s="1316"/>
      <c r="CS52" s="1316"/>
      <c r="CT52" s="1316"/>
      <c r="CU52" s="1316"/>
      <c r="CV52" s="1316"/>
      <c r="CW52" s="1316"/>
      <c r="CX52" s="1316"/>
      <c r="CY52" s="1316"/>
      <c r="CZ52" s="1316"/>
      <c r="DA52" s="1316"/>
      <c r="DB52" s="1316"/>
      <c r="DC52" s="1316"/>
    </row>
    <row r="53" spans="1:109" x14ac:dyDescent="0.15">
      <c r="A53" s="405"/>
      <c r="B53" s="397"/>
      <c r="G53" s="1328"/>
      <c r="H53" s="1328"/>
      <c r="I53" s="1311"/>
      <c r="J53" s="1311"/>
      <c r="K53" s="1327"/>
      <c r="L53" s="1327"/>
      <c r="M53" s="1327"/>
      <c r="N53" s="1327"/>
      <c r="AM53" s="406"/>
      <c r="AN53" s="1317"/>
      <c r="AO53" s="1317"/>
      <c r="AP53" s="1317"/>
      <c r="AQ53" s="1317"/>
      <c r="AR53" s="1317"/>
      <c r="AS53" s="1317"/>
      <c r="AT53" s="1317"/>
      <c r="AU53" s="1317"/>
      <c r="AV53" s="1317"/>
      <c r="AW53" s="1317"/>
      <c r="AX53" s="1317"/>
      <c r="AY53" s="1317"/>
      <c r="AZ53" s="1317"/>
      <c r="BA53" s="1317"/>
      <c r="BB53" s="1317" t="s">
        <v>616</v>
      </c>
      <c r="BC53" s="1317"/>
      <c r="BD53" s="1317"/>
      <c r="BE53" s="1317"/>
      <c r="BF53" s="1317"/>
      <c r="BG53" s="1317"/>
      <c r="BH53" s="1317"/>
      <c r="BI53" s="1317"/>
      <c r="BJ53" s="1317"/>
      <c r="BK53" s="1317"/>
      <c r="BL53" s="1317"/>
      <c r="BM53" s="1317"/>
      <c r="BN53" s="1317"/>
      <c r="BO53" s="1317"/>
      <c r="BP53" s="1316">
        <v>62.7</v>
      </c>
      <c r="BQ53" s="1316"/>
      <c r="BR53" s="1316"/>
      <c r="BS53" s="1316"/>
      <c r="BT53" s="1316"/>
      <c r="BU53" s="1316"/>
      <c r="BV53" s="1316"/>
      <c r="BW53" s="1316"/>
      <c r="BX53" s="1316">
        <v>64.2</v>
      </c>
      <c r="BY53" s="1316"/>
      <c r="BZ53" s="1316"/>
      <c r="CA53" s="1316"/>
      <c r="CB53" s="1316"/>
      <c r="CC53" s="1316"/>
      <c r="CD53" s="1316"/>
      <c r="CE53" s="1316"/>
      <c r="CF53" s="1316">
        <v>64.2</v>
      </c>
      <c r="CG53" s="1316"/>
      <c r="CH53" s="1316"/>
      <c r="CI53" s="1316"/>
      <c r="CJ53" s="1316"/>
      <c r="CK53" s="1316"/>
      <c r="CL53" s="1316"/>
      <c r="CM53" s="1316"/>
      <c r="CN53" s="1316">
        <v>63.4</v>
      </c>
      <c r="CO53" s="1316"/>
      <c r="CP53" s="1316"/>
      <c r="CQ53" s="1316"/>
      <c r="CR53" s="1316"/>
      <c r="CS53" s="1316"/>
      <c r="CT53" s="1316"/>
      <c r="CU53" s="1316"/>
      <c r="CV53" s="1316">
        <v>64.599999999999994</v>
      </c>
      <c r="CW53" s="1316"/>
      <c r="CX53" s="1316"/>
      <c r="CY53" s="1316"/>
      <c r="CZ53" s="1316"/>
      <c r="DA53" s="1316"/>
      <c r="DB53" s="1316"/>
      <c r="DC53" s="1316"/>
    </row>
    <row r="54" spans="1:109" x14ac:dyDescent="0.15">
      <c r="A54" s="405"/>
      <c r="B54" s="397"/>
      <c r="G54" s="1328"/>
      <c r="H54" s="1328"/>
      <c r="I54" s="1311"/>
      <c r="J54" s="1311"/>
      <c r="K54" s="1327"/>
      <c r="L54" s="1327"/>
      <c r="M54" s="1327"/>
      <c r="N54" s="1327"/>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6"/>
      <c r="BQ54" s="1316"/>
      <c r="BR54" s="1316"/>
      <c r="BS54" s="1316"/>
      <c r="BT54" s="1316"/>
      <c r="BU54" s="1316"/>
      <c r="BV54" s="1316"/>
      <c r="BW54" s="1316"/>
      <c r="BX54" s="1316"/>
      <c r="BY54" s="1316"/>
      <c r="BZ54" s="1316"/>
      <c r="CA54" s="1316"/>
      <c r="CB54" s="1316"/>
      <c r="CC54" s="1316"/>
      <c r="CD54" s="1316"/>
      <c r="CE54" s="1316"/>
      <c r="CF54" s="1316"/>
      <c r="CG54" s="1316"/>
      <c r="CH54" s="1316"/>
      <c r="CI54" s="1316"/>
      <c r="CJ54" s="1316"/>
      <c r="CK54" s="1316"/>
      <c r="CL54" s="1316"/>
      <c r="CM54" s="1316"/>
      <c r="CN54" s="1316"/>
      <c r="CO54" s="1316"/>
      <c r="CP54" s="1316"/>
      <c r="CQ54" s="1316"/>
      <c r="CR54" s="1316"/>
      <c r="CS54" s="1316"/>
      <c r="CT54" s="1316"/>
      <c r="CU54" s="1316"/>
      <c r="CV54" s="1316"/>
      <c r="CW54" s="1316"/>
      <c r="CX54" s="1316"/>
      <c r="CY54" s="1316"/>
      <c r="CZ54" s="1316"/>
      <c r="DA54" s="1316"/>
      <c r="DB54" s="1316"/>
      <c r="DC54" s="1316"/>
    </row>
    <row r="55" spans="1:109" x14ac:dyDescent="0.15">
      <c r="A55" s="405"/>
      <c r="B55" s="397"/>
      <c r="G55" s="1311"/>
      <c r="H55" s="1311"/>
      <c r="I55" s="1311"/>
      <c r="J55" s="1311"/>
      <c r="K55" s="1327"/>
      <c r="L55" s="1327"/>
      <c r="M55" s="1327"/>
      <c r="N55" s="1327"/>
      <c r="AN55" s="1315" t="s">
        <v>617</v>
      </c>
      <c r="AO55" s="1315"/>
      <c r="AP55" s="1315"/>
      <c r="AQ55" s="1315"/>
      <c r="AR55" s="1315"/>
      <c r="AS55" s="1315"/>
      <c r="AT55" s="1315"/>
      <c r="AU55" s="1315"/>
      <c r="AV55" s="1315"/>
      <c r="AW55" s="1315"/>
      <c r="AX55" s="1315"/>
      <c r="AY55" s="1315"/>
      <c r="AZ55" s="1315"/>
      <c r="BA55" s="1315"/>
      <c r="BB55" s="1317" t="s">
        <v>615</v>
      </c>
      <c r="BC55" s="1317"/>
      <c r="BD55" s="1317"/>
      <c r="BE55" s="1317"/>
      <c r="BF55" s="1317"/>
      <c r="BG55" s="1317"/>
      <c r="BH55" s="1317"/>
      <c r="BI55" s="1317"/>
      <c r="BJ55" s="1317"/>
      <c r="BK55" s="1317"/>
      <c r="BL55" s="1317"/>
      <c r="BM55" s="1317"/>
      <c r="BN55" s="1317"/>
      <c r="BO55" s="1317"/>
      <c r="BP55" s="1316">
        <v>52.3</v>
      </c>
      <c r="BQ55" s="1316"/>
      <c r="BR55" s="1316"/>
      <c r="BS55" s="1316"/>
      <c r="BT55" s="1316"/>
      <c r="BU55" s="1316"/>
      <c r="BV55" s="1316"/>
      <c r="BW55" s="1316"/>
      <c r="BX55" s="1316">
        <v>55.4</v>
      </c>
      <c r="BY55" s="1316"/>
      <c r="BZ55" s="1316"/>
      <c r="CA55" s="1316"/>
      <c r="CB55" s="1316"/>
      <c r="CC55" s="1316"/>
      <c r="CD55" s="1316"/>
      <c r="CE55" s="1316"/>
      <c r="CF55" s="1316">
        <v>52.7</v>
      </c>
      <c r="CG55" s="1316"/>
      <c r="CH55" s="1316"/>
      <c r="CI55" s="1316"/>
      <c r="CJ55" s="1316"/>
      <c r="CK55" s="1316"/>
      <c r="CL55" s="1316"/>
      <c r="CM55" s="1316"/>
      <c r="CN55" s="1316">
        <v>49.7</v>
      </c>
      <c r="CO55" s="1316"/>
      <c r="CP55" s="1316"/>
      <c r="CQ55" s="1316"/>
      <c r="CR55" s="1316"/>
      <c r="CS55" s="1316"/>
      <c r="CT55" s="1316"/>
      <c r="CU55" s="1316"/>
      <c r="CV55" s="1316">
        <v>37.299999999999997</v>
      </c>
      <c r="CW55" s="1316"/>
      <c r="CX55" s="1316"/>
      <c r="CY55" s="1316"/>
      <c r="CZ55" s="1316"/>
      <c r="DA55" s="1316"/>
      <c r="DB55" s="1316"/>
      <c r="DC55" s="1316"/>
    </row>
    <row r="56" spans="1:109" x14ac:dyDescent="0.15">
      <c r="A56" s="405"/>
      <c r="B56" s="397"/>
      <c r="G56" s="1311"/>
      <c r="H56" s="1311"/>
      <c r="I56" s="1311"/>
      <c r="J56" s="1311"/>
      <c r="K56" s="1327"/>
      <c r="L56" s="1327"/>
      <c r="M56" s="1327"/>
      <c r="N56" s="1327"/>
      <c r="AN56" s="1315"/>
      <c r="AO56" s="1315"/>
      <c r="AP56" s="1315"/>
      <c r="AQ56" s="1315"/>
      <c r="AR56" s="1315"/>
      <c r="AS56" s="1315"/>
      <c r="AT56" s="1315"/>
      <c r="AU56" s="1315"/>
      <c r="AV56" s="1315"/>
      <c r="AW56" s="1315"/>
      <c r="AX56" s="1315"/>
      <c r="AY56" s="1315"/>
      <c r="AZ56" s="1315"/>
      <c r="BA56" s="1315"/>
      <c r="BB56" s="1317"/>
      <c r="BC56" s="1317"/>
      <c r="BD56" s="1317"/>
      <c r="BE56" s="1317"/>
      <c r="BF56" s="1317"/>
      <c r="BG56" s="1317"/>
      <c r="BH56" s="1317"/>
      <c r="BI56" s="1317"/>
      <c r="BJ56" s="1317"/>
      <c r="BK56" s="1317"/>
      <c r="BL56" s="1317"/>
      <c r="BM56" s="1317"/>
      <c r="BN56" s="1317"/>
      <c r="BO56" s="1317"/>
      <c r="BP56" s="1316"/>
      <c r="BQ56" s="1316"/>
      <c r="BR56" s="1316"/>
      <c r="BS56" s="1316"/>
      <c r="BT56" s="1316"/>
      <c r="BU56" s="1316"/>
      <c r="BV56" s="1316"/>
      <c r="BW56" s="1316"/>
      <c r="BX56" s="1316"/>
      <c r="BY56" s="1316"/>
      <c r="BZ56" s="1316"/>
      <c r="CA56" s="1316"/>
      <c r="CB56" s="1316"/>
      <c r="CC56" s="1316"/>
      <c r="CD56" s="1316"/>
      <c r="CE56" s="1316"/>
      <c r="CF56" s="1316"/>
      <c r="CG56" s="1316"/>
      <c r="CH56" s="1316"/>
      <c r="CI56" s="1316"/>
      <c r="CJ56" s="1316"/>
      <c r="CK56" s="1316"/>
      <c r="CL56" s="1316"/>
      <c r="CM56" s="1316"/>
      <c r="CN56" s="1316"/>
      <c r="CO56" s="1316"/>
      <c r="CP56" s="1316"/>
      <c r="CQ56" s="1316"/>
      <c r="CR56" s="1316"/>
      <c r="CS56" s="1316"/>
      <c r="CT56" s="1316"/>
      <c r="CU56" s="1316"/>
      <c r="CV56" s="1316"/>
      <c r="CW56" s="1316"/>
      <c r="CX56" s="1316"/>
      <c r="CY56" s="1316"/>
      <c r="CZ56" s="1316"/>
      <c r="DA56" s="1316"/>
      <c r="DB56" s="1316"/>
      <c r="DC56" s="1316"/>
    </row>
    <row r="57" spans="1:109" s="405" customFormat="1" x14ac:dyDescent="0.15">
      <c r="B57" s="409"/>
      <c r="G57" s="1311"/>
      <c r="H57" s="1311"/>
      <c r="I57" s="1330"/>
      <c r="J57" s="1330"/>
      <c r="K57" s="1327"/>
      <c r="L57" s="1327"/>
      <c r="M57" s="1327"/>
      <c r="N57" s="1327"/>
      <c r="AM57" s="390"/>
      <c r="AN57" s="1315"/>
      <c r="AO57" s="1315"/>
      <c r="AP57" s="1315"/>
      <c r="AQ57" s="1315"/>
      <c r="AR57" s="1315"/>
      <c r="AS57" s="1315"/>
      <c r="AT57" s="1315"/>
      <c r="AU57" s="1315"/>
      <c r="AV57" s="1315"/>
      <c r="AW57" s="1315"/>
      <c r="AX57" s="1315"/>
      <c r="AY57" s="1315"/>
      <c r="AZ57" s="1315"/>
      <c r="BA57" s="1315"/>
      <c r="BB57" s="1317" t="s">
        <v>616</v>
      </c>
      <c r="BC57" s="1317"/>
      <c r="BD57" s="1317"/>
      <c r="BE57" s="1317"/>
      <c r="BF57" s="1317"/>
      <c r="BG57" s="1317"/>
      <c r="BH57" s="1317"/>
      <c r="BI57" s="1317"/>
      <c r="BJ57" s="1317"/>
      <c r="BK57" s="1317"/>
      <c r="BL57" s="1317"/>
      <c r="BM57" s="1317"/>
      <c r="BN57" s="1317"/>
      <c r="BO57" s="1317"/>
      <c r="BP57" s="1316">
        <v>57.1</v>
      </c>
      <c r="BQ57" s="1316"/>
      <c r="BR57" s="1316"/>
      <c r="BS57" s="1316"/>
      <c r="BT57" s="1316"/>
      <c r="BU57" s="1316"/>
      <c r="BV57" s="1316"/>
      <c r="BW57" s="1316"/>
      <c r="BX57" s="1316">
        <v>58.7</v>
      </c>
      <c r="BY57" s="1316"/>
      <c r="BZ57" s="1316"/>
      <c r="CA57" s="1316"/>
      <c r="CB57" s="1316"/>
      <c r="CC57" s="1316"/>
      <c r="CD57" s="1316"/>
      <c r="CE57" s="1316"/>
      <c r="CF57" s="1316">
        <v>59.9</v>
      </c>
      <c r="CG57" s="1316"/>
      <c r="CH57" s="1316"/>
      <c r="CI57" s="1316"/>
      <c r="CJ57" s="1316"/>
      <c r="CK57" s="1316"/>
      <c r="CL57" s="1316"/>
      <c r="CM57" s="1316"/>
      <c r="CN57" s="1316">
        <v>60.1</v>
      </c>
      <c r="CO57" s="1316"/>
      <c r="CP57" s="1316"/>
      <c r="CQ57" s="1316"/>
      <c r="CR57" s="1316"/>
      <c r="CS57" s="1316"/>
      <c r="CT57" s="1316"/>
      <c r="CU57" s="1316"/>
      <c r="CV57" s="1316">
        <v>61.8</v>
      </c>
      <c r="CW57" s="1316"/>
      <c r="CX57" s="1316"/>
      <c r="CY57" s="1316"/>
      <c r="CZ57" s="1316"/>
      <c r="DA57" s="1316"/>
      <c r="DB57" s="1316"/>
      <c r="DC57" s="1316"/>
      <c r="DD57" s="410"/>
      <c r="DE57" s="409"/>
    </row>
    <row r="58" spans="1:109" s="405" customFormat="1" x14ac:dyDescent="0.15">
      <c r="A58" s="390"/>
      <c r="B58" s="409"/>
      <c r="G58" s="1311"/>
      <c r="H58" s="1311"/>
      <c r="I58" s="1330"/>
      <c r="J58" s="1330"/>
      <c r="K58" s="1327"/>
      <c r="L58" s="1327"/>
      <c r="M58" s="1327"/>
      <c r="N58" s="1327"/>
      <c r="AM58" s="390"/>
      <c r="AN58" s="1315"/>
      <c r="AO58" s="1315"/>
      <c r="AP58" s="1315"/>
      <c r="AQ58" s="1315"/>
      <c r="AR58" s="1315"/>
      <c r="AS58" s="1315"/>
      <c r="AT58" s="1315"/>
      <c r="AU58" s="1315"/>
      <c r="AV58" s="1315"/>
      <c r="AW58" s="1315"/>
      <c r="AX58" s="1315"/>
      <c r="AY58" s="1315"/>
      <c r="AZ58" s="1315"/>
      <c r="BA58" s="1315"/>
      <c r="BB58" s="1317"/>
      <c r="BC58" s="1317"/>
      <c r="BD58" s="1317"/>
      <c r="BE58" s="1317"/>
      <c r="BF58" s="1317"/>
      <c r="BG58" s="1317"/>
      <c r="BH58" s="1317"/>
      <c r="BI58" s="1317"/>
      <c r="BJ58" s="1317"/>
      <c r="BK58" s="1317"/>
      <c r="BL58" s="1317"/>
      <c r="BM58" s="1317"/>
      <c r="BN58" s="1317"/>
      <c r="BO58" s="1317"/>
      <c r="BP58" s="1316"/>
      <c r="BQ58" s="1316"/>
      <c r="BR58" s="1316"/>
      <c r="BS58" s="1316"/>
      <c r="BT58" s="1316"/>
      <c r="BU58" s="1316"/>
      <c r="BV58" s="1316"/>
      <c r="BW58" s="1316"/>
      <c r="BX58" s="1316"/>
      <c r="BY58" s="1316"/>
      <c r="BZ58" s="1316"/>
      <c r="CA58" s="1316"/>
      <c r="CB58" s="1316"/>
      <c r="CC58" s="1316"/>
      <c r="CD58" s="1316"/>
      <c r="CE58" s="1316"/>
      <c r="CF58" s="1316"/>
      <c r="CG58" s="1316"/>
      <c r="CH58" s="1316"/>
      <c r="CI58" s="1316"/>
      <c r="CJ58" s="1316"/>
      <c r="CK58" s="1316"/>
      <c r="CL58" s="1316"/>
      <c r="CM58" s="1316"/>
      <c r="CN58" s="1316"/>
      <c r="CO58" s="1316"/>
      <c r="CP58" s="1316"/>
      <c r="CQ58" s="1316"/>
      <c r="CR58" s="1316"/>
      <c r="CS58" s="1316"/>
      <c r="CT58" s="1316"/>
      <c r="CU58" s="1316"/>
      <c r="CV58" s="1316"/>
      <c r="CW58" s="1316"/>
      <c r="CX58" s="1316"/>
      <c r="CY58" s="1316"/>
      <c r="CZ58" s="1316"/>
      <c r="DA58" s="1316"/>
      <c r="DB58" s="1316"/>
      <c r="DC58" s="131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8" t="s">
        <v>621</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7"/>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7"/>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7"/>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7"/>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11"/>
      <c r="H72" s="1311"/>
      <c r="I72" s="1311"/>
      <c r="J72" s="1311"/>
      <c r="K72" s="407"/>
      <c r="L72" s="407"/>
      <c r="M72" s="408"/>
      <c r="N72" s="408"/>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565</v>
      </c>
      <c r="BQ72" s="1315"/>
      <c r="BR72" s="1315"/>
      <c r="BS72" s="1315"/>
      <c r="BT72" s="1315"/>
      <c r="BU72" s="1315"/>
      <c r="BV72" s="1315"/>
      <c r="BW72" s="1315"/>
      <c r="BX72" s="1315" t="s">
        <v>566</v>
      </c>
      <c r="BY72" s="1315"/>
      <c r="BZ72" s="1315"/>
      <c r="CA72" s="1315"/>
      <c r="CB72" s="1315"/>
      <c r="CC72" s="1315"/>
      <c r="CD72" s="1315"/>
      <c r="CE72" s="1315"/>
      <c r="CF72" s="1315" t="s">
        <v>567</v>
      </c>
      <c r="CG72" s="1315"/>
      <c r="CH72" s="1315"/>
      <c r="CI72" s="1315"/>
      <c r="CJ72" s="1315"/>
      <c r="CK72" s="1315"/>
      <c r="CL72" s="1315"/>
      <c r="CM72" s="1315"/>
      <c r="CN72" s="1315" t="s">
        <v>568</v>
      </c>
      <c r="CO72" s="1315"/>
      <c r="CP72" s="1315"/>
      <c r="CQ72" s="1315"/>
      <c r="CR72" s="1315"/>
      <c r="CS72" s="1315"/>
      <c r="CT72" s="1315"/>
      <c r="CU72" s="1315"/>
      <c r="CV72" s="1315" t="s">
        <v>569</v>
      </c>
      <c r="CW72" s="1315"/>
      <c r="CX72" s="1315"/>
      <c r="CY72" s="1315"/>
      <c r="CZ72" s="1315"/>
      <c r="DA72" s="1315"/>
      <c r="DB72" s="1315"/>
      <c r="DC72" s="1315"/>
    </row>
    <row r="73" spans="2:107" x14ac:dyDescent="0.15">
      <c r="B73" s="397"/>
      <c r="G73" s="1328"/>
      <c r="H73" s="1328"/>
      <c r="I73" s="1328"/>
      <c r="J73" s="1328"/>
      <c r="K73" s="1331"/>
      <c r="L73" s="1331"/>
      <c r="M73" s="1331"/>
      <c r="N73" s="1331"/>
      <c r="AM73" s="406"/>
      <c r="AN73" s="1317" t="s">
        <v>614</v>
      </c>
      <c r="AO73" s="1317"/>
      <c r="AP73" s="1317"/>
      <c r="AQ73" s="1317"/>
      <c r="AR73" s="1317"/>
      <c r="AS73" s="1317"/>
      <c r="AT73" s="1317"/>
      <c r="AU73" s="1317"/>
      <c r="AV73" s="1317"/>
      <c r="AW73" s="1317"/>
      <c r="AX73" s="1317"/>
      <c r="AY73" s="1317"/>
      <c r="AZ73" s="1317"/>
      <c r="BA73" s="1317"/>
      <c r="BB73" s="1317" t="s">
        <v>615</v>
      </c>
      <c r="BC73" s="1317"/>
      <c r="BD73" s="1317"/>
      <c r="BE73" s="1317"/>
      <c r="BF73" s="1317"/>
      <c r="BG73" s="1317"/>
      <c r="BH73" s="1317"/>
      <c r="BI73" s="1317"/>
      <c r="BJ73" s="1317"/>
      <c r="BK73" s="1317"/>
      <c r="BL73" s="1317"/>
      <c r="BM73" s="1317"/>
      <c r="BN73" s="1317"/>
      <c r="BO73" s="1317"/>
      <c r="BP73" s="1316">
        <v>10.1</v>
      </c>
      <c r="BQ73" s="1316"/>
      <c r="BR73" s="1316"/>
      <c r="BS73" s="1316"/>
      <c r="BT73" s="1316"/>
      <c r="BU73" s="1316"/>
      <c r="BV73" s="1316"/>
      <c r="BW73" s="1316"/>
      <c r="BX73" s="1316">
        <v>15.1</v>
      </c>
      <c r="BY73" s="1316"/>
      <c r="BZ73" s="1316"/>
      <c r="CA73" s="1316"/>
      <c r="CB73" s="1316"/>
      <c r="CC73" s="1316"/>
      <c r="CD73" s="1316"/>
      <c r="CE73" s="1316"/>
      <c r="CF73" s="1316">
        <v>2</v>
      </c>
      <c r="CG73" s="1316"/>
      <c r="CH73" s="1316"/>
      <c r="CI73" s="1316"/>
      <c r="CJ73" s="1316"/>
      <c r="CK73" s="1316"/>
      <c r="CL73" s="1316"/>
      <c r="CM73" s="1316"/>
      <c r="CN73" s="1316"/>
      <c r="CO73" s="1316"/>
      <c r="CP73" s="1316"/>
      <c r="CQ73" s="1316"/>
      <c r="CR73" s="1316"/>
      <c r="CS73" s="1316"/>
      <c r="CT73" s="1316"/>
      <c r="CU73" s="1316"/>
      <c r="CV73" s="1316">
        <v>20.9</v>
      </c>
      <c r="CW73" s="1316"/>
      <c r="CX73" s="1316"/>
      <c r="CY73" s="1316"/>
      <c r="CZ73" s="1316"/>
      <c r="DA73" s="1316"/>
      <c r="DB73" s="1316"/>
      <c r="DC73" s="1316"/>
    </row>
    <row r="74" spans="2:107" x14ac:dyDescent="0.15">
      <c r="B74" s="397"/>
      <c r="G74" s="1328"/>
      <c r="H74" s="1328"/>
      <c r="I74" s="1328"/>
      <c r="J74" s="1328"/>
      <c r="K74" s="1331"/>
      <c r="L74" s="1331"/>
      <c r="M74" s="1331"/>
      <c r="N74" s="1331"/>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6"/>
      <c r="BQ74" s="1316"/>
      <c r="BR74" s="1316"/>
      <c r="BS74" s="1316"/>
      <c r="BT74" s="1316"/>
      <c r="BU74" s="1316"/>
      <c r="BV74" s="1316"/>
      <c r="BW74" s="1316"/>
      <c r="BX74" s="1316"/>
      <c r="BY74" s="1316"/>
      <c r="BZ74" s="1316"/>
      <c r="CA74" s="1316"/>
      <c r="CB74" s="1316"/>
      <c r="CC74" s="1316"/>
      <c r="CD74" s="1316"/>
      <c r="CE74" s="1316"/>
      <c r="CF74" s="1316"/>
      <c r="CG74" s="1316"/>
      <c r="CH74" s="1316"/>
      <c r="CI74" s="1316"/>
      <c r="CJ74" s="1316"/>
      <c r="CK74" s="1316"/>
      <c r="CL74" s="1316"/>
      <c r="CM74" s="1316"/>
      <c r="CN74" s="1316"/>
      <c r="CO74" s="1316"/>
      <c r="CP74" s="1316"/>
      <c r="CQ74" s="1316"/>
      <c r="CR74" s="1316"/>
      <c r="CS74" s="1316"/>
      <c r="CT74" s="1316"/>
      <c r="CU74" s="1316"/>
      <c r="CV74" s="1316"/>
      <c r="CW74" s="1316"/>
      <c r="CX74" s="1316"/>
      <c r="CY74" s="1316"/>
      <c r="CZ74" s="1316"/>
      <c r="DA74" s="1316"/>
      <c r="DB74" s="1316"/>
      <c r="DC74" s="1316"/>
    </row>
    <row r="75" spans="2:107" x14ac:dyDescent="0.15">
      <c r="B75" s="397"/>
      <c r="G75" s="1328"/>
      <c r="H75" s="1328"/>
      <c r="I75" s="1311"/>
      <c r="J75" s="1311"/>
      <c r="K75" s="1327"/>
      <c r="L75" s="1327"/>
      <c r="M75" s="1327"/>
      <c r="N75" s="1327"/>
      <c r="AM75" s="406"/>
      <c r="AN75" s="1317"/>
      <c r="AO75" s="1317"/>
      <c r="AP75" s="1317"/>
      <c r="AQ75" s="1317"/>
      <c r="AR75" s="1317"/>
      <c r="AS75" s="1317"/>
      <c r="AT75" s="1317"/>
      <c r="AU75" s="1317"/>
      <c r="AV75" s="1317"/>
      <c r="AW75" s="1317"/>
      <c r="AX75" s="1317"/>
      <c r="AY75" s="1317"/>
      <c r="AZ75" s="1317"/>
      <c r="BA75" s="1317"/>
      <c r="BB75" s="1317" t="s">
        <v>619</v>
      </c>
      <c r="BC75" s="1317"/>
      <c r="BD75" s="1317"/>
      <c r="BE75" s="1317"/>
      <c r="BF75" s="1317"/>
      <c r="BG75" s="1317"/>
      <c r="BH75" s="1317"/>
      <c r="BI75" s="1317"/>
      <c r="BJ75" s="1317"/>
      <c r="BK75" s="1317"/>
      <c r="BL75" s="1317"/>
      <c r="BM75" s="1317"/>
      <c r="BN75" s="1317"/>
      <c r="BO75" s="1317"/>
      <c r="BP75" s="1316">
        <v>8.4</v>
      </c>
      <c r="BQ75" s="1316"/>
      <c r="BR75" s="1316"/>
      <c r="BS75" s="1316"/>
      <c r="BT75" s="1316"/>
      <c r="BU75" s="1316"/>
      <c r="BV75" s="1316"/>
      <c r="BW75" s="1316"/>
      <c r="BX75" s="1316">
        <v>8.6999999999999993</v>
      </c>
      <c r="BY75" s="1316"/>
      <c r="BZ75" s="1316"/>
      <c r="CA75" s="1316"/>
      <c r="CB75" s="1316"/>
      <c r="CC75" s="1316"/>
      <c r="CD75" s="1316"/>
      <c r="CE75" s="1316"/>
      <c r="CF75" s="1316">
        <v>8.6999999999999993</v>
      </c>
      <c r="CG75" s="1316"/>
      <c r="CH75" s="1316"/>
      <c r="CI75" s="1316"/>
      <c r="CJ75" s="1316"/>
      <c r="CK75" s="1316"/>
      <c r="CL75" s="1316"/>
      <c r="CM75" s="1316"/>
      <c r="CN75" s="1316">
        <v>8.9</v>
      </c>
      <c r="CO75" s="1316"/>
      <c r="CP75" s="1316"/>
      <c r="CQ75" s="1316"/>
      <c r="CR75" s="1316"/>
      <c r="CS75" s="1316"/>
      <c r="CT75" s="1316"/>
      <c r="CU75" s="1316"/>
      <c r="CV75" s="1316">
        <v>8.5</v>
      </c>
      <c r="CW75" s="1316"/>
      <c r="CX75" s="1316"/>
      <c r="CY75" s="1316"/>
      <c r="CZ75" s="1316"/>
      <c r="DA75" s="1316"/>
      <c r="DB75" s="1316"/>
      <c r="DC75" s="1316"/>
    </row>
    <row r="76" spans="2:107" x14ac:dyDescent="0.15">
      <c r="B76" s="397"/>
      <c r="G76" s="1328"/>
      <c r="H76" s="1328"/>
      <c r="I76" s="1311"/>
      <c r="J76" s="1311"/>
      <c r="K76" s="1327"/>
      <c r="L76" s="1327"/>
      <c r="M76" s="1327"/>
      <c r="N76" s="1327"/>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6"/>
      <c r="BQ76" s="1316"/>
      <c r="BR76" s="1316"/>
      <c r="BS76" s="1316"/>
      <c r="BT76" s="1316"/>
      <c r="BU76" s="1316"/>
      <c r="BV76" s="1316"/>
      <c r="BW76" s="1316"/>
      <c r="BX76" s="1316"/>
      <c r="BY76" s="1316"/>
      <c r="BZ76" s="1316"/>
      <c r="CA76" s="1316"/>
      <c r="CB76" s="1316"/>
      <c r="CC76" s="1316"/>
      <c r="CD76" s="1316"/>
      <c r="CE76" s="1316"/>
      <c r="CF76" s="1316"/>
      <c r="CG76" s="1316"/>
      <c r="CH76" s="1316"/>
      <c r="CI76" s="1316"/>
      <c r="CJ76" s="1316"/>
      <c r="CK76" s="1316"/>
      <c r="CL76" s="1316"/>
      <c r="CM76" s="1316"/>
      <c r="CN76" s="1316"/>
      <c r="CO76" s="1316"/>
      <c r="CP76" s="1316"/>
      <c r="CQ76" s="1316"/>
      <c r="CR76" s="1316"/>
      <c r="CS76" s="1316"/>
      <c r="CT76" s="1316"/>
      <c r="CU76" s="1316"/>
      <c r="CV76" s="1316"/>
      <c r="CW76" s="1316"/>
      <c r="CX76" s="1316"/>
      <c r="CY76" s="1316"/>
      <c r="CZ76" s="1316"/>
      <c r="DA76" s="1316"/>
      <c r="DB76" s="1316"/>
      <c r="DC76" s="1316"/>
    </row>
    <row r="77" spans="2:107" x14ac:dyDescent="0.15">
      <c r="B77" s="397"/>
      <c r="G77" s="1311"/>
      <c r="H77" s="1311"/>
      <c r="I77" s="1311"/>
      <c r="J77" s="1311"/>
      <c r="K77" s="1331"/>
      <c r="L77" s="1331"/>
      <c r="M77" s="1331"/>
      <c r="N77" s="1331"/>
      <c r="AN77" s="1315" t="s">
        <v>617</v>
      </c>
      <c r="AO77" s="1315"/>
      <c r="AP77" s="1315"/>
      <c r="AQ77" s="1315"/>
      <c r="AR77" s="1315"/>
      <c r="AS77" s="1315"/>
      <c r="AT77" s="1315"/>
      <c r="AU77" s="1315"/>
      <c r="AV77" s="1315"/>
      <c r="AW77" s="1315"/>
      <c r="AX77" s="1315"/>
      <c r="AY77" s="1315"/>
      <c r="AZ77" s="1315"/>
      <c r="BA77" s="1315"/>
      <c r="BB77" s="1317" t="s">
        <v>615</v>
      </c>
      <c r="BC77" s="1317"/>
      <c r="BD77" s="1317"/>
      <c r="BE77" s="1317"/>
      <c r="BF77" s="1317"/>
      <c r="BG77" s="1317"/>
      <c r="BH77" s="1317"/>
      <c r="BI77" s="1317"/>
      <c r="BJ77" s="1317"/>
      <c r="BK77" s="1317"/>
      <c r="BL77" s="1317"/>
      <c r="BM77" s="1317"/>
      <c r="BN77" s="1317"/>
      <c r="BO77" s="1317"/>
      <c r="BP77" s="1316">
        <v>52.3</v>
      </c>
      <c r="BQ77" s="1316"/>
      <c r="BR77" s="1316"/>
      <c r="BS77" s="1316"/>
      <c r="BT77" s="1316"/>
      <c r="BU77" s="1316"/>
      <c r="BV77" s="1316"/>
      <c r="BW77" s="1316"/>
      <c r="BX77" s="1316">
        <v>55.4</v>
      </c>
      <c r="BY77" s="1316"/>
      <c r="BZ77" s="1316"/>
      <c r="CA77" s="1316"/>
      <c r="CB77" s="1316"/>
      <c r="CC77" s="1316"/>
      <c r="CD77" s="1316"/>
      <c r="CE77" s="1316"/>
      <c r="CF77" s="1316">
        <v>52.7</v>
      </c>
      <c r="CG77" s="1316"/>
      <c r="CH77" s="1316"/>
      <c r="CI77" s="1316"/>
      <c r="CJ77" s="1316"/>
      <c r="CK77" s="1316"/>
      <c r="CL77" s="1316"/>
      <c r="CM77" s="1316"/>
      <c r="CN77" s="1316">
        <v>49.7</v>
      </c>
      <c r="CO77" s="1316"/>
      <c r="CP77" s="1316"/>
      <c r="CQ77" s="1316"/>
      <c r="CR77" s="1316"/>
      <c r="CS77" s="1316"/>
      <c r="CT77" s="1316"/>
      <c r="CU77" s="1316"/>
      <c r="CV77" s="1316">
        <v>37.299999999999997</v>
      </c>
      <c r="CW77" s="1316"/>
      <c r="CX77" s="1316"/>
      <c r="CY77" s="1316"/>
      <c r="CZ77" s="1316"/>
      <c r="DA77" s="1316"/>
      <c r="DB77" s="1316"/>
      <c r="DC77" s="1316"/>
    </row>
    <row r="78" spans="2:107" x14ac:dyDescent="0.15">
      <c r="B78" s="397"/>
      <c r="G78" s="1311"/>
      <c r="H78" s="1311"/>
      <c r="I78" s="1311"/>
      <c r="J78" s="1311"/>
      <c r="K78" s="1331"/>
      <c r="L78" s="1331"/>
      <c r="M78" s="1331"/>
      <c r="N78" s="1331"/>
      <c r="AN78" s="1315"/>
      <c r="AO78" s="1315"/>
      <c r="AP78" s="1315"/>
      <c r="AQ78" s="1315"/>
      <c r="AR78" s="1315"/>
      <c r="AS78" s="1315"/>
      <c r="AT78" s="1315"/>
      <c r="AU78" s="1315"/>
      <c r="AV78" s="1315"/>
      <c r="AW78" s="1315"/>
      <c r="AX78" s="1315"/>
      <c r="AY78" s="1315"/>
      <c r="AZ78" s="1315"/>
      <c r="BA78" s="1315"/>
      <c r="BB78" s="1317"/>
      <c r="BC78" s="1317"/>
      <c r="BD78" s="1317"/>
      <c r="BE78" s="1317"/>
      <c r="BF78" s="1317"/>
      <c r="BG78" s="1317"/>
      <c r="BH78" s="1317"/>
      <c r="BI78" s="1317"/>
      <c r="BJ78" s="1317"/>
      <c r="BK78" s="1317"/>
      <c r="BL78" s="1317"/>
      <c r="BM78" s="1317"/>
      <c r="BN78" s="1317"/>
      <c r="BO78" s="1317"/>
      <c r="BP78" s="1316"/>
      <c r="BQ78" s="1316"/>
      <c r="BR78" s="1316"/>
      <c r="BS78" s="1316"/>
      <c r="BT78" s="1316"/>
      <c r="BU78" s="1316"/>
      <c r="BV78" s="1316"/>
      <c r="BW78" s="1316"/>
      <c r="BX78" s="1316"/>
      <c r="BY78" s="1316"/>
      <c r="BZ78" s="1316"/>
      <c r="CA78" s="1316"/>
      <c r="CB78" s="1316"/>
      <c r="CC78" s="1316"/>
      <c r="CD78" s="1316"/>
      <c r="CE78" s="1316"/>
      <c r="CF78" s="1316"/>
      <c r="CG78" s="1316"/>
      <c r="CH78" s="1316"/>
      <c r="CI78" s="1316"/>
      <c r="CJ78" s="1316"/>
      <c r="CK78" s="1316"/>
      <c r="CL78" s="1316"/>
      <c r="CM78" s="1316"/>
      <c r="CN78" s="1316"/>
      <c r="CO78" s="1316"/>
      <c r="CP78" s="1316"/>
      <c r="CQ78" s="1316"/>
      <c r="CR78" s="1316"/>
      <c r="CS78" s="1316"/>
      <c r="CT78" s="1316"/>
      <c r="CU78" s="1316"/>
      <c r="CV78" s="1316"/>
      <c r="CW78" s="1316"/>
      <c r="CX78" s="1316"/>
      <c r="CY78" s="1316"/>
      <c r="CZ78" s="1316"/>
      <c r="DA78" s="1316"/>
      <c r="DB78" s="1316"/>
      <c r="DC78" s="1316"/>
    </row>
    <row r="79" spans="2:107" x14ac:dyDescent="0.15">
      <c r="B79" s="397"/>
      <c r="G79" s="1311"/>
      <c r="H79" s="1311"/>
      <c r="I79" s="1330"/>
      <c r="J79" s="1330"/>
      <c r="K79" s="1332"/>
      <c r="L79" s="1332"/>
      <c r="M79" s="1332"/>
      <c r="N79" s="1332"/>
      <c r="AN79" s="1315"/>
      <c r="AO79" s="1315"/>
      <c r="AP79" s="1315"/>
      <c r="AQ79" s="1315"/>
      <c r="AR79" s="1315"/>
      <c r="AS79" s="1315"/>
      <c r="AT79" s="1315"/>
      <c r="AU79" s="1315"/>
      <c r="AV79" s="1315"/>
      <c r="AW79" s="1315"/>
      <c r="AX79" s="1315"/>
      <c r="AY79" s="1315"/>
      <c r="AZ79" s="1315"/>
      <c r="BA79" s="1315"/>
      <c r="BB79" s="1317" t="s">
        <v>619</v>
      </c>
      <c r="BC79" s="1317"/>
      <c r="BD79" s="1317"/>
      <c r="BE79" s="1317"/>
      <c r="BF79" s="1317"/>
      <c r="BG79" s="1317"/>
      <c r="BH79" s="1317"/>
      <c r="BI79" s="1317"/>
      <c r="BJ79" s="1317"/>
      <c r="BK79" s="1317"/>
      <c r="BL79" s="1317"/>
      <c r="BM79" s="1317"/>
      <c r="BN79" s="1317"/>
      <c r="BO79" s="1317"/>
      <c r="BP79" s="1316">
        <v>10</v>
      </c>
      <c r="BQ79" s="1316"/>
      <c r="BR79" s="1316"/>
      <c r="BS79" s="1316"/>
      <c r="BT79" s="1316"/>
      <c r="BU79" s="1316"/>
      <c r="BV79" s="1316"/>
      <c r="BW79" s="1316"/>
      <c r="BX79" s="1316">
        <v>9.6999999999999993</v>
      </c>
      <c r="BY79" s="1316"/>
      <c r="BZ79" s="1316"/>
      <c r="CA79" s="1316"/>
      <c r="CB79" s="1316"/>
      <c r="CC79" s="1316"/>
      <c r="CD79" s="1316"/>
      <c r="CE79" s="1316"/>
      <c r="CF79" s="1316">
        <v>9.5</v>
      </c>
      <c r="CG79" s="1316"/>
      <c r="CH79" s="1316"/>
      <c r="CI79" s="1316"/>
      <c r="CJ79" s="1316"/>
      <c r="CK79" s="1316"/>
      <c r="CL79" s="1316"/>
      <c r="CM79" s="1316"/>
      <c r="CN79" s="1316">
        <v>9.1999999999999993</v>
      </c>
      <c r="CO79" s="1316"/>
      <c r="CP79" s="1316"/>
      <c r="CQ79" s="1316"/>
      <c r="CR79" s="1316"/>
      <c r="CS79" s="1316"/>
      <c r="CT79" s="1316"/>
      <c r="CU79" s="1316"/>
      <c r="CV79" s="1316">
        <v>8.6</v>
      </c>
      <c r="CW79" s="1316"/>
      <c r="CX79" s="1316"/>
      <c r="CY79" s="1316"/>
      <c r="CZ79" s="1316"/>
      <c r="DA79" s="1316"/>
      <c r="DB79" s="1316"/>
      <c r="DC79" s="1316"/>
    </row>
    <row r="80" spans="2:107" x14ac:dyDescent="0.15">
      <c r="B80" s="397"/>
      <c r="G80" s="1311"/>
      <c r="H80" s="1311"/>
      <c r="I80" s="1330"/>
      <c r="J80" s="1330"/>
      <c r="K80" s="1332"/>
      <c r="L80" s="1332"/>
      <c r="M80" s="1332"/>
      <c r="N80" s="1332"/>
      <c r="AN80" s="1315"/>
      <c r="AO80" s="1315"/>
      <c r="AP80" s="1315"/>
      <c r="AQ80" s="1315"/>
      <c r="AR80" s="1315"/>
      <c r="AS80" s="1315"/>
      <c r="AT80" s="1315"/>
      <c r="AU80" s="1315"/>
      <c r="AV80" s="1315"/>
      <c r="AW80" s="1315"/>
      <c r="AX80" s="1315"/>
      <c r="AY80" s="1315"/>
      <c r="AZ80" s="1315"/>
      <c r="BA80" s="1315"/>
      <c r="BB80" s="1317"/>
      <c r="BC80" s="1317"/>
      <c r="BD80" s="1317"/>
      <c r="BE80" s="1317"/>
      <c r="BF80" s="1317"/>
      <c r="BG80" s="1317"/>
      <c r="BH80" s="1317"/>
      <c r="BI80" s="1317"/>
      <c r="BJ80" s="1317"/>
      <c r="BK80" s="1317"/>
      <c r="BL80" s="1317"/>
      <c r="BM80" s="1317"/>
      <c r="BN80" s="1317"/>
      <c r="BO80" s="1317"/>
      <c r="BP80" s="1316"/>
      <c r="BQ80" s="1316"/>
      <c r="BR80" s="1316"/>
      <c r="BS80" s="1316"/>
      <c r="BT80" s="1316"/>
      <c r="BU80" s="1316"/>
      <c r="BV80" s="1316"/>
      <c r="BW80" s="1316"/>
      <c r="BX80" s="1316"/>
      <c r="BY80" s="1316"/>
      <c r="BZ80" s="1316"/>
      <c r="CA80" s="1316"/>
      <c r="CB80" s="1316"/>
      <c r="CC80" s="1316"/>
      <c r="CD80" s="1316"/>
      <c r="CE80" s="1316"/>
      <c r="CF80" s="1316"/>
      <c r="CG80" s="1316"/>
      <c r="CH80" s="1316"/>
      <c r="CI80" s="1316"/>
      <c r="CJ80" s="1316"/>
      <c r="CK80" s="1316"/>
      <c r="CL80" s="1316"/>
      <c r="CM80" s="1316"/>
      <c r="CN80" s="1316"/>
      <c r="CO80" s="1316"/>
      <c r="CP80" s="1316"/>
      <c r="CQ80" s="1316"/>
      <c r="CR80" s="1316"/>
      <c r="CS80" s="1316"/>
      <c r="CT80" s="1316"/>
      <c r="CU80" s="1316"/>
      <c r="CV80" s="1316"/>
      <c r="CW80" s="1316"/>
      <c r="CX80" s="1316"/>
      <c r="CY80" s="1316"/>
      <c r="CZ80" s="1316"/>
      <c r="DA80" s="1316"/>
      <c r="DB80" s="1316"/>
      <c r="DC80" s="1316"/>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9tOUCKHYY4o7aNxDQfy0oCrY4sTkMZb2MMz6kEslXL61Qj2Fnp8tuLIrIbMZ9Ho4OeXXCJ29qZLKAoZIrxuyVQ==" saltValue="XYwFOMCnTWOwEXGzpm+S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K5w5vSqH/DMWx1CJYfZIZi+O7NlnqBRXJf7YFTFvdgVSpq/fRQyjf/83mZsCyciN5tY8vb2igTzbujGXl2gRQ==" saltValue="QDg1vSLM/J07JnjpPk1s0w=="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QymV3KgcLsPflw40n2XKQ8VvtsWt7+/PY+OUez19AqwBWM0QmctrX8mxKweT8FJIgocvK1Qw9u2s12KZpHz3Mg==" saltValue="aiEdCeSck0osHn5xaSX+X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50400</v>
      </c>
      <c r="E3" s="162"/>
      <c r="F3" s="163">
        <v>65876</v>
      </c>
      <c r="G3" s="164"/>
      <c r="H3" s="165"/>
    </row>
    <row r="4" spans="1:8" x14ac:dyDescent="0.15">
      <c r="A4" s="166"/>
      <c r="B4" s="167"/>
      <c r="C4" s="168"/>
      <c r="D4" s="169">
        <v>11385</v>
      </c>
      <c r="E4" s="170"/>
      <c r="F4" s="171">
        <v>36484</v>
      </c>
      <c r="G4" s="172"/>
      <c r="H4" s="173"/>
    </row>
    <row r="5" spans="1:8" x14ac:dyDescent="0.15">
      <c r="A5" s="154" t="s">
        <v>557</v>
      </c>
      <c r="B5" s="159"/>
      <c r="C5" s="160"/>
      <c r="D5" s="161">
        <v>28865</v>
      </c>
      <c r="E5" s="162"/>
      <c r="F5" s="163">
        <v>68468</v>
      </c>
      <c r="G5" s="164"/>
      <c r="H5" s="165"/>
    </row>
    <row r="6" spans="1:8" x14ac:dyDescent="0.15">
      <c r="A6" s="166"/>
      <c r="B6" s="167"/>
      <c r="C6" s="168"/>
      <c r="D6" s="169">
        <v>8674</v>
      </c>
      <c r="E6" s="170"/>
      <c r="F6" s="171">
        <v>34140</v>
      </c>
      <c r="G6" s="172"/>
      <c r="H6" s="173"/>
    </row>
    <row r="7" spans="1:8" x14ac:dyDescent="0.15">
      <c r="A7" s="154" t="s">
        <v>558</v>
      </c>
      <c r="B7" s="159"/>
      <c r="C7" s="160"/>
      <c r="D7" s="161">
        <v>37313</v>
      </c>
      <c r="E7" s="162"/>
      <c r="F7" s="163">
        <v>69729</v>
      </c>
      <c r="G7" s="164"/>
      <c r="H7" s="165"/>
    </row>
    <row r="8" spans="1:8" x14ac:dyDescent="0.15">
      <c r="A8" s="166"/>
      <c r="B8" s="167"/>
      <c r="C8" s="168"/>
      <c r="D8" s="169">
        <v>14154</v>
      </c>
      <c r="E8" s="170"/>
      <c r="F8" s="171">
        <v>38908</v>
      </c>
      <c r="G8" s="172"/>
      <c r="H8" s="173"/>
    </row>
    <row r="9" spans="1:8" x14ac:dyDescent="0.15">
      <c r="A9" s="154" t="s">
        <v>559</v>
      </c>
      <c r="B9" s="159"/>
      <c r="C9" s="160"/>
      <c r="D9" s="161">
        <v>64201</v>
      </c>
      <c r="E9" s="162"/>
      <c r="F9" s="163">
        <v>74581</v>
      </c>
      <c r="G9" s="164"/>
      <c r="H9" s="165"/>
    </row>
    <row r="10" spans="1:8" x14ac:dyDescent="0.15">
      <c r="A10" s="166"/>
      <c r="B10" s="167"/>
      <c r="C10" s="168"/>
      <c r="D10" s="169">
        <v>19707</v>
      </c>
      <c r="E10" s="170"/>
      <c r="F10" s="171">
        <v>41563</v>
      </c>
      <c r="G10" s="172"/>
      <c r="H10" s="173"/>
    </row>
    <row r="11" spans="1:8" x14ac:dyDescent="0.15">
      <c r="A11" s="154" t="s">
        <v>560</v>
      </c>
      <c r="B11" s="159"/>
      <c r="C11" s="160"/>
      <c r="D11" s="161">
        <v>194934</v>
      </c>
      <c r="E11" s="162"/>
      <c r="F11" s="163">
        <v>76347</v>
      </c>
      <c r="G11" s="164"/>
      <c r="H11" s="165"/>
    </row>
    <row r="12" spans="1:8" x14ac:dyDescent="0.15">
      <c r="A12" s="166"/>
      <c r="B12" s="167"/>
      <c r="C12" s="174"/>
      <c r="D12" s="169">
        <v>79918</v>
      </c>
      <c r="E12" s="170"/>
      <c r="F12" s="171">
        <v>41762</v>
      </c>
      <c r="G12" s="172"/>
      <c r="H12" s="173"/>
    </row>
    <row r="13" spans="1:8" x14ac:dyDescent="0.15">
      <c r="A13" s="154"/>
      <c r="B13" s="159"/>
      <c r="C13" s="175"/>
      <c r="D13" s="176">
        <v>75143</v>
      </c>
      <c r="E13" s="177"/>
      <c r="F13" s="178">
        <v>71000</v>
      </c>
      <c r="G13" s="179"/>
      <c r="H13" s="165"/>
    </row>
    <row r="14" spans="1:8" x14ac:dyDescent="0.15">
      <c r="A14" s="166"/>
      <c r="B14" s="167"/>
      <c r="C14" s="168"/>
      <c r="D14" s="169">
        <v>26768</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4.28</v>
      </c>
      <c r="C19" s="180">
        <f>ROUND(VALUE(SUBSTITUTE(実質収支比率等に係る経年分析!G$48,"▲","-")),2)</f>
        <v>2.23</v>
      </c>
      <c r="D19" s="180">
        <f>ROUND(VALUE(SUBSTITUTE(実質収支比率等に係る経年分析!H$48,"▲","-")),2)</f>
        <v>1.26</v>
      </c>
      <c r="E19" s="180">
        <f>ROUND(VALUE(SUBSTITUTE(実質収支比率等に係る経年分析!I$48,"▲","-")),2)</f>
        <v>0.33</v>
      </c>
      <c r="F19" s="180">
        <f>ROUND(VALUE(SUBSTITUTE(実質収支比率等に係る経年分析!J$48,"▲","-")),2)</f>
        <v>1.44</v>
      </c>
    </row>
    <row r="20" spans="1:11" x14ac:dyDescent="0.15">
      <c r="A20" s="180" t="s">
        <v>55</v>
      </c>
      <c r="B20" s="180">
        <f>ROUND(VALUE(SUBSTITUTE(実質収支比率等に係る経年分析!F$47,"▲","-")),2)</f>
        <v>44.43</v>
      </c>
      <c r="C20" s="180">
        <f>ROUND(VALUE(SUBSTITUTE(実質収支比率等に係る経年分析!G$47,"▲","-")),2)</f>
        <v>47.19</v>
      </c>
      <c r="D20" s="180">
        <f>ROUND(VALUE(SUBSTITUTE(実質収支比率等に係る経年分析!H$47,"▲","-")),2)</f>
        <v>48.04</v>
      </c>
      <c r="E20" s="180">
        <f>ROUND(VALUE(SUBSTITUTE(実質収支比率等に係る経年分析!I$47,"▲","-")),2)</f>
        <v>44.53</v>
      </c>
      <c r="F20" s="180">
        <f>ROUND(VALUE(SUBSTITUTE(実質収支比率等に係る経年分析!J$47,"▲","-")),2)</f>
        <v>41.49</v>
      </c>
    </row>
    <row r="21" spans="1:11" x14ac:dyDescent="0.15">
      <c r="A21" s="180" t="s">
        <v>56</v>
      </c>
      <c r="B21" s="180">
        <f>IF(ISNUMBER(VALUE(SUBSTITUTE(実質収支比率等に係る経年分析!F$49,"▲","-"))),ROUND(VALUE(SUBSTITUTE(実質収支比率等に係る経年分析!F$49,"▲","-")),2),NA())</f>
        <v>-0.47</v>
      </c>
      <c r="C21" s="180">
        <f>IF(ISNUMBER(VALUE(SUBSTITUTE(実質収支比率等に係る経年分析!G$49,"▲","-"))),ROUND(VALUE(SUBSTITUTE(実質収支比率等に係る経年分析!G$49,"▲","-")),2),NA())</f>
        <v>-2.04</v>
      </c>
      <c r="D21" s="180">
        <f>IF(ISNUMBER(VALUE(SUBSTITUTE(実質収支比率等に係る経年分析!H$49,"▲","-"))),ROUND(VALUE(SUBSTITUTE(実質収支比率等に係る経年分析!H$49,"▲","-")),2),NA())</f>
        <v>-0.9</v>
      </c>
      <c r="E21" s="180">
        <f>IF(ISNUMBER(VALUE(SUBSTITUTE(実質収支比率等に係る経年分析!I$49,"▲","-"))),ROUND(VALUE(SUBSTITUTE(実質収支比率等に係る経年分析!I$49,"▲","-")),2),NA())</f>
        <v>-6.09</v>
      </c>
      <c r="F21" s="180">
        <f>IF(ISNUMBER(VALUE(SUBSTITUTE(実質収支比率等に係る経年分析!J$49,"▲","-"))),ROUND(VALUE(SUBSTITUTE(実質収支比率等に係る経年分析!J$49,"▲","-")),2),NA())</f>
        <v>-0.96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学校給食センター特別会計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0.12</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0.51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0.79</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0.97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v>
      </c>
    </row>
    <row r="33" spans="1:16" x14ac:dyDescent="0.15">
      <c r="A33" s="181" t="str">
        <f>IF(連結実質赤字比率に係る赤字・黒字の構成分析!C$37="",NA(),連結実質赤字比率に係る赤字・黒字の構成分析!C$37)</f>
        <v>一般会計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4.2699999999999996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2.2200000000000002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1.43</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2.95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2.41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2.57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2.74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3.25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x14ac:dyDescent="0.15">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20.16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18.32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3001</v>
      </c>
      <c r="E42" s="182"/>
      <c r="F42" s="182"/>
      <c r="G42" s="182">
        <f>'実質公債費比率（分子）の構造'!L$52</f>
        <v>3026</v>
      </c>
      <c r="H42" s="182"/>
      <c r="I42" s="182"/>
      <c r="J42" s="182">
        <f>'実質公債費比率（分子）の構造'!M$52</f>
        <v>3126</v>
      </c>
      <c r="K42" s="182"/>
      <c r="L42" s="182"/>
      <c r="M42" s="182">
        <f>'実質公債費比率（分子）の構造'!N$52</f>
        <v>3095</v>
      </c>
      <c r="N42" s="182"/>
      <c r="O42" s="182"/>
      <c r="P42" s="182">
        <f>'実質公債費比率（分子）の構造'!O$52</f>
        <v>3137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263</v>
      </c>
      <c r="C45" s="182"/>
      <c r="D45" s="182"/>
      <c r="E45" s="182">
        <f>'実質公債費比率（分子）の構造'!L$49</f>
        <v>256</v>
      </c>
      <c r="F45" s="182"/>
      <c r="G45" s="182"/>
      <c r="H45" s="182">
        <f>'実質公債費比率（分子）の構造'!M$49</f>
        <v>250</v>
      </c>
      <c r="I45" s="182"/>
      <c r="J45" s="182"/>
      <c r="K45" s="182">
        <f>'実質公債費比率（分子）の構造'!N$49</f>
        <v>291</v>
      </c>
      <c r="L45" s="182"/>
      <c r="M45" s="182"/>
      <c r="N45" s="182">
        <f>'実質公債費比率（分子）の構造'!O$49</f>
        <v>215</v>
      </c>
      <c r="O45" s="182"/>
      <c r="P45" s="182"/>
    </row>
    <row r="46" spans="1:16" x14ac:dyDescent="0.15">
      <c r="A46" s="182" t="s">
        <v>67</v>
      </c>
      <c r="B46" s="182">
        <f>'実質公債費比率（分子）の構造'!K$48</f>
        <v>1868</v>
      </c>
      <c r="C46" s="182"/>
      <c r="D46" s="182"/>
      <c r="E46" s="182">
        <f>'実質公債費比率（分子）の構造'!L$48</f>
        <v>1874</v>
      </c>
      <c r="F46" s="182"/>
      <c r="G46" s="182"/>
      <c r="H46" s="182">
        <f>'実質公債費比率（分子）の構造'!M$48</f>
        <v>1891</v>
      </c>
      <c r="I46" s="182"/>
      <c r="J46" s="182"/>
      <c r="K46" s="182">
        <f>'実質公債費比率（分子）の構造'!N$48</f>
        <v>1882</v>
      </c>
      <c r="L46" s="182"/>
      <c r="M46" s="182"/>
      <c r="N46" s="182">
        <f>'実質公債費比率（分子）の構造'!O$48</f>
        <v>1789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1644</v>
      </c>
      <c r="C49" s="182"/>
      <c r="D49" s="182"/>
      <c r="E49" s="182">
        <f>'実質公債費比率（分子）の構造'!L$45</f>
        <v>1717</v>
      </c>
      <c r="F49" s="182"/>
      <c r="G49" s="182"/>
      <c r="H49" s="182">
        <f>'実質公債費比率（分子）の構造'!M$45</f>
        <v>1756</v>
      </c>
      <c r="I49" s="182"/>
      <c r="J49" s="182"/>
      <c r="K49" s="182">
        <f>'実質公債費比率（分子）の構造'!N$45</f>
        <v>1721</v>
      </c>
      <c r="L49" s="182"/>
      <c r="M49" s="182"/>
      <c r="N49" s="182">
        <f>'実質公債費比率（分子）の構造'!O$45</f>
        <v>1836</v>
      </c>
      <c r="O49" s="182"/>
      <c r="P49" s="182"/>
    </row>
    <row r="50" spans="1:16" x14ac:dyDescent="0.15">
      <c r="A50" s="182" t="s">
        <v>71</v>
      </c>
      <c r="B50" s="182" t="e">
        <f>NA()</f>
        <v>#N/A</v>
      </c>
      <c r="C50" s="182">
        <f>IF(ISNUMBER('実質公債費比率（分子）の構造'!K$53),'実質公債費比率（分子）の構造'!K$53,NA())</f>
        <v>774</v>
      </c>
      <c r="D50" s="182" t="e">
        <f>NA()</f>
        <v>#N/A</v>
      </c>
      <c r="E50" s="182" t="e">
        <f>NA()</f>
        <v>#N/A</v>
      </c>
      <c r="F50" s="182">
        <f>IF(ISNUMBER('実質公債費比率（分子）の構造'!L$53),'実質公債費比率（分子）の構造'!L$53,NA())</f>
        <v>821</v>
      </c>
      <c r="G50" s="182" t="e">
        <f>NA()</f>
        <v>#N/A</v>
      </c>
      <c r="H50" s="182" t="e">
        <f>NA()</f>
        <v>#N/A</v>
      </c>
      <c r="I50" s="182">
        <f>IF(ISNUMBER('実質公債費比率（分子）の構造'!M$53),'実質公債費比率（分子）の構造'!M$53,NA())</f>
        <v>771</v>
      </c>
      <c r="J50" s="182" t="e">
        <f>NA()</f>
        <v>#N/A</v>
      </c>
      <c r="K50" s="182" t="e">
        <f>NA()</f>
        <v>#N/A</v>
      </c>
      <c r="L50" s="182">
        <f>IF(ISNUMBER('実質公債費比率（分子）の構造'!N$53),'実質公債費比率（分子）の構造'!N$53,NA())</f>
        <v>799</v>
      </c>
      <c r="M50" s="182" t="e">
        <f>NA()</f>
        <v>#N/A</v>
      </c>
      <c r="N50" s="182" t="e">
        <f>NA()</f>
        <v>#N/A</v>
      </c>
      <c r="O50" s="182">
        <f>IF(ISNUMBER('実質公債費比率（分子）の構造'!O$53),'実質公債費比率（分子）の構造'!O$53,NA())</f>
        <v>703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30578</v>
      </c>
      <c r="E56" s="181"/>
      <c r="F56" s="181"/>
      <c r="G56" s="181">
        <f>'将来負担比率（分子）の構造'!J$52</f>
        <v>29157</v>
      </c>
      <c r="H56" s="181"/>
      <c r="I56" s="181"/>
      <c r="J56" s="181">
        <f>'将来負担比率（分子）の構造'!K$52</f>
        <v>29106</v>
      </c>
      <c r="K56" s="181"/>
      <c r="L56" s="181"/>
      <c r="M56" s="181">
        <f>'将来負担比率（分子）の構造'!L$52</f>
        <v>28568</v>
      </c>
      <c r="N56" s="181"/>
      <c r="O56" s="181"/>
      <c r="P56" s="181">
        <f>'将来負担比率（分子）の構造'!M$52</f>
        <v>29018</v>
      </c>
    </row>
    <row r="57" spans="1:16" x14ac:dyDescent="0.15">
      <c r="A57" s="181" t="s">
        <v>42</v>
      </c>
      <c r="B57" s="181"/>
      <c r="C57" s="181"/>
      <c r="D57" s="181">
        <f>'将来負担比率（分子）の構造'!I$51</f>
        <v>2692</v>
      </c>
      <c r="E57" s="181"/>
      <c r="F57" s="181"/>
      <c r="G57" s="181">
        <f>'将来負担比率（分子）の構造'!J$51</f>
        <v>2596</v>
      </c>
      <c r="H57" s="181"/>
      <c r="I57" s="181"/>
      <c r="J57" s="181">
        <f>'将来負担比率（分子）の構造'!K$51</f>
        <v>2337</v>
      </c>
      <c r="K57" s="181"/>
      <c r="L57" s="181"/>
      <c r="M57" s="181">
        <f>'将来負担比率（分子）の構造'!L$51</f>
        <v>2125</v>
      </c>
      <c r="N57" s="181"/>
      <c r="O57" s="181"/>
      <c r="P57" s="181">
        <f>'将来負担比率（分子）の構造'!M$51</f>
        <v>1959</v>
      </c>
    </row>
    <row r="58" spans="1:16" x14ac:dyDescent="0.15">
      <c r="A58" s="181" t="s">
        <v>41</v>
      </c>
      <c r="B58" s="181"/>
      <c r="C58" s="181"/>
      <c r="D58" s="181">
        <f>'将来負担比率（分子）の構造'!I$50</f>
        <v>9682</v>
      </c>
      <c r="E58" s="181"/>
      <c r="F58" s="181"/>
      <c r="G58" s="181">
        <f>'将来負担比率（分子）の構造'!J$50</f>
        <v>10001</v>
      </c>
      <c r="H58" s="181"/>
      <c r="I58" s="181"/>
      <c r="J58" s="181">
        <f>'将来負担比率（分子）の構造'!K$50</f>
        <v>10171</v>
      </c>
      <c r="K58" s="181"/>
      <c r="L58" s="181"/>
      <c r="M58" s="181">
        <f>'将来負担比率（分子）の構造'!L$50</f>
        <v>9876</v>
      </c>
      <c r="N58" s="181"/>
      <c r="O58" s="181"/>
      <c r="P58" s="181">
        <f>'将来負担比率（分子）の構造'!M$50</f>
        <v>9930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6</v>
      </c>
      <c r="C61" s="181"/>
      <c r="D61" s="181"/>
      <c r="E61" s="181">
        <f>'将来負担比率（分子）の構造'!J$46</f>
        <v>7</v>
      </c>
      <c r="F61" s="181"/>
      <c r="G61" s="181"/>
      <c r="H61" s="181">
        <f>'将来負担比率（分子）の構造'!K$46</f>
        <v>8</v>
      </c>
      <c r="I61" s="181"/>
      <c r="J61" s="181"/>
      <c r="K61" s="181">
        <f>'将来負担比率（分子）の構造'!L$46</f>
        <v>16</v>
      </c>
      <c r="L61" s="181"/>
      <c r="M61" s="181"/>
      <c r="N61" s="181">
        <f>'将来負担比率（分子）の構造'!M$46</f>
        <v>15</v>
      </c>
      <c r="O61" s="181"/>
      <c r="P61" s="181"/>
    </row>
    <row r="62" spans="1:16" x14ac:dyDescent="0.15">
      <c r="A62" s="181" t="s">
        <v>35</v>
      </c>
      <c r="B62" s="181">
        <f>'将来負担比率（分子）の構造'!I$45</f>
        <v>1538</v>
      </c>
      <c r="C62" s="181"/>
      <c r="D62" s="181"/>
      <c r="E62" s="181">
        <f>'将来負担比率（分子）の構造'!J$45</f>
        <v>1562</v>
      </c>
      <c r="F62" s="181"/>
      <c r="G62" s="181"/>
      <c r="H62" s="181">
        <f>'将来負担比率（分子）の構造'!K$45</f>
        <v>1591</v>
      </c>
      <c r="I62" s="181"/>
      <c r="J62" s="181"/>
      <c r="K62" s="181">
        <f>'将来負担比率（分子）の構造'!L$45</f>
        <v>1574</v>
      </c>
      <c r="L62" s="181"/>
      <c r="M62" s="181"/>
      <c r="N62" s="181">
        <f>'将来負担比率（分子）の構造'!M$45</f>
        <v>1490</v>
      </c>
      <c r="O62" s="181"/>
      <c r="P62" s="181"/>
    </row>
    <row r="63" spans="1:16" x14ac:dyDescent="0.15">
      <c r="A63" s="181" t="s">
        <v>34</v>
      </c>
      <c r="B63" s="181">
        <f>'将来負担比率（分子）の構造'!I$44</f>
        <v>548</v>
      </c>
      <c r="C63" s="181"/>
      <c r="D63" s="181"/>
      <c r="E63" s="181">
        <f>'将来負担比率（分子）の構造'!J$44</f>
        <v>473</v>
      </c>
      <c r="F63" s="181"/>
      <c r="G63" s="181"/>
      <c r="H63" s="181">
        <f>'将来負担比率（分子）の構造'!K$44</f>
        <v>966</v>
      </c>
      <c r="I63" s="181"/>
      <c r="J63" s="181"/>
      <c r="K63" s="181">
        <f>'将来負担比率（分子）の構造'!L$44</f>
        <v>824</v>
      </c>
      <c r="L63" s="181"/>
      <c r="M63" s="181"/>
      <c r="N63" s="181">
        <f>'将来負担比率（分子）の構造'!M$44</f>
        <v>642</v>
      </c>
      <c r="O63" s="181"/>
      <c r="P63" s="181"/>
    </row>
    <row r="64" spans="1:16" x14ac:dyDescent="0.15">
      <c r="A64" s="181" t="s">
        <v>33</v>
      </c>
      <c r="B64" s="181">
        <f>'将来負担比率（分子）の構造'!I$43</f>
        <v>22154</v>
      </c>
      <c r="C64" s="181"/>
      <c r="D64" s="181"/>
      <c r="E64" s="181">
        <f>'将来負担比率（分子）の構造'!J$43</f>
        <v>20910</v>
      </c>
      <c r="F64" s="181"/>
      <c r="G64" s="181"/>
      <c r="H64" s="181">
        <f>'将来負担比率（分子）の構造'!K$43</f>
        <v>19217</v>
      </c>
      <c r="I64" s="181"/>
      <c r="J64" s="181"/>
      <c r="K64" s="181">
        <f>'将来負担比率（分子）の構造'!L$43</f>
        <v>17686</v>
      </c>
      <c r="L64" s="181"/>
      <c r="M64" s="181"/>
      <c r="N64" s="181">
        <f>'将来負担比率（分子）の構造'!M$43</f>
        <v>16385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19629</v>
      </c>
      <c r="C66" s="181"/>
      <c r="D66" s="181"/>
      <c r="E66" s="181">
        <f>'将来負担比率（分子）の構造'!J$41</f>
        <v>20162</v>
      </c>
      <c r="F66" s="181"/>
      <c r="G66" s="181"/>
      <c r="H66" s="181">
        <f>'将来負担比率（分子）の構造'!K$41</f>
        <v>20014</v>
      </c>
      <c r="I66" s="181"/>
      <c r="J66" s="181"/>
      <c r="K66" s="181">
        <f>'将来負担比率（分子）の構造'!L$41</f>
        <v>20141</v>
      </c>
      <c r="L66" s="181"/>
      <c r="M66" s="181"/>
      <c r="N66" s="181">
        <f>'将来負担比率（分子）の構造'!M$41</f>
        <v>24259</v>
      </c>
      <c r="O66" s="181"/>
      <c r="P66" s="181"/>
    </row>
    <row r="67" spans="1:16" x14ac:dyDescent="0.15">
      <c r="A67" s="181" t="s">
        <v>75</v>
      </c>
      <c r="B67" s="181" t="e">
        <f>NA()</f>
        <v>#N/A</v>
      </c>
      <c r="C67" s="181">
        <f>IF(ISNUMBER('将来負担比率（分子）の構造'!I$53), IF('将来負担比率（分子）の構造'!I$53 &lt; 0, 0, '将来負担比率（分子）の構造'!I$53), NA())</f>
        <v>923</v>
      </c>
      <c r="D67" s="181" t="e">
        <f>NA()</f>
        <v>#N/A</v>
      </c>
      <c r="E67" s="181" t="e">
        <f>NA()</f>
        <v>#N/A</v>
      </c>
      <c r="F67" s="181">
        <f>IF(ISNUMBER('将来負担比率（分子）の構造'!J$53), IF('将来負担比率（分子）の構造'!J$53 &lt; 0, 0, '将来負担比率（分子）の構造'!J$53), NA())</f>
        <v>1360</v>
      </c>
      <c r="G67" s="181" t="e">
        <f>NA()</f>
        <v>#N/A</v>
      </c>
      <c r="H67" s="181" t="e">
        <f>NA()</f>
        <v>#N/A</v>
      </c>
      <c r="I67" s="181">
        <f>IF(ISNUMBER('将来負担比率（分子）の構造'!K$53), IF('将来負担比率（分子）の構造'!K$53 &lt; 0, 0, '将来負担比率（分子）の構造'!K$53), NA())</f>
        <v>183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1885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5668</v>
      </c>
      <c r="C72" s="185">
        <f>基金残高に係る経年分析!G55</f>
        <v>5153</v>
      </c>
      <c r="D72" s="185">
        <f>基金残高に係る経年分析!H55</f>
        <v>4926</v>
      </c>
    </row>
    <row r="73" spans="1:16" x14ac:dyDescent="0.15">
      <c r="A73" s="184" t="s">
        <v>78</v>
      </c>
      <c r="B73" s="185">
        <f>基金残高に係る経年分析!F56</f>
        <v>43</v>
      </c>
      <c r="C73" s="185">
        <f>基金残高に係る経年分析!G56</f>
        <v>43</v>
      </c>
      <c r="D73" s="185">
        <f>基金残高に係る経年分析!H56</f>
        <v>43</v>
      </c>
    </row>
    <row r="74" spans="1:16" x14ac:dyDescent="0.15">
      <c r="A74" s="184" t="s">
        <v>79</v>
      </c>
      <c r="B74" s="185">
        <f>基金残高に係る経年分析!F57</f>
        <v>4814</v>
      </c>
      <c r="C74" s="185">
        <f>基金残高に係る経年分析!G57</f>
        <v>4982</v>
      </c>
      <c r="D74" s="185">
        <f>基金残高に係る経年分析!H57</f>
        <v>4905</v>
      </c>
    </row>
  </sheetData>
  <sheetProtection algorithmName="SHA-512" hashValue="04WXKkmPBDC35RnRruGM6olbvMGaQXerAIEO/QQmoS+yQXdew6ws2/1BxIaX5ne/NUGFPynebt9b+4BCQnhawA==" saltValue="8b7tZtrKb4fWg/eADZnt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4870101</v>
      </c>
      <c r="S5" s="675"/>
      <c r="T5" s="675"/>
      <c r="U5" s="675"/>
      <c r="V5" s="675"/>
      <c r="W5" s="675"/>
      <c r="X5" s="675"/>
      <c r="Y5" s="676"/>
      <c r="Z5" s="677">
        <v>15.5</v>
      </c>
      <c r="AA5" s="677"/>
      <c r="AB5" s="677"/>
      <c r="AC5" s="677"/>
      <c r="AD5" s="678">
        <v>4646349</v>
      </c>
      <c r="AE5" s="678"/>
      <c r="AF5" s="678"/>
      <c r="AG5" s="678"/>
      <c r="AH5" s="678"/>
      <c r="AI5" s="678"/>
      <c r="AJ5" s="678"/>
      <c r="AK5" s="678"/>
      <c r="AL5" s="679">
        <v>40.6</v>
      </c>
      <c r="AM5" s="680"/>
      <c r="AN5" s="680"/>
      <c r="AO5" s="681"/>
      <c r="AP5" s="671" t="s">
        <v>225</v>
      </c>
      <c r="AQ5" s="672"/>
      <c r="AR5" s="672"/>
      <c r="AS5" s="672"/>
      <c r="AT5" s="672"/>
      <c r="AU5" s="672"/>
      <c r="AV5" s="672"/>
      <c r="AW5" s="672"/>
      <c r="AX5" s="672"/>
      <c r="AY5" s="672"/>
      <c r="AZ5" s="672"/>
      <c r="BA5" s="672"/>
      <c r="BB5" s="672"/>
      <c r="BC5" s="672"/>
      <c r="BD5" s="672"/>
      <c r="BE5" s="672"/>
      <c r="BF5" s="673"/>
      <c r="BG5" s="685">
        <v>4646349</v>
      </c>
      <c r="BH5" s="686"/>
      <c r="BI5" s="686"/>
      <c r="BJ5" s="686"/>
      <c r="BK5" s="686"/>
      <c r="BL5" s="686"/>
      <c r="BM5" s="686"/>
      <c r="BN5" s="687"/>
      <c r="BO5" s="688">
        <v>95.4</v>
      </c>
      <c r="BP5" s="688"/>
      <c r="BQ5" s="688"/>
      <c r="BR5" s="688"/>
      <c r="BS5" s="689">
        <v>39278</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147578</v>
      </c>
      <c r="S6" s="686"/>
      <c r="T6" s="686"/>
      <c r="U6" s="686"/>
      <c r="V6" s="686"/>
      <c r="W6" s="686"/>
      <c r="X6" s="686"/>
      <c r="Y6" s="687"/>
      <c r="Z6" s="688">
        <v>0.5</v>
      </c>
      <c r="AA6" s="688"/>
      <c r="AB6" s="688"/>
      <c r="AC6" s="688"/>
      <c r="AD6" s="689">
        <v>147578</v>
      </c>
      <c r="AE6" s="689"/>
      <c r="AF6" s="689"/>
      <c r="AG6" s="689"/>
      <c r="AH6" s="689"/>
      <c r="AI6" s="689"/>
      <c r="AJ6" s="689"/>
      <c r="AK6" s="689"/>
      <c r="AL6" s="690">
        <v>1.3</v>
      </c>
      <c r="AM6" s="691"/>
      <c r="AN6" s="691"/>
      <c r="AO6" s="692"/>
      <c r="AP6" s="682" t="s">
        <v>230</v>
      </c>
      <c r="AQ6" s="683"/>
      <c r="AR6" s="683"/>
      <c r="AS6" s="683"/>
      <c r="AT6" s="683"/>
      <c r="AU6" s="683"/>
      <c r="AV6" s="683"/>
      <c r="AW6" s="683"/>
      <c r="AX6" s="683"/>
      <c r="AY6" s="683"/>
      <c r="AZ6" s="683"/>
      <c r="BA6" s="683"/>
      <c r="BB6" s="683"/>
      <c r="BC6" s="683"/>
      <c r="BD6" s="683"/>
      <c r="BE6" s="683"/>
      <c r="BF6" s="684"/>
      <c r="BG6" s="685">
        <v>4646349</v>
      </c>
      <c r="BH6" s="686"/>
      <c r="BI6" s="686"/>
      <c r="BJ6" s="686"/>
      <c r="BK6" s="686"/>
      <c r="BL6" s="686"/>
      <c r="BM6" s="686"/>
      <c r="BN6" s="687"/>
      <c r="BO6" s="688">
        <v>95.4</v>
      </c>
      <c r="BP6" s="688"/>
      <c r="BQ6" s="688"/>
      <c r="BR6" s="688"/>
      <c r="BS6" s="689">
        <v>39278</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156213</v>
      </c>
      <c r="CS6" s="686"/>
      <c r="CT6" s="686"/>
      <c r="CU6" s="686"/>
      <c r="CV6" s="686"/>
      <c r="CW6" s="686"/>
      <c r="CX6" s="686"/>
      <c r="CY6" s="687"/>
      <c r="CZ6" s="679">
        <v>0.5</v>
      </c>
      <c r="DA6" s="680"/>
      <c r="DB6" s="680"/>
      <c r="DC6" s="699"/>
      <c r="DD6" s="694" t="s">
        <v>128</v>
      </c>
      <c r="DE6" s="686"/>
      <c r="DF6" s="686"/>
      <c r="DG6" s="686"/>
      <c r="DH6" s="686"/>
      <c r="DI6" s="686"/>
      <c r="DJ6" s="686"/>
      <c r="DK6" s="686"/>
      <c r="DL6" s="686"/>
      <c r="DM6" s="686"/>
      <c r="DN6" s="686"/>
      <c r="DO6" s="686"/>
      <c r="DP6" s="687"/>
      <c r="DQ6" s="694">
        <v>156213</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5198</v>
      </c>
      <c r="S7" s="686"/>
      <c r="T7" s="686"/>
      <c r="U7" s="686"/>
      <c r="V7" s="686"/>
      <c r="W7" s="686"/>
      <c r="X7" s="686"/>
      <c r="Y7" s="687"/>
      <c r="Z7" s="688">
        <v>0</v>
      </c>
      <c r="AA7" s="688"/>
      <c r="AB7" s="688"/>
      <c r="AC7" s="688"/>
      <c r="AD7" s="689">
        <v>5198</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2042641</v>
      </c>
      <c r="BH7" s="686"/>
      <c r="BI7" s="686"/>
      <c r="BJ7" s="686"/>
      <c r="BK7" s="686"/>
      <c r="BL7" s="686"/>
      <c r="BM7" s="686"/>
      <c r="BN7" s="687"/>
      <c r="BO7" s="688">
        <v>41.9</v>
      </c>
      <c r="BP7" s="688"/>
      <c r="BQ7" s="688"/>
      <c r="BR7" s="688"/>
      <c r="BS7" s="689">
        <v>39278</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13159879</v>
      </c>
      <c r="CS7" s="686"/>
      <c r="CT7" s="686"/>
      <c r="CU7" s="686"/>
      <c r="CV7" s="686"/>
      <c r="CW7" s="686"/>
      <c r="CX7" s="686"/>
      <c r="CY7" s="687"/>
      <c r="CZ7" s="688">
        <v>42.5</v>
      </c>
      <c r="DA7" s="688"/>
      <c r="DB7" s="688"/>
      <c r="DC7" s="688"/>
      <c r="DD7" s="694">
        <v>6485733</v>
      </c>
      <c r="DE7" s="686"/>
      <c r="DF7" s="686"/>
      <c r="DG7" s="686"/>
      <c r="DH7" s="686"/>
      <c r="DI7" s="686"/>
      <c r="DJ7" s="686"/>
      <c r="DK7" s="686"/>
      <c r="DL7" s="686"/>
      <c r="DM7" s="686"/>
      <c r="DN7" s="686"/>
      <c r="DO7" s="686"/>
      <c r="DP7" s="687"/>
      <c r="DQ7" s="694">
        <v>1750671</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29129</v>
      </c>
      <c r="S8" s="686"/>
      <c r="T8" s="686"/>
      <c r="U8" s="686"/>
      <c r="V8" s="686"/>
      <c r="W8" s="686"/>
      <c r="X8" s="686"/>
      <c r="Y8" s="687"/>
      <c r="Z8" s="688">
        <v>0.1</v>
      </c>
      <c r="AA8" s="688"/>
      <c r="AB8" s="688"/>
      <c r="AC8" s="688"/>
      <c r="AD8" s="689">
        <v>29129</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69962</v>
      </c>
      <c r="BH8" s="686"/>
      <c r="BI8" s="686"/>
      <c r="BJ8" s="686"/>
      <c r="BK8" s="686"/>
      <c r="BL8" s="686"/>
      <c r="BM8" s="686"/>
      <c r="BN8" s="687"/>
      <c r="BO8" s="688">
        <v>1.4</v>
      </c>
      <c r="BP8" s="688"/>
      <c r="BQ8" s="688"/>
      <c r="BR8" s="688"/>
      <c r="BS8" s="694" t="s">
        <v>128</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6274647</v>
      </c>
      <c r="CS8" s="686"/>
      <c r="CT8" s="686"/>
      <c r="CU8" s="686"/>
      <c r="CV8" s="686"/>
      <c r="CW8" s="686"/>
      <c r="CX8" s="686"/>
      <c r="CY8" s="687"/>
      <c r="CZ8" s="688">
        <v>20.3</v>
      </c>
      <c r="DA8" s="688"/>
      <c r="DB8" s="688"/>
      <c r="DC8" s="688"/>
      <c r="DD8" s="694">
        <v>2591</v>
      </c>
      <c r="DE8" s="686"/>
      <c r="DF8" s="686"/>
      <c r="DG8" s="686"/>
      <c r="DH8" s="686"/>
      <c r="DI8" s="686"/>
      <c r="DJ8" s="686"/>
      <c r="DK8" s="686"/>
      <c r="DL8" s="686"/>
      <c r="DM8" s="686"/>
      <c r="DN8" s="686"/>
      <c r="DO8" s="686"/>
      <c r="DP8" s="687"/>
      <c r="DQ8" s="694">
        <v>3220029</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33658</v>
      </c>
      <c r="S9" s="686"/>
      <c r="T9" s="686"/>
      <c r="U9" s="686"/>
      <c r="V9" s="686"/>
      <c r="W9" s="686"/>
      <c r="X9" s="686"/>
      <c r="Y9" s="687"/>
      <c r="Z9" s="688">
        <v>0.1</v>
      </c>
      <c r="AA9" s="688"/>
      <c r="AB9" s="688"/>
      <c r="AC9" s="688"/>
      <c r="AD9" s="689">
        <v>33658</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1689786</v>
      </c>
      <c r="BH9" s="686"/>
      <c r="BI9" s="686"/>
      <c r="BJ9" s="686"/>
      <c r="BK9" s="686"/>
      <c r="BL9" s="686"/>
      <c r="BM9" s="686"/>
      <c r="BN9" s="687"/>
      <c r="BO9" s="688">
        <v>34.700000000000003</v>
      </c>
      <c r="BP9" s="688"/>
      <c r="BQ9" s="688"/>
      <c r="BR9" s="688"/>
      <c r="BS9" s="694" t="s">
        <v>128</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2706811</v>
      </c>
      <c r="CS9" s="686"/>
      <c r="CT9" s="686"/>
      <c r="CU9" s="686"/>
      <c r="CV9" s="686"/>
      <c r="CW9" s="686"/>
      <c r="CX9" s="686"/>
      <c r="CY9" s="687"/>
      <c r="CZ9" s="688">
        <v>8.6999999999999993</v>
      </c>
      <c r="DA9" s="688"/>
      <c r="DB9" s="688"/>
      <c r="DC9" s="688"/>
      <c r="DD9" s="694" t="s">
        <v>128</v>
      </c>
      <c r="DE9" s="686"/>
      <c r="DF9" s="686"/>
      <c r="DG9" s="686"/>
      <c r="DH9" s="686"/>
      <c r="DI9" s="686"/>
      <c r="DJ9" s="686"/>
      <c r="DK9" s="686"/>
      <c r="DL9" s="686"/>
      <c r="DM9" s="686"/>
      <c r="DN9" s="686"/>
      <c r="DO9" s="686"/>
      <c r="DP9" s="687"/>
      <c r="DQ9" s="694">
        <v>2465110</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128</v>
      </c>
      <c r="S10" s="686"/>
      <c r="T10" s="686"/>
      <c r="U10" s="686"/>
      <c r="V10" s="686"/>
      <c r="W10" s="686"/>
      <c r="X10" s="686"/>
      <c r="Y10" s="687"/>
      <c r="Z10" s="688" t="s">
        <v>136</v>
      </c>
      <c r="AA10" s="688"/>
      <c r="AB10" s="688"/>
      <c r="AC10" s="688"/>
      <c r="AD10" s="689" t="s">
        <v>128</v>
      </c>
      <c r="AE10" s="689"/>
      <c r="AF10" s="689"/>
      <c r="AG10" s="689"/>
      <c r="AH10" s="689"/>
      <c r="AI10" s="689"/>
      <c r="AJ10" s="689"/>
      <c r="AK10" s="689"/>
      <c r="AL10" s="690" t="s">
        <v>136</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117515</v>
      </c>
      <c r="BH10" s="686"/>
      <c r="BI10" s="686"/>
      <c r="BJ10" s="686"/>
      <c r="BK10" s="686"/>
      <c r="BL10" s="686"/>
      <c r="BM10" s="686"/>
      <c r="BN10" s="687"/>
      <c r="BO10" s="688">
        <v>2.4</v>
      </c>
      <c r="BP10" s="688"/>
      <c r="BQ10" s="688"/>
      <c r="BR10" s="688"/>
      <c r="BS10" s="694" t="s">
        <v>136</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137682</v>
      </c>
      <c r="CS10" s="686"/>
      <c r="CT10" s="686"/>
      <c r="CU10" s="686"/>
      <c r="CV10" s="686"/>
      <c r="CW10" s="686"/>
      <c r="CX10" s="686"/>
      <c r="CY10" s="687"/>
      <c r="CZ10" s="688">
        <v>0.4</v>
      </c>
      <c r="DA10" s="688"/>
      <c r="DB10" s="688"/>
      <c r="DC10" s="688"/>
      <c r="DD10" s="694">
        <v>3740</v>
      </c>
      <c r="DE10" s="686"/>
      <c r="DF10" s="686"/>
      <c r="DG10" s="686"/>
      <c r="DH10" s="686"/>
      <c r="DI10" s="686"/>
      <c r="DJ10" s="686"/>
      <c r="DK10" s="686"/>
      <c r="DL10" s="686"/>
      <c r="DM10" s="686"/>
      <c r="DN10" s="686"/>
      <c r="DO10" s="686"/>
      <c r="DP10" s="687"/>
      <c r="DQ10" s="694">
        <v>32283</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840485</v>
      </c>
      <c r="S11" s="686"/>
      <c r="T11" s="686"/>
      <c r="U11" s="686"/>
      <c r="V11" s="686"/>
      <c r="W11" s="686"/>
      <c r="X11" s="686"/>
      <c r="Y11" s="687"/>
      <c r="Z11" s="690">
        <v>2.7</v>
      </c>
      <c r="AA11" s="691"/>
      <c r="AB11" s="691"/>
      <c r="AC11" s="703"/>
      <c r="AD11" s="694">
        <v>840485</v>
      </c>
      <c r="AE11" s="686"/>
      <c r="AF11" s="686"/>
      <c r="AG11" s="686"/>
      <c r="AH11" s="686"/>
      <c r="AI11" s="686"/>
      <c r="AJ11" s="686"/>
      <c r="AK11" s="687"/>
      <c r="AL11" s="690">
        <v>7.3</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165378</v>
      </c>
      <c r="BH11" s="686"/>
      <c r="BI11" s="686"/>
      <c r="BJ11" s="686"/>
      <c r="BK11" s="686"/>
      <c r="BL11" s="686"/>
      <c r="BM11" s="686"/>
      <c r="BN11" s="687"/>
      <c r="BO11" s="688">
        <v>3.4</v>
      </c>
      <c r="BP11" s="688"/>
      <c r="BQ11" s="688"/>
      <c r="BR11" s="688"/>
      <c r="BS11" s="694">
        <v>39278</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700278</v>
      </c>
      <c r="CS11" s="686"/>
      <c r="CT11" s="686"/>
      <c r="CU11" s="686"/>
      <c r="CV11" s="686"/>
      <c r="CW11" s="686"/>
      <c r="CX11" s="686"/>
      <c r="CY11" s="687"/>
      <c r="CZ11" s="688">
        <v>2.2999999999999998</v>
      </c>
      <c r="DA11" s="688"/>
      <c r="DB11" s="688"/>
      <c r="DC11" s="688"/>
      <c r="DD11" s="694">
        <v>323782</v>
      </c>
      <c r="DE11" s="686"/>
      <c r="DF11" s="686"/>
      <c r="DG11" s="686"/>
      <c r="DH11" s="686"/>
      <c r="DI11" s="686"/>
      <c r="DJ11" s="686"/>
      <c r="DK11" s="686"/>
      <c r="DL11" s="686"/>
      <c r="DM11" s="686"/>
      <c r="DN11" s="686"/>
      <c r="DO11" s="686"/>
      <c r="DP11" s="687"/>
      <c r="DQ11" s="694">
        <v>228964</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v>55038</v>
      </c>
      <c r="S12" s="686"/>
      <c r="T12" s="686"/>
      <c r="U12" s="686"/>
      <c r="V12" s="686"/>
      <c r="W12" s="686"/>
      <c r="X12" s="686"/>
      <c r="Y12" s="687"/>
      <c r="Z12" s="688">
        <v>0.2</v>
      </c>
      <c r="AA12" s="688"/>
      <c r="AB12" s="688"/>
      <c r="AC12" s="688"/>
      <c r="AD12" s="689">
        <v>55038</v>
      </c>
      <c r="AE12" s="689"/>
      <c r="AF12" s="689"/>
      <c r="AG12" s="689"/>
      <c r="AH12" s="689"/>
      <c r="AI12" s="689"/>
      <c r="AJ12" s="689"/>
      <c r="AK12" s="689"/>
      <c r="AL12" s="690">
        <v>0.5</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2200338</v>
      </c>
      <c r="BH12" s="686"/>
      <c r="BI12" s="686"/>
      <c r="BJ12" s="686"/>
      <c r="BK12" s="686"/>
      <c r="BL12" s="686"/>
      <c r="BM12" s="686"/>
      <c r="BN12" s="687"/>
      <c r="BO12" s="688">
        <v>45.2</v>
      </c>
      <c r="BP12" s="688"/>
      <c r="BQ12" s="688"/>
      <c r="BR12" s="688"/>
      <c r="BS12" s="694" t="s">
        <v>128</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766836</v>
      </c>
      <c r="CS12" s="686"/>
      <c r="CT12" s="686"/>
      <c r="CU12" s="686"/>
      <c r="CV12" s="686"/>
      <c r="CW12" s="686"/>
      <c r="CX12" s="686"/>
      <c r="CY12" s="687"/>
      <c r="CZ12" s="688">
        <v>2.5</v>
      </c>
      <c r="DA12" s="688"/>
      <c r="DB12" s="688"/>
      <c r="DC12" s="688"/>
      <c r="DD12" s="694">
        <v>169363</v>
      </c>
      <c r="DE12" s="686"/>
      <c r="DF12" s="686"/>
      <c r="DG12" s="686"/>
      <c r="DH12" s="686"/>
      <c r="DI12" s="686"/>
      <c r="DJ12" s="686"/>
      <c r="DK12" s="686"/>
      <c r="DL12" s="686"/>
      <c r="DM12" s="686"/>
      <c r="DN12" s="686"/>
      <c r="DO12" s="686"/>
      <c r="DP12" s="687"/>
      <c r="DQ12" s="694">
        <v>593557</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128</v>
      </c>
      <c r="S13" s="686"/>
      <c r="T13" s="686"/>
      <c r="U13" s="686"/>
      <c r="V13" s="686"/>
      <c r="W13" s="686"/>
      <c r="X13" s="686"/>
      <c r="Y13" s="687"/>
      <c r="Z13" s="688" t="s">
        <v>128</v>
      </c>
      <c r="AA13" s="688"/>
      <c r="AB13" s="688"/>
      <c r="AC13" s="688"/>
      <c r="AD13" s="689" t="s">
        <v>128</v>
      </c>
      <c r="AE13" s="689"/>
      <c r="AF13" s="689"/>
      <c r="AG13" s="689"/>
      <c r="AH13" s="689"/>
      <c r="AI13" s="689"/>
      <c r="AJ13" s="689"/>
      <c r="AK13" s="689"/>
      <c r="AL13" s="690" t="s">
        <v>128</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2188422</v>
      </c>
      <c r="BH13" s="686"/>
      <c r="BI13" s="686"/>
      <c r="BJ13" s="686"/>
      <c r="BK13" s="686"/>
      <c r="BL13" s="686"/>
      <c r="BM13" s="686"/>
      <c r="BN13" s="687"/>
      <c r="BO13" s="688">
        <v>44.9</v>
      </c>
      <c r="BP13" s="688"/>
      <c r="BQ13" s="688"/>
      <c r="BR13" s="688"/>
      <c r="BS13" s="694" t="s">
        <v>136</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2526657</v>
      </c>
      <c r="CS13" s="686"/>
      <c r="CT13" s="686"/>
      <c r="CU13" s="686"/>
      <c r="CV13" s="686"/>
      <c r="CW13" s="686"/>
      <c r="CX13" s="686"/>
      <c r="CY13" s="687"/>
      <c r="CZ13" s="688">
        <v>8.1999999999999993</v>
      </c>
      <c r="DA13" s="688"/>
      <c r="DB13" s="688"/>
      <c r="DC13" s="688"/>
      <c r="DD13" s="694">
        <v>669828</v>
      </c>
      <c r="DE13" s="686"/>
      <c r="DF13" s="686"/>
      <c r="DG13" s="686"/>
      <c r="DH13" s="686"/>
      <c r="DI13" s="686"/>
      <c r="DJ13" s="686"/>
      <c r="DK13" s="686"/>
      <c r="DL13" s="686"/>
      <c r="DM13" s="686"/>
      <c r="DN13" s="686"/>
      <c r="DO13" s="686"/>
      <c r="DP13" s="687"/>
      <c r="DQ13" s="694">
        <v>1760910</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v>9</v>
      </c>
      <c r="S14" s="686"/>
      <c r="T14" s="686"/>
      <c r="U14" s="686"/>
      <c r="V14" s="686"/>
      <c r="W14" s="686"/>
      <c r="X14" s="686"/>
      <c r="Y14" s="687"/>
      <c r="Z14" s="688">
        <v>0</v>
      </c>
      <c r="AA14" s="688"/>
      <c r="AB14" s="688"/>
      <c r="AC14" s="688"/>
      <c r="AD14" s="689">
        <v>9</v>
      </c>
      <c r="AE14" s="689"/>
      <c r="AF14" s="689"/>
      <c r="AG14" s="689"/>
      <c r="AH14" s="689"/>
      <c r="AI14" s="689"/>
      <c r="AJ14" s="689"/>
      <c r="AK14" s="689"/>
      <c r="AL14" s="690">
        <v>0</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153223</v>
      </c>
      <c r="BH14" s="686"/>
      <c r="BI14" s="686"/>
      <c r="BJ14" s="686"/>
      <c r="BK14" s="686"/>
      <c r="BL14" s="686"/>
      <c r="BM14" s="686"/>
      <c r="BN14" s="687"/>
      <c r="BO14" s="688">
        <v>3.1</v>
      </c>
      <c r="BP14" s="688"/>
      <c r="BQ14" s="688"/>
      <c r="BR14" s="688"/>
      <c r="BS14" s="694" t="s">
        <v>128</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910074</v>
      </c>
      <c r="CS14" s="686"/>
      <c r="CT14" s="686"/>
      <c r="CU14" s="686"/>
      <c r="CV14" s="686"/>
      <c r="CW14" s="686"/>
      <c r="CX14" s="686"/>
      <c r="CY14" s="687"/>
      <c r="CZ14" s="688">
        <v>2.9</v>
      </c>
      <c r="DA14" s="688"/>
      <c r="DB14" s="688"/>
      <c r="DC14" s="688"/>
      <c r="DD14" s="694">
        <v>68002</v>
      </c>
      <c r="DE14" s="686"/>
      <c r="DF14" s="686"/>
      <c r="DG14" s="686"/>
      <c r="DH14" s="686"/>
      <c r="DI14" s="686"/>
      <c r="DJ14" s="686"/>
      <c r="DK14" s="686"/>
      <c r="DL14" s="686"/>
      <c r="DM14" s="686"/>
      <c r="DN14" s="686"/>
      <c r="DO14" s="686"/>
      <c r="DP14" s="687"/>
      <c r="DQ14" s="694">
        <v>814906</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136</v>
      </c>
      <c r="S15" s="686"/>
      <c r="T15" s="686"/>
      <c r="U15" s="686"/>
      <c r="V15" s="686"/>
      <c r="W15" s="686"/>
      <c r="X15" s="686"/>
      <c r="Y15" s="687"/>
      <c r="Z15" s="688" t="s">
        <v>136</v>
      </c>
      <c r="AA15" s="688"/>
      <c r="AB15" s="688"/>
      <c r="AC15" s="688"/>
      <c r="AD15" s="689" t="s">
        <v>136</v>
      </c>
      <c r="AE15" s="689"/>
      <c r="AF15" s="689"/>
      <c r="AG15" s="689"/>
      <c r="AH15" s="689"/>
      <c r="AI15" s="689"/>
      <c r="AJ15" s="689"/>
      <c r="AK15" s="689"/>
      <c r="AL15" s="690" t="s">
        <v>128</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250147</v>
      </c>
      <c r="BH15" s="686"/>
      <c r="BI15" s="686"/>
      <c r="BJ15" s="686"/>
      <c r="BK15" s="686"/>
      <c r="BL15" s="686"/>
      <c r="BM15" s="686"/>
      <c r="BN15" s="687"/>
      <c r="BO15" s="688">
        <v>5.0999999999999996</v>
      </c>
      <c r="BP15" s="688"/>
      <c r="BQ15" s="688"/>
      <c r="BR15" s="688"/>
      <c r="BS15" s="694" t="s">
        <v>128</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1749667</v>
      </c>
      <c r="CS15" s="686"/>
      <c r="CT15" s="686"/>
      <c r="CU15" s="686"/>
      <c r="CV15" s="686"/>
      <c r="CW15" s="686"/>
      <c r="CX15" s="686"/>
      <c r="CY15" s="687"/>
      <c r="CZ15" s="688">
        <v>5.7</v>
      </c>
      <c r="DA15" s="688"/>
      <c r="DB15" s="688"/>
      <c r="DC15" s="688"/>
      <c r="DD15" s="694">
        <v>49159</v>
      </c>
      <c r="DE15" s="686"/>
      <c r="DF15" s="686"/>
      <c r="DG15" s="686"/>
      <c r="DH15" s="686"/>
      <c r="DI15" s="686"/>
      <c r="DJ15" s="686"/>
      <c r="DK15" s="686"/>
      <c r="DL15" s="686"/>
      <c r="DM15" s="686"/>
      <c r="DN15" s="686"/>
      <c r="DO15" s="686"/>
      <c r="DP15" s="687"/>
      <c r="DQ15" s="694">
        <v>1225424</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16767</v>
      </c>
      <c r="S16" s="686"/>
      <c r="T16" s="686"/>
      <c r="U16" s="686"/>
      <c r="V16" s="686"/>
      <c r="W16" s="686"/>
      <c r="X16" s="686"/>
      <c r="Y16" s="687"/>
      <c r="Z16" s="688">
        <v>0.1</v>
      </c>
      <c r="AA16" s="688"/>
      <c r="AB16" s="688"/>
      <c r="AC16" s="688"/>
      <c r="AD16" s="689">
        <v>16767</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128</v>
      </c>
      <c r="BH16" s="686"/>
      <c r="BI16" s="686"/>
      <c r="BJ16" s="686"/>
      <c r="BK16" s="686"/>
      <c r="BL16" s="686"/>
      <c r="BM16" s="686"/>
      <c r="BN16" s="687"/>
      <c r="BO16" s="688" t="s">
        <v>128</v>
      </c>
      <c r="BP16" s="688"/>
      <c r="BQ16" s="688"/>
      <c r="BR16" s="688"/>
      <c r="BS16" s="694" t="s">
        <v>136</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19367</v>
      </c>
      <c r="CS16" s="686"/>
      <c r="CT16" s="686"/>
      <c r="CU16" s="686"/>
      <c r="CV16" s="686"/>
      <c r="CW16" s="686"/>
      <c r="CX16" s="686"/>
      <c r="CY16" s="687"/>
      <c r="CZ16" s="688">
        <v>0.1</v>
      </c>
      <c r="DA16" s="688"/>
      <c r="DB16" s="688"/>
      <c r="DC16" s="688"/>
      <c r="DD16" s="694" t="s">
        <v>128</v>
      </c>
      <c r="DE16" s="686"/>
      <c r="DF16" s="686"/>
      <c r="DG16" s="686"/>
      <c r="DH16" s="686"/>
      <c r="DI16" s="686"/>
      <c r="DJ16" s="686"/>
      <c r="DK16" s="686"/>
      <c r="DL16" s="686"/>
      <c r="DM16" s="686"/>
      <c r="DN16" s="686"/>
      <c r="DO16" s="686"/>
      <c r="DP16" s="687"/>
      <c r="DQ16" s="694" t="s">
        <v>128</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22299</v>
      </c>
      <c r="S17" s="686"/>
      <c r="T17" s="686"/>
      <c r="U17" s="686"/>
      <c r="V17" s="686"/>
      <c r="W17" s="686"/>
      <c r="X17" s="686"/>
      <c r="Y17" s="687"/>
      <c r="Z17" s="688">
        <v>0.1</v>
      </c>
      <c r="AA17" s="688"/>
      <c r="AB17" s="688"/>
      <c r="AC17" s="688"/>
      <c r="AD17" s="689">
        <v>22299</v>
      </c>
      <c r="AE17" s="689"/>
      <c r="AF17" s="689"/>
      <c r="AG17" s="689"/>
      <c r="AH17" s="689"/>
      <c r="AI17" s="689"/>
      <c r="AJ17" s="689"/>
      <c r="AK17" s="689"/>
      <c r="AL17" s="690">
        <v>0.2</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136</v>
      </c>
      <c r="BH17" s="686"/>
      <c r="BI17" s="686"/>
      <c r="BJ17" s="686"/>
      <c r="BK17" s="686"/>
      <c r="BL17" s="686"/>
      <c r="BM17" s="686"/>
      <c r="BN17" s="687"/>
      <c r="BO17" s="688" t="s">
        <v>128</v>
      </c>
      <c r="BP17" s="688"/>
      <c r="BQ17" s="688"/>
      <c r="BR17" s="688"/>
      <c r="BS17" s="694" t="s">
        <v>136</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1836971</v>
      </c>
      <c r="CS17" s="686"/>
      <c r="CT17" s="686"/>
      <c r="CU17" s="686"/>
      <c r="CV17" s="686"/>
      <c r="CW17" s="686"/>
      <c r="CX17" s="686"/>
      <c r="CY17" s="687"/>
      <c r="CZ17" s="688">
        <v>5.9</v>
      </c>
      <c r="DA17" s="688"/>
      <c r="DB17" s="688"/>
      <c r="DC17" s="688"/>
      <c r="DD17" s="694" t="s">
        <v>128</v>
      </c>
      <c r="DE17" s="686"/>
      <c r="DF17" s="686"/>
      <c r="DG17" s="686"/>
      <c r="DH17" s="686"/>
      <c r="DI17" s="686"/>
      <c r="DJ17" s="686"/>
      <c r="DK17" s="686"/>
      <c r="DL17" s="686"/>
      <c r="DM17" s="686"/>
      <c r="DN17" s="686"/>
      <c r="DO17" s="686"/>
      <c r="DP17" s="687"/>
      <c r="DQ17" s="694">
        <v>1775289</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43359</v>
      </c>
      <c r="S18" s="686"/>
      <c r="T18" s="686"/>
      <c r="U18" s="686"/>
      <c r="V18" s="686"/>
      <c r="W18" s="686"/>
      <c r="X18" s="686"/>
      <c r="Y18" s="687"/>
      <c r="Z18" s="688">
        <v>0.1</v>
      </c>
      <c r="AA18" s="688"/>
      <c r="AB18" s="688"/>
      <c r="AC18" s="688"/>
      <c r="AD18" s="689">
        <v>43359</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128</v>
      </c>
      <c r="BH18" s="686"/>
      <c r="BI18" s="686"/>
      <c r="BJ18" s="686"/>
      <c r="BK18" s="686"/>
      <c r="BL18" s="686"/>
      <c r="BM18" s="686"/>
      <c r="BN18" s="687"/>
      <c r="BO18" s="688" t="s">
        <v>128</v>
      </c>
      <c r="BP18" s="688"/>
      <c r="BQ18" s="688"/>
      <c r="BR18" s="688"/>
      <c r="BS18" s="694" t="s">
        <v>128</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t="s">
        <v>128</v>
      </c>
      <c r="CS18" s="686"/>
      <c r="CT18" s="686"/>
      <c r="CU18" s="686"/>
      <c r="CV18" s="686"/>
      <c r="CW18" s="686"/>
      <c r="CX18" s="686"/>
      <c r="CY18" s="687"/>
      <c r="CZ18" s="688" t="s">
        <v>128</v>
      </c>
      <c r="DA18" s="688"/>
      <c r="DB18" s="688"/>
      <c r="DC18" s="688"/>
      <c r="DD18" s="694" t="s">
        <v>136</v>
      </c>
      <c r="DE18" s="686"/>
      <c r="DF18" s="686"/>
      <c r="DG18" s="686"/>
      <c r="DH18" s="686"/>
      <c r="DI18" s="686"/>
      <c r="DJ18" s="686"/>
      <c r="DK18" s="686"/>
      <c r="DL18" s="686"/>
      <c r="DM18" s="686"/>
      <c r="DN18" s="686"/>
      <c r="DO18" s="686"/>
      <c r="DP18" s="687"/>
      <c r="DQ18" s="694" t="s">
        <v>128</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30724</v>
      </c>
      <c r="S19" s="686"/>
      <c r="T19" s="686"/>
      <c r="U19" s="686"/>
      <c r="V19" s="686"/>
      <c r="W19" s="686"/>
      <c r="X19" s="686"/>
      <c r="Y19" s="687"/>
      <c r="Z19" s="688">
        <v>0.1</v>
      </c>
      <c r="AA19" s="688"/>
      <c r="AB19" s="688"/>
      <c r="AC19" s="688"/>
      <c r="AD19" s="689">
        <v>30724</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223752</v>
      </c>
      <c r="BH19" s="686"/>
      <c r="BI19" s="686"/>
      <c r="BJ19" s="686"/>
      <c r="BK19" s="686"/>
      <c r="BL19" s="686"/>
      <c r="BM19" s="686"/>
      <c r="BN19" s="687"/>
      <c r="BO19" s="688">
        <v>4.5999999999999996</v>
      </c>
      <c r="BP19" s="688"/>
      <c r="BQ19" s="688"/>
      <c r="BR19" s="688"/>
      <c r="BS19" s="694" t="s">
        <v>128</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128</v>
      </c>
      <c r="CS19" s="686"/>
      <c r="CT19" s="686"/>
      <c r="CU19" s="686"/>
      <c r="CV19" s="686"/>
      <c r="CW19" s="686"/>
      <c r="CX19" s="686"/>
      <c r="CY19" s="687"/>
      <c r="CZ19" s="688" t="s">
        <v>136</v>
      </c>
      <c r="DA19" s="688"/>
      <c r="DB19" s="688"/>
      <c r="DC19" s="688"/>
      <c r="DD19" s="694" t="s">
        <v>136</v>
      </c>
      <c r="DE19" s="686"/>
      <c r="DF19" s="686"/>
      <c r="DG19" s="686"/>
      <c r="DH19" s="686"/>
      <c r="DI19" s="686"/>
      <c r="DJ19" s="686"/>
      <c r="DK19" s="686"/>
      <c r="DL19" s="686"/>
      <c r="DM19" s="686"/>
      <c r="DN19" s="686"/>
      <c r="DO19" s="686"/>
      <c r="DP19" s="687"/>
      <c r="DQ19" s="694" t="s">
        <v>128</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7833</v>
      </c>
      <c r="S20" s="686"/>
      <c r="T20" s="686"/>
      <c r="U20" s="686"/>
      <c r="V20" s="686"/>
      <c r="W20" s="686"/>
      <c r="X20" s="686"/>
      <c r="Y20" s="687"/>
      <c r="Z20" s="688">
        <v>0</v>
      </c>
      <c r="AA20" s="688"/>
      <c r="AB20" s="688"/>
      <c r="AC20" s="688"/>
      <c r="AD20" s="689">
        <v>7833</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223752</v>
      </c>
      <c r="BH20" s="686"/>
      <c r="BI20" s="686"/>
      <c r="BJ20" s="686"/>
      <c r="BK20" s="686"/>
      <c r="BL20" s="686"/>
      <c r="BM20" s="686"/>
      <c r="BN20" s="687"/>
      <c r="BO20" s="688">
        <v>4.5999999999999996</v>
      </c>
      <c r="BP20" s="688"/>
      <c r="BQ20" s="688"/>
      <c r="BR20" s="688"/>
      <c r="BS20" s="694" t="s">
        <v>128</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30945082</v>
      </c>
      <c r="CS20" s="686"/>
      <c r="CT20" s="686"/>
      <c r="CU20" s="686"/>
      <c r="CV20" s="686"/>
      <c r="CW20" s="686"/>
      <c r="CX20" s="686"/>
      <c r="CY20" s="687"/>
      <c r="CZ20" s="688">
        <v>100</v>
      </c>
      <c r="DA20" s="688"/>
      <c r="DB20" s="688"/>
      <c r="DC20" s="688"/>
      <c r="DD20" s="694">
        <v>7772198</v>
      </c>
      <c r="DE20" s="686"/>
      <c r="DF20" s="686"/>
      <c r="DG20" s="686"/>
      <c r="DH20" s="686"/>
      <c r="DI20" s="686"/>
      <c r="DJ20" s="686"/>
      <c r="DK20" s="686"/>
      <c r="DL20" s="686"/>
      <c r="DM20" s="686"/>
      <c r="DN20" s="686"/>
      <c r="DO20" s="686"/>
      <c r="DP20" s="687"/>
      <c r="DQ20" s="694">
        <v>14023356</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4802</v>
      </c>
      <c r="S21" s="686"/>
      <c r="T21" s="686"/>
      <c r="U21" s="686"/>
      <c r="V21" s="686"/>
      <c r="W21" s="686"/>
      <c r="X21" s="686"/>
      <c r="Y21" s="687"/>
      <c r="Z21" s="688">
        <v>0</v>
      </c>
      <c r="AA21" s="688"/>
      <c r="AB21" s="688"/>
      <c r="AC21" s="688"/>
      <c r="AD21" s="689">
        <v>4802</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t="s">
        <v>128</v>
      </c>
      <c r="BH21" s="686"/>
      <c r="BI21" s="686"/>
      <c r="BJ21" s="686"/>
      <c r="BK21" s="686"/>
      <c r="BL21" s="686"/>
      <c r="BM21" s="686"/>
      <c r="BN21" s="687"/>
      <c r="BO21" s="688" t="s">
        <v>128</v>
      </c>
      <c r="BP21" s="688"/>
      <c r="BQ21" s="688"/>
      <c r="BR21" s="688"/>
      <c r="BS21" s="694" t="s">
        <v>128</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6311991</v>
      </c>
      <c r="S22" s="686"/>
      <c r="T22" s="686"/>
      <c r="U22" s="686"/>
      <c r="V22" s="686"/>
      <c r="W22" s="686"/>
      <c r="X22" s="686"/>
      <c r="Y22" s="687"/>
      <c r="Z22" s="688">
        <v>20.100000000000001</v>
      </c>
      <c r="AA22" s="688"/>
      <c r="AB22" s="688"/>
      <c r="AC22" s="688"/>
      <c r="AD22" s="689">
        <v>5567500</v>
      </c>
      <c r="AE22" s="689"/>
      <c r="AF22" s="689"/>
      <c r="AG22" s="689"/>
      <c r="AH22" s="689"/>
      <c r="AI22" s="689"/>
      <c r="AJ22" s="689"/>
      <c r="AK22" s="689"/>
      <c r="AL22" s="690">
        <v>48.6</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136</v>
      </c>
      <c r="BH22" s="686"/>
      <c r="BI22" s="686"/>
      <c r="BJ22" s="686"/>
      <c r="BK22" s="686"/>
      <c r="BL22" s="686"/>
      <c r="BM22" s="686"/>
      <c r="BN22" s="687"/>
      <c r="BO22" s="688" t="s">
        <v>128</v>
      </c>
      <c r="BP22" s="688"/>
      <c r="BQ22" s="688"/>
      <c r="BR22" s="688"/>
      <c r="BS22" s="694" t="s">
        <v>128</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5567500</v>
      </c>
      <c r="S23" s="686"/>
      <c r="T23" s="686"/>
      <c r="U23" s="686"/>
      <c r="V23" s="686"/>
      <c r="W23" s="686"/>
      <c r="X23" s="686"/>
      <c r="Y23" s="687"/>
      <c r="Z23" s="688">
        <v>17.7</v>
      </c>
      <c r="AA23" s="688"/>
      <c r="AB23" s="688"/>
      <c r="AC23" s="688"/>
      <c r="AD23" s="689">
        <v>5567500</v>
      </c>
      <c r="AE23" s="689"/>
      <c r="AF23" s="689"/>
      <c r="AG23" s="689"/>
      <c r="AH23" s="689"/>
      <c r="AI23" s="689"/>
      <c r="AJ23" s="689"/>
      <c r="AK23" s="689"/>
      <c r="AL23" s="690">
        <v>48.6</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223752</v>
      </c>
      <c r="BH23" s="686"/>
      <c r="BI23" s="686"/>
      <c r="BJ23" s="686"/>
      <c r="BK23" s="686"/>
      <c r="BL23" s="686"/>
      <c r="BM23" s="686"/>
      <c r="BN23" s="687"/>
      <c r="BO23" s="688">
        <v>4.5999999999999996</v>
      </c>
      <c r="BP23" s="688"/>
      <c r="BQ23" s="688"/>
      <c r="BR23" s="688"/>
      <c r="BS23" s="694" t="s">
        <v>128</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744491</v>
      </c>
      <c r="S24" s="686"/>
      <c r="T24" s="686"/>
      <c r="U24" s="686"/>
      <c r="V24" s="686"/>
      <c r="W24" s="686"/>
      <c r="X24" s="686"/>
      <c r="Y24" s="687"/>
      <c r="Z24" s="688">
        <v>2.4</v>
      </c>
      <c r="AA24" s="688"/>
      <c r="AB24" s="688"/>
      <c r="AC24" s="688"/>
      <c r="AD24" s="689" t="s">
        <v>128</v>
      </c>
      <c r="AE24" s="689"/>
      <c r="AF24" s="689"/>
      <c r="AG24" s="689"/>
      <c r="AH24" s="689"/>
      <c r="AI24" s="689"/>
      <c r="AJ24" s="689"/>
      <c r="AK24" s="689"/>
      <c r="AL24" s="690" t="s">
        <v>128</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128</v>
      </c>
      <c r="BH24" s="686"/>
      <c r="BI24" s="686"/>
      <c r="BJ24" s="686"/>
      <c r="BK24" s="686"/>
      <c r="BL24" s="686"/>
      <c r="BM24" s="686"/>
      <c r="BN24" s="687"/>
      <c r="BO24" s="688" t="s">
        <v>128</v>
      </c>
      <c r="BP24" s="688"/>
      <c r="BQ24" s="688"/>
      <c r="BR24" s="688"/>
      <c r="BS24" s="694" t="s">
        <v>128</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8059344</v>
      </c>
      <c r="CS24" s="675"/>
      <c r="CT24" s="675"/>
      <c r="CU24" s="675"/>
      <c r="CV24" s="675"/>
      <c r="CW24" s="675"/>
      <c r="CX24" s="675"/>
      <c r="CY24" s="676"/>
      <c r="CZ24" s="679">
        <v>26</v>
      </c>
      <c r="DA24" s="680"/>
      <c r="DB24" s="680"/>
      <c r="DC24" s="699"/>
      <c r="DD24" s="724">
        <v>5153544</v>
      </c>
      <c r="DE24" s="675"/>
      <c r="DF24" s="675"/>
      <c r="DG24" s="675"/>
      <c r="DH24" s="675"/>
      <c r="DI24" s="675"/>
      <c r="DJ24" s="675"/>
      <c r="DK24" s="676"/>
      <c r="DL24" s="724">
        <v>4992973</v>
      </c>
      <c r="DM24" s="675"/>
      <c r="DN24" s="675"/>
      <c r="DO24" s="675"/>
      <c r="DP24" s="675"/>
      <c r="DQ24" s="675"/>
      <c r="DR24" s="675"/>
      <c r="DS24" s="675"/>
      <c r="DT24" s="675"/>
      <c r="DU24" s="675"/>
      <c r="DV24" s="676"/>
      <c r="DW24" s="679">
        <v>41.9</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128</v>
      </c>
      <c r="S25" s="686"/>
      <c r="T25" s="686"/>
      <c r="U25" s="686"/>
      <c r="V25" s="686"/>
      <c r="W25" s="686"/>
      <c r="X25" s="686"/>
      <c r="Y25" s="687"/>
      <c r="Z25" s="688" t="s">
        <v>128</v>
      </c>
      <c r="AA25" s="688"/>
      <c r="AB25" s="688"/>
      <c r="AC25" s="688"/>
      <c r="AD25" s="689" t="s">
        <v>128</v>
      </c>
      <c r="AE25" s="689"/>
      <c r="AF25" s="689"/>
      <c r="AG25" s="689"/>
      <c r="AH25" s="689"/>
      <c r="AI25" s="689"/>
      <c r="AJ25" s="689"/>
      <c r="AK25" s="689"/>
      <c r="AL25" s="690" t="s">
        <v>128</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128</v>
      </c>
      <c r="BH25" s="686"/>
      <c r="BI25" s="686"/>
      <c r="BJ25" s="686"/>
      <c r="BK25" s="686"/>
      <c r="BL25" s="686"/>
      <c r="BM25" s="686"/>
      <c r="BN25" s="687"/>
      <c r="BO25" s="688" t="s">
        <v>128</v>
      </c>
      <c r="BP25" s="688"/>
      <c r="BQ25" s="688"/>
      <c r="BR25" s="688"/>
      <c r="BS25" s="694" t="s">
        <v>128</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2646216</v>
      </c>
      <c r="CS25" s="721"/>
      <c r="CT25" s="721"/>
      <c r="CU25" s="721"/>
      <c r="CV25" s="721"/>
      <c r="CW25" s="721"/>
      <c r="CX25" s="721"/>
      <c r="CY25" s="722"/>
      <c r="CZ25" s="690">
        <v>8.6</v>
      </c>
      <c r="DA25" s="719"/>
      <c r="DB25" s="719"/>
      <c r="DC25" s="723"/>
      <c r="DD25" s="694">
        <v>2313837</v>
      </c>
      <c r="DE25" s="721"/>
      <c r="DF25" s="721"/>
      <c r="DG25" s="721"/>
      <c r="DH25" s="721"/>
      <c r="DI25" s="721"/>
      <c r="DJ25" s="721"/>
      <c r="DK25" s="722"/>
      <c r="DL25" s="694">
        <v>2184120</v>
      </c>
      <c r="DM25" s="721"/>
      <c r="DN25" s="721"/>
      <c r="DO25" s="721"/>
      <c r="DP25" s="721"/>
      <c r="DQ25" s="721"/>
      <c r="DR25" s="721"/>
      <c r="DS25" s="721"/>
      <c r="DT25" s="721"/>
      <c r="DU25" s="721"/>
      <c r="DV25" s="722"/>
      <c r="DW25" s="690">
        <v>18.3</v>
      </c>
      <c r="DX25" s="719"/>
      <c r="DY25" s="719"/>
      <c r="DZ25" s="719"/>
      <c r="EA25" s="719"/>
      <c r="EB25" s="719"/>
      <c r="EC25" s="720"/>
    </row>
    <row r="26" spans="2:133" ht="11.25" customHeight="1" x14ac:dyDescent="0.15">
      <c r="B26" s="682" t="s">
        <v>292</v>
      </c>
      <c r="C26" s="683"/>
      <c r="D26" s="683"/>
      <c r="E26" s="683"/>
      <c r="F26" s="683"/>
      <c r="G26" s="683"/>
      <c r="H26" s="683"/>
      <c r="I26" s="683"/>
      <c r="J26" s="683"/>
      <c r="K26" s="683"/>
      <c r="L26" s="683"/>
      <c r="M26" s="683"/>
      <c r="N26" s="683"/>
      <c r="O26" s="683"/>
      <c r="P26" s="683"/>
      <c r="Q26" s="684"/>
      <c r="R26" s="685">
        <v>12375612</v>
      </c>
      <c r="S26" s="686"/>
      <c r="T26" s="686"/>
      <c r="U26" s="686"/>
      <c r="V26" s="686"/>
      <c r="W26" s="686"/>
      <c r="X26" s="686"/>
      <c r="Y26" s="687"/>
      <c r="Z26" s="688">
        <v>39.4</v>
      </c>
      <c r="AA26" s="688"/>
      <c r="AB26" s="688"/>
      <c r="AC26" s="688"/>
      <c r="AD26" s="689">
        <v>11407369</v>
      </c>
      <c r="AE26" s="689"/>
      <c r="AF26" s="689"/>
      <c r="AG26" s="689"/>
      <c r="AH26" s="689"/>
      <c r="AI26" s="689"/>
      <c r="AJ26" s="689"/>
      <c r="AK26" s="689"/>
      <c r="AL26" s="690">
        <v>99.6</v>
      </c>
      <c r="AM26" s="691"/>
      <c r="AN26" s="691"/>
      <c r="AO26" s="692"/>
      <c r="AP26" s="704" t="s">
        <v>293</v>
      </c>
      <c r="AQ26" s="734"/>
      <c r="AR26" s="734"/>
      <c r="AS26" s="734"/>
      <c r="AT26" s="734"/>
      <c r="AU26" s="734"/>
      <c r="AV26" s="734"/>
      <c r="AW26" s="734"/>
      <c r="AX26" s="734"/>
      <c r="AY26" s="734"/>
      <c r="AZ26" s="734"/>
      <c r="BA26" s="734"/>
      <c r="BB26" s="734"/>
      <c r="BC26" s="734"/>
      <c r="BD26" s="734"/>
      <c r="BE26" s="734"/>
      <c r="BF26" s="706"/>
      <c r="BG26" s="685" t="s">
        <v>136</v>
      </c>
      <c r="BH26" s="686"/>
      <c r="BI26" s="686"/>
      <c r="BJ26" s="686"/>
      <c r="BK26" s="686"/>
      <c r="BL26" s="686"/>
      <c r="BM26" s="686"/>
      <c r="BN26" s="687"/>
      <c r="BO26" s="688" t="s">
        <v>128</v>
      </c>
      <c r="BP26" s="688"/>
      <c r="BQ26" s="688"/>
      <c r="BR26" s="688"/>
      <c r="BS26" s="694" t="s">
        <v>128</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1650621</v>
      </c>
      <c r="CS26" s="686"/>
      <c r="CT26" s="686"/>
      <c r="CU26" s="686"/>
      <c r="CV26" s="686"/>
      <c r="CW26" s="686"/>
      <c r="CX26" s="686"/>
      <c r="CY26" s="687"/>
      <c r="CZ26" s="690">
        <v>5.3</v>
      </c>
      <c r="DA26" s="719"/>
      <c r="DB26" s="719"/>
      <c r="DC26" s="723"/>
      <c r="DD26" s="694">
        <v>1334854</v>
      </c>
      <c r="DE26" s="686"/>
      <c r="DF26" s="686"/>
      <c r="DG26" s="686"/>
      <c r="DH26" s="686"/>
      <c r="DI26" s="686"/>
      <c r="DJ26" s="686"/>
      <c r="DK26" s="687"/>
      <c r="DL26" s="694" t="s">
        <v>128</v>
      </c>
      <c r="DM26" s="686"/>
      <c r="DN26" s="686"/>
      <c r="DO26" s="686"/>
      <c r="DP26" s="686"/>
      <c r="DQ26" s="686"/>
      <c r="DR26" s="686"/>
      <c r="DS26" s="686"/>
      <c r="DT26" s="686"/>
      <c r="DU26" s="686"/>
      <c r="DV26" s="687"/>
      <c r="DW26" s="690" t="s">
        <v>128</v>
      </c>
      <c r="DX26" s="719"/>
      <c r="DY26" s="719"/>
      <c r="DZ26" s="719"/>
      <c r="EA26" s="719"/>
      <c r="EB26" s="719"/>
      <c r="EC26" s="720"/>
    </row>
    <row r="27" spans="2:133" ht="11.25" customHeight="1" x14ac:dyDescent="0.15">
      <c r="B27" s="682" t="s">
        <v>295</v>
      </c>
      <c r="C27" s="683"/>
      <c r="D27" s="683"/>
      <c r="E27" s="683"/>
      <c r="F27" s="683"/>
      <c r="G27" s="683"/>
      <c r="H27" s="683"/>
      <c r="I27" s="683"/>
      <c r="J27" s="683"/>
      <c r="K27" s="683"/>
      <c r="L27" s="683"/>
      <c r="M27" s="683"/>
      <c r="N27" s="683"/>
      <c r="O27" s="683"/>
      <c r="P27" s="683"/>
      <c r="Q27" s="684"/>
      <c r="R27" s="685">
        <v>6271</v>
      </c>
      <c r="S27" s="686"/>
      <c r="T27" s="686"/>
      <c r="U27" s="686"/>
      <c r="V27" s="686"/>
      <c r="W27" s="686"/>
      <c r="X27" s="686"/>
      <c r="Y27" s="687"/>
      <c r="Z27" s="688">
        <v>0</v>
      </c>
      <c r="AA27" s="688"/>
      <c r="AB27" s="688"/>
      <c r="AC27" s="688"/>
      <c r="AD27" s="689">
        <v>6271</v>
      </c>
      <c r="AE27" s="689"/>
      <c r="AF27" s="689"/>
      <c r="AG27" s="689"/>
      <c r="AH27" s="689"/>
      <c r="AI27" s="689"/>
      <c r="AJ27" s="689"/>
      <c r="AK27" s="689"/>
      <c r="AL27" s="690">
        <v>0.1</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4870101</v>
      </c>
      <c r="BH27" s="686"/>
      <c r="BI27" s="686"/>
      <c r="BJ27" s="686"/>
      <c r="BK27" s="686"/>
      <c r="BL27" s="686"/>
      <c r="BM27" s="686"/>
      <c r="BN27" s="687"/>
      <c r="BO27" s="688">
        <v>100</v>
      </c>
      <c r="BP27" s="688"/>
      <c r="BQ27" s="688"/>
      <c r="BR27" s="688"/>
      <c r="BS27" s="694">
        <v>39278</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3576162</v>
      </c>
      <c r="CS27" s="721"/>
      <c r="CT27" s="721"/>
      <c r="CU27" s="721"/>
      <c r="CV27" s="721"/>
      <c r="CW27" s="721"/>
      <c r="CX27" s="721"/>
      <c r="CY27" s="722"/>
      <c r="CZ27" s="690">
        <v>11.6</v>
      </c>
      <c r="DA27" s="719"/>
      <c r="DB27" s="719"/>
      <c r="DC27" s="723"/>
      <c r="DD27" s="694">
        <v>1064423</v>
      </c>
      <c r="DE27" s="721"/>
      <c r="DF27" s="721"/>
      <c r="DG27" s="721"/>
      <c r="DH27" s="721"/>
      <c r="DI27" s="721"/>
      <c r="DJ27" s="721"/>
      <c r="DK27" s="722"/>
      <c r="DL27" s="694">
        <v>1033569</v>
      </c>
      <c r="DM27" s="721"/>
      <c r="DN27" s="721"/>
      <c r="DO27" s="721"/>
      <c r="DP27" s="721"/>
      <c r="DQ27" s="721"/>
      <c r="DR27" s="721"/>
      <c r="DS27" s="721"/>
      <c r="DT27" s="721"/>
      <c r="DU27" s="721"/>
      <c r="DV27" s="722"/>
      <c r="DW27" s="690">
        <v>8.6999999999999993</v>
      </c>
      <c r="DX27" s="719"/>
      <c r="DY27" s="719"/>
      <c r="DZ27" s="719"/>
      <c r="EA27" s="719"/>
      <c r="EB27" s="719"/>
      <c r="EC27" s="720"/>
    </row>
    <row r="28" spans="2:133" ht="11.25" customHeight="1" x14ac:dyDescent="0.15">
      <c r="B28" s="682" t="s">
        <v>298</v>
      </c>
      <c r="C28" s="683"/>
      <c r="D28" s="683"/>
      <c r="E28" s="683"/>
      <c r="F28" s="683"/>
      <c r="G28" s="683"/>
      <c r="H28" s="683"/>
      <c r="I28" s="683"/>
      <c r="J28" s="683"/>
      <c r="K28" s="683"/>
      <c r="L28" s="683"/>
      <c r="M28" s="683"/>
      <c r="N28" s="683"/>
      <c r="O28" s="683"/>
      <c r="P28" s="683"/>
      <c r="Q28" s="684"/>
      <c r="R28" s="685">
        <v>55241</v>
      </c>
      <c r="S28" s="686"/>
      <c r="T28" s="686"/>
      <c r="U28" s="686"/>
      <c r="V28" s="686"/>
      <c r="W28" s="686"/>
      <c r="X28" s="686"/>
      <c r="Y28" s="687"/>
      <c r="Z28" s="688">
        <v>0.2</v>
      </c>
      <c r="AA28" s="688"/>
      <c r="AB28" s="688"/>
      <c r="AC28" s="688"/>
      <c r="AD28" s="689" t="s">
        <v>128</v>
      </c>
      <c r="AE28" s="689"/>
      <c r="AF28" s="689"/>
      <c r="AG28" s="689"/>
      <c r="AH28" s="689"/>
      <c r="AI28" s="689"/>
      <c r="AJ28" s="689"/>
      <c r="AK28" s="689"/>
      <c r="AL28" s="690" t="s">
        <v>128</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1836966</v>
      </c>
      <c r="CS28" s="686"/>
      <c r="CT28" s="686"/>
      <c r="CU28" s="686"/>
      <c r="CV28" s="686"/>
      <c r="CW28" s="686"/>
      <c r="CX28" s="686"/>
      <c r="CY28" s="687"/>
      <c r="CZ28" s="690">
        <v>5.9</v>
      </c>
      <c r="DA28" s="719"/>
      <c r="DB28" s="719"/>
      <c r="DC28" s="723"/>
      <c r="DD28" s="694">
        <v>1775284</v>
      </c>
      <c r="DE28" s="686"/>
      <c r="DF28" s="686"/>
      <c r="DG28" s="686"/>
      <c r="DH28" s="686"/>
      <c r="DI28" s="686"/>
      <c r="DJ28" s="686"/>
      <c r="DK28" s="687"/>
      <c r="DL28" s="694">
        <v>1775284</v>
      </c>
      <c r="DM28" s="686"/>
      <c r="DN28" s="686"/>
      <c r="DO28" s="686"/>
      <c r="DP28" s="686"/>
      <c r="DQ28" s="686"/>
      <c r="DR28" s="686"/>
      <c r="DS28" s="686"/>
      <c r="DT28" s="686"/>
      <c r="DU28" s="686"/>
      <c r="DV28" s="687"/>
      <c r="DW28" s="690">
        <v>14.9</v>
      </c>
      <c r="DX28" s="719"/>
      <c r="DY28" s="719"/>
      <c r="DZ28" s="719"/>
      <c r="EA28" s="719"/>
      <c r="EB28" s="719"/>
      <c r="EC28" s="720"/>
    </row>
    <row r="29" spans="2:133" ht="11.25" customHeight="1" x14ac:dyDescent="0.15">
      <c r="B29" s="682" t="s">
        <v>300</v>
      </c>
      <c r="C29" s="683"/>
      <c r="D29" s="683"/>
      <c r="E29" s="683"/>
      <c r="F29" s="683"/>
      <c r="G29" s="683"/>
      <c r="H29" s="683"/>
      <c r="I29" s="683"/>
      <c r="J29" s="683"/>
      <c r="K29" s="683"/>
      <c r="L29" s="683"/>
      <c r="M29" s="683"/>
      <c r="N29" s="683"/>
      <c r="O29" s="683"/>
      <c r="P29" s="683"/>
      <c r="Q29" s="684"/>
      <c r="R29" s="685">
        <v>211392</v>
      </c>
      <c r="S29" s="686"/>
      <c r="T29" s="686"/>
      <c r="U29" s="686"/>
      <c r="V29" s="686"/>
      <c r="W29" s="686"/>
      <c r="X29" s="686"/>
      <c r="Y29" s="687"/>
      <c r="Z29" s="688">
        <v>0.7</v>
      </c>
      <c r="AA29" s="688"/>
      <c r="AB29" s="688"/>
      <c r="AC29" s="688"/>
      <c r="AD29" s="689">
        <v>23023</v>
      </c>
      <c r="AE29" s="689"/>
      <c r="AF29" s="689"/>
      <c r="AG29" s="689"/>
      <c r="AH29" s="689"/>
      <c r="AI29" s="689"/>
      <c r="AJ29" s="689"/>
      <c r="AK29" s="689"/>
      <c r="AL29" s="690">
        <v>0.2</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1836909</v>
      </c>
      <c r="CS29" s="721"/>
      <c r="CT29" s="721"/>
      <c r="CU29" s="721"/>
      <c r="CV29" s="721"/>
      <c r="CW29" s="721"/>
      <c r="CX29" s="721"/>
      <c r="CY29" s="722"/>
      <c r="CZ29" s="690">
        <v>5.9</v>
      </c>
      <c r="DA29" s="719"/>
      <c r="DB29" s="719"/>
      <c r="DC29" s="723"/>
      <c r="DD29" s="694">
        <v>1775227</v>
      </c>
      <c r="DE29" s="721"/>
      <c r="DF29" s="721"/>
      <c r="DG29" s="721"/>
      <c r="DH29" s="721"/>
      <c r="DI29" s="721"/>
      <c r="DJ29" s="721"/>
      <c r="DK29" s="722"/>
      <c r="DL29" s="694">
        <v>1775227</v>
      </c>
      <c r="DM29" s="721"/>
      <c r="DN29" s="721"/>
      <c r="DO29" s="721"/>
      <c r="DP29" s="721"/>
      <c r="DQ29" s="721"/>
      <c r="DR29" s="721"/>
      <c r="DS29" s="721"/>
      <c r="DT29" s="721"/>
      <c r="DU29" s="721"/>
      <c r="DV29" s="722"/>
      <c r="DW29" s="690">
        <v>14.9</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43031</v>
      </c>
      <c r="S30" s="686"/>
      <c r="T30" s="686"/>
      <c r="U30" s="686"/>
      <c r="V30" s="686"/>
      <c r="W30" s="686"/>
      <c r="X30" s="686"/>
      <c r="Y30" s="687"/>
      <c r="Z30" s="688">
        <v>0.1</v>
      </c>
      <c r="AA30" s="688"/>
      <c r="AB30" s="688"/>
      <c r="AC30" s="688"/>
      <c r="AD30" s="689" t="s">
        <v>128</v>
      </c>
      <c r="AE30" s="689"/>
      <c r="AF30" s="689"/>
      <c r="AG30" s="689"/>
      <c r="AH30" s="689"/>
      <c r="AI30" s="689"/>
      <c r="AJ30" s="689"/>
      <c r="AK30" s="689"/>
      <c r="AL30" s="690" t="s">
        <v>128</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27"/>
      <c r="CE30" s="728"/>
      <c r="CF30" s="700" t="s">
        <v>306</v>
      </c>
      <c r="CG30" s="701"/>
      <c r="CH30" s="701"/>
      <c r="CI30" s="701"/>
      <c r="CJ30" s="701"/>
      <c r="CK30" s="701"/>
      <c r="CL30" s="701"/>
      <c r="CM30" s="701"/>
      <c r="CN30" s="701"/>
      <c r="CO30" s="701"/>
      <c r="CP30" s="701"/>
      <c r="CQ30" s="702"/>
      <c r="CR30" s="685">
        <v>1718763</v>
      </c>
      <c r="CS30" s="686"/>
      <c r="CT30" s="686"/>
      <c r="CU30" s="686"/>
      <c r="CV30" s="686"/>
      <c r="CW30" s="686"/>
      <c r="CX30" s="686"/>
      <c r="CY30" s="687"/>
      <c r="CZ30" s="690">
        <v>5.6</v>
      </c>
      <c r="DA30" s="719"/>
      <c r="DB30" s="719"/>
      <c r="DC30" s="723"/>
      <c r="DD30" s="694">
        <v>1657281</v>
      </c>
      <c r="DE30" s="686"/>
      <c r="DF30" s="686"/>
      <c r="DG30" s="686"/>
      <c r="DH30" s="686"/>
      <c r="DI30" s="686"/>
      <c r="DJ30" s="686"/>
      <c r="DK30" s="687"/>
      <c r="DL30" s="694">
        <v>1657281</v>
      </c>
      <c r="DM30" s="686"/>
      <c r="DN30" s="686"/>
      <c r="DO30" s="686"/>
      <c r="DP30" s="686"/>
      <c r="DQ30" s="686"/>
      <c r="DR30" s="686"/>
      <c r="DS30" s="686"/>
      <c r="DT30" s="686"/>
      <c r="DU30" s="686"/>
      <c r="DV30" s="687"/>
      <c r="DW30" s="690">
        <v>13.9</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8264212</v>
      </c>
      <c r="S31" s="686"/>
      <c r="T31" s="686"/>
      <c r="U31" s="686"/>
      <c r="V31" s="686"/>
      <c r="W31" s="686"/>
      <c r="X31" s="686"/>
      <c r="Y31" s="687"/>
      <c r="Z31" s="688">
        <v>26.3</v>
      </c>
      <c r="AA31" s="688"/>
      <c r="AB31" s="688"/>
      <c r="AC31" s="688"/>
      <c r="AD31" s="689" t="s">
        <v>128</v>
      </c>
      <c r="AE31" s="689"/>
      <c r="AF31" s="689"/>
      <c r="AG31" s="689"/>
      <c r="AH31" s="689"/>
      <c r="AI31" s="689"/>
      <c r="AJ31" s="689"/>
      <c r="AK31" s="689"/>
      <c r="AL31" s="690" t="s">
        <v>128</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99.1</v>
      </c>
      <c r="BH31" s="740"/>
      <c r="BI31" s="740"/>
      <c r="BJ31" s="740"/>
      <c r="BK31" s="740"/>
      <c r="BL31" s="740"/>
      <c r="BM31" s="680">
        <v>97.1</v>
      </c>
      <c r="BN31" s="740"/>
      <c r="BO31" s="740"/>
      <c r="BP31" s="740"/>
      <c r="BQ31" s="741"/>
      <c r="BR31" s="753">
        <v>99.3</v>
      </c>
      <c r="BS31" s="740"/>
      <c r="BT31" s="740"/>
      <c r="BU31" s="740"/>
      <c r="BV31" s="740"/>
      <c r="BW31" s="740"/>
      <c r="BX31" s="680">
        <v>96.7</v>
      </c>
      <c r="BY31" s="740"/>
      <c r="BZ31" s="740"/>
      <c r="CA31" s="740"/>
      <c r="CB31" s="741"/>
      <c r="CD31" s="727"/>
      <c r="CE31" s="728"/>
      <c r="CF31" s="700" t="s">
        <v>310</v>
      </c>
      <c r="CG31" s="701"/>
      <c r="CH31" s="701"/>
      <c r="CI31" s="701"/>
      <c r="CJ31" s="701"/>
      <c r="CK31" s="701"/>
      <c r="CL31" s="701"/>
      <c r="CM31" s="701"/>
      <c r="CN31" s="701"/>
      <c r="CO31" s="701"/>
      <c r="CP31" s="701"/>
      <c r="CQ31" s="702"/>
      <c r="CR31" s="685">
        <v>118146</v>
      </c>
      <c r="CS31" s="721"/>
      <c r="CT31" s="721"/>
      <c r="CU31" s="721"/>
      <c r="CV31" s="721"/>
      <c r="CW31" s="721"/>
      <c r="CX31" s="721"/>
      <c r="CY31" s="722"/>
      <c r="CZ31" s="690">
        <v>0.4</v>
      </c>
      <c r="DA31" s="719"/>
      <c r="DB31" s="719"/>
      <c r="DC31" s="723"/>
      <c r="DD31" s="694">
        <v>117946</v>
      </c>
      <c r="DE31" s="721"/>
      <c r="DF31" s="721"/>
      <c r="DG31" s="721"/>
      <c r="DH31" s="721"/>
      <c r="DI31" s="721"/>
      <c r="DJ31" s="721"/>
      <c r="DK31" s="722"/>
      <c r="DL31" s="694">
        <v>117946</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1" t="s">
        <v>311</v>
      </c>
      <c r="C32" s="732"/>
      <c r="D32" s="732"/>
      <c r="E32" s="732"/>
      <c r="F32" s="732"/>
      <c r="G32" s="732"/>
      <c r="H32" s="732"/>
      <c r="I32" s="732"/>
      <c r="J32" s="732"/>
      <c r="K32" s="732"/>
      <c r="L32" s="732"/>
      <c r="M32" s="732"/>
      <c r="N32" s="732"/>
      <c r="O32" s="732"/>
      <c r="P32" s="732"/>
      <c r="Q32" s="733"/>
      <c r="R32" s="685" t="s">
        <v>128</v>
      </c>
      <c r="S32" s="686"/>
      <c r="T32" s="686"/>
      <c r="U32" s="686"/>
      <c r="V32" s="686"/>
      <c r="W32" s="686"/>
      <c r="X32" s="686"/>
      <c r="Y32" s="687"/>
      <c r="Z32" s="688" t="s">
        <v>136</v>
      </c>
      <c r="AA32" s="688"/>
      <c r="AB32" s="688"/>
      <c r="AC32" s="688"/>
      <c r="AD32" s="689" t="s">
        <v>128</v>
      </c>
      <c r="AE32" s="689"/>
      <c r="AF32" s="689"/>
      <c r="AG32" s="689"/>
      <c r="AH32" s="689"/>
      <c r="AI32" s="689"/>
      <c r="AJ32" s="689"/>
      <c r="AK32" s="689"/>
      <c r="AL32" s="690" t="s">
        <v>128</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99.3</v>
      </c>
      <c r="BH32" s="721"/>
      <c r="BI32" s="721"/>
      <c r="BJ32" s="721"/>
      <c r="BK32" s="721"/>
      <c r="BL32" s="721"/>
      <c r="BM32" s="691">
        <v>97.2</v>
      </c>
      <c r="BN32" s="751"/>
      <c r="BO32" s="751"/>
      <c r="BP32" s="751"/>
      <c r="BQ32" s="752"/>
      <c r="BR32" s="754">
        <v>99.3</v>
      </c>
      <c r="BS32" s="721"/>
      <c r="BT32" s="721"/>
      <c r="BU32" s="721"/>
      <c r="BV32" s="721"/>
      <c r="BW32" s="721"/>
      <c r="BX32" s="691">
        <v>96.8</v>
      </c>
      <c r="BY32" s="751"/>
      <c r="BZ32" s="751"/>
      <c r="CA32" s="751"/>
      <c r="CB32" s="752"/>
      <c r="CD32" s="729"/>
      <c r="CE32" s="730"/>
      <c r="CF32" s="700" t="s">
        <v>314</v>
      </c>
      <c r="CG32" s="701"/>
      <c r="CH32" s="701"/>
      <c r="CI32" s="701"/>
      <c r="CJ32" s="701"/>
      <c r="CK32" s="701"/>
      <c r="CL32" s="701"/>
      <c r="CM32" s="701"/>
      <c r="CN32" s="701"/>
      <c r="CO32" s="701"/>
      <c r="CP32" s="701"/>
      <c r="CQ32" s="702"/>
      <c r="CR32" s="685">
        <v>57</v>
      </c>
      <c r="CS32" s="686"/>
      <c r="CT32" s="686"/>
      <c r="CU32" s="686"/>
      <c r="CV32" s="686"/>
      <c r="CW32" s="686"/>
      <c r="CX32" s="686"/>
      <c r="CY32" s="687"/>
      <c r="CZ32" s="690">
        <v>0</v>
      </c>
      <c r="DA32" s="719"/>
      <c r="DB32" s="719"/>
      <c r="DC32" s="723"/>
      <c r="DD32" s="694">
        <v>57</v>
      </c>
      <c r="DE32" s="686"/>
      <c r="DF32" s="686"/>
      <c r="DG32" s="686"/>
      <c r="DH32" s="686"/>
      <c r="DI32" s="686"/>
      <c r="DJ32" s="686"/>
      <c r="DK32" s="687"/>
      <c r="DL32" s="694">
        <v>57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1647134</v>
      </c>
      <c r="S33" s="686"/>
      <c r="T33" s="686"/>
      <c r="U33" s="686"/>
      <c r="V33" s="686"/>
      <c r="W33" s="686"/>
      <c r="X33" s="686"/>
      <c r="Y33" s="687"/>
      <c r="Z33" s="688">
        <v>5.3</v>
      </c>
      <c r="AA33" s="688"/>
      <c r="AB33" s="688"/>
      <c r="AC33" s="688"/>
      <c r="AD33" s="689" t="s">
        <v>128</v>
      </c>
      <c r="AE33" s="689"/>
      <c r="AF33" s="689"/>
      <c r="AG33" s="689"/>
      <c r="AH33" s="689"/>
      <c r="AI33" s="689"/>
      <c r="AJ33" s="689"/>
      <c r="AK33" s="689"/>
      <c r="AL33" s="690" t="s">
        <v>128</v>
      </c>
      <c r="AM33" s="691"/>
      <c r="AN33" s="691"/>
      <c r="AO33" s="692"/>
      <c r="AP33" s="746"/>
      <c r="AQ33" s="747"/>
      <c r="AR33" s="747"/>
      <c r="AS33" s="747"/>
      <c r="AT33" s="750"/>
      <c r="AU33" s="232"/>
      <c r="AV33" s="232"/>
      <c r="AW33" s="232"/>
      <c r="AX33" s="735" t="s">
        <v>316</v>
      </c>
      <c r="AY33" s="736"/>
      <c r="AZ33" s="736"/>
      <c r="BA33" s="736"/>
      <c r="BB33" s="736"/>
      <c r="BC33" s="736"/>
      <c r="BD33" s="736"/>
      <c r="BE33" s="736"/>
      <c r="BF33" s="737"/>
      <c r="BG33" s="755">
        <v>98.9</v>
      </c>
      <c r="BH33" s="756"/>
      <c r="BI33" s="756"/>
      <c r="BJ33" s="756"/>
      <c r="BK33" s="756"/>
      <c r="BL33" s="756"/>
      <c r="BM33" s="757">
        <v>96.7</v>
      </c>
      <c r="BN33" s="756"/>
      <c r="BO33" s="756"/>
      <c r="BP33" s="756"/>
      <c r="BQ33" s="758"/>
      <c r="BR33" s="755">
        <v>99.3</v>
      </c>
      <c r="BS33" s="756"/>
      <c r="BT33" s="756"/>
      <c r="BU33" s="756"/>
      <c r="BV33" s="756"/>
      <c r="BW33" s="756"/>
      <c r="BX33" s="757">
        <v>96.4</v>
      </c>
      <c r="BY33" s="756"/>
      <c r="BZ33" s="756"/>
      <c r="CA33" s="756"/>
      <c r="CB33" s="758"/>
      <c r="CD33" s="700" t="s">
        <v>317</v>
      </c>
      <c r="CE33" s="701"/>
      <c r="CF33" s="701"/>
      <c r="CG33" s="701"/>
      <c r="CH33" s="701"/>
      <c r="CI33" s="701"/>
      <c r="CJ33" s="701"/>
      <c r="CK33" s="701"/>
      <c r="CL33" s="701"/>
      <c r="CM33" s="701"/>
      <c r="CN33" s="701"/>
      <c r="CO33" s="701"/>
      <c r="CP33" s="701"/>
      <c r="CQ33" s="702"/>
      <c r="CR33" s="685">
        <v>15094173</v>
      </c>
      <c r="CS33" s="721"/>
      <c r="CT33" s="721"/>
      <c r="CU33" s="721"/>
      <c r="CV33" s="721"/>
      <c r="CW33" s="721"/>
      <c r="CX33" s="721"/>
      <c r="CY33" s="722"/>
      <c r="CZ33" s="690">
        <v>48.8</v>
      </c>
      <c r="DA33" s="719"/>
      <c r="DB33" s="719"/>
      <c r="DC33" s="723"/>
      <c r="DD33" s="694">
        <v>8561314</v>
      </c>
      <c r="DE33" s="721"/>
      <c r="DF33" s="721"/>
      <c r="DG33" s="721"/>
      <c r="DH33" s="721"/>
      <c r="DI33" s="721"/>
      <c r="DJ33" s="721"/>
      <c r="DK33" s="722"/>
      <c r="DL33" s="694">
        <v>5790766</v>
      </c>
      <c r="DM33" s="721"/>
      <c r="DN33" s="721"/>
      <c r="DO33" s="721"/>
      <c r="DP33" s="721"/>
      <c r="DQ33" s="721"/>
      <c r="DR33" s="721"/>
      <c r="DS33" s="721"/>
      <c r="DT33" s="721"/>
      <c r="DU33" s="721"/>
      <c r="DV33" s="722"/>
      <c r="DW33" s="690">
        <v>48.6</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382469</v>
      </c>
      <c r="S34" s="686"/>
      <c r="T34" s="686"/>
      <c r="U34" s="686"/>
      <c r="V34" s="686"/>
      <c r="W34" s="686"/>
      <c r="X34" s="686"/>
      <c r="Y34" s="687"/>
      <c r="Z34" s="688">
        <v>1.2</v>
      </c>
      <c r="AA34" s="688"/>
      <c r="AB34" s="688"/>
      <c r="AC34" s="688"/>
      <c r="AD34" s="689">
        <v>14714</v>
      </c>
      <c r="AE34" s="689"/>
      <c r="AF34" s="689"/>
      <c r="AG34" s="689"/>
      <c r="AH34" s="689"/>
      <c r="AI34" s="689"/>
      <c r="AJ34" s="689"/>
      <c r="AK34" s="689"/>
      <c r="AL34" s="690">
        <v>0.1</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2132516</v>
      </c>
      <c r="CS34" s="686"/>
      <c r="CT34" s="686"/>
      <c r="CU34" s="686"/>
      <c r="CV34" s="686"/>
      <c r="CW34" s="686"/>
      <c r="CX34" s="686"/>
      <c r="CY34" s="687"/>
      <c r="CZ34" s="690">
        <v>6.9</v>
      </c>
      <c r="DA34" s="719"/>
      <c r="DB34" s="719"/>
      <c r="DC34" s="723"/>
      <c r="DD34" s="694">
        <v>1303001</v>
      </c>
      <c r="DE34" s="686"/>
      <c r="DF34" s="686"/>
      <c r="DG34" s="686"/>
      <c r="DH34" s="686"/>
      <c r="DI34" s="686"/>
      <c r="DJ34" s="686"/>
      <c r="DK34" s="687"/>
      <c r="DL34" s="694">
        <v>798996</v>
      </c>
      <c r="DM34" s="686"/>
      <c r="DN34" s="686"/>
      <c r="DO34" s="686"/>
      <c r="DP34" s="686"/>
      <c r="DQ34" s="686"/>
      <c r="DR34" s="686"/>
      <c r="DS34" s="686"/>
      <c r="DT34" s="686"/>
      <c r="DU34" s="686"/>
      <c r="DV34" s="687"/>
      <c r="DW34" s="690">
        <v>6.7</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705673</v>
      </c>
      <c r="S35" s="686"/>
      <c r="T35" s="686"/>
      <c r="U35" s="686"/>
      <c r="V35" s="686"/>
      <c r="W35" s="686"/>
      <c r="X35" s="686"/>
      <c r="Y35" s="687"/>
      <c r="Z35" s="688">
        <v>2.2000000000000002</v>
      </c>
      <c r="AA35" s="688"/>
      <c r="AB35" s="688"/>
      <c r="AC35" s="688"/>
      <c r="AD35" s="689" t="s">
        <v>128</v>
      </c>
      <c r="AE35" s="689"/>
      <c r="AF35" s="689"/>
      <c r="AG35" s="689"/>
      <c r="AH35" s="689"/>
      <c r="AI35" s="689"/>
      <c r="AJ35" s="689"/>
      <c r="AK35" s="689"/>
      <c r="AL35" s="690" t="s">
        <v>128</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85757</v>
      </c>
      <c r="CS35" s="721"/>
      <c r="CT35" s="721"/>
      <c r="CU35" s="721"/>
      <c r="CV35" s="721"/>
      <c r="CW35" s="721"/>
      <c r="CX35" s="721"/>
      <c r="CY35" s="722"/>
      <c r="CZ35" s="690">
        <v>0.3</v>
      </c>
      <c r="DA35" s="719"/>
      <c r="DB35" s="719"/>
      <c r="DC35" s="723"/>
      <c r="DD35" s="694">
        <v>52373</v>
      </c>
      <c r="DE35" s="721"/>
      <c r="DF35" s="721"/>
      <c r="DG35" s="721"/>
      <c r="DH35" s="721"/>
      <c r="DI35" s="721"/>
      <c r="DJ35" s="721"/>
      <c r="DK35" s="722"/>
      <c r="DL35" s="694">
        <v>52240</v>
      </c>
      <c r="DM35" s="721"/>
      <c r="DN35" s="721"/>
      <c r="DO35" s="721"/>
      <c r="DP35" s="721"/>
      <c r="DQ35" s="721"/>
      <c r="DR35" s="721"/>
      <c r="DS35" s="721"/>
      <c r="DT35" s="721"/>
      <c r="DU35" s="721"/>
      <c r="DV35" s="722"/>
      <c r="DW35" s="690">
        <v>0.4</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1156971</v>
      </c>
      <c r="S36" s="686"/>
      <c r="T36" s="686"/>
      <c r="U36" s="686"/>
      <c r="V36" s="686"/>
      <c r="W36" s="686"/>
      <c r="X36" s="686"/>
      <c r="Y36" s="687"/>
      <c r="Z36" s="688">
        <v>3.7</v>
      </c>
      <c r="AA36" s="688"/>
      <c r="AB36" s="688"/>
      <c r="AC36" s="688"/>
      <c r="AD36" s="689" t="s">
        <v>128</v>
      </c>
      <c r="AE36" s="689"/>
      <c r="AF36" s="689"/>
      <c r="AG36" s="689"/>
      <c r="AH36" s="689"/>
      <c r="AI36" s="689"/>
      <c r="AJ36" s="689"/>
      <c r="AK36" s="689"/>
      <c r="AL36" s="690" t="s">
        <v>128</v>
      </c>
      <c r="AM36" s="691"/>
      <c r="AN36" s="691"/>
      <c r="AO36" s="692"/>
      <c r="AP36" s="235"/>
      <c r="AQ36" s="759" t="s">
        <v>325</v>
      </c>
      <c r="AR36" s="760"/>
      <c r="AS36" s="760"/>
      <c r="AT36" s="760"/>
      <c r="AU36" s="760"/>
      <c r="AV36" s="760"/>
      <c r="AW36" s="760"/>
      <c r="AX36" s="760"/>
      <c r="AY36" s="761"/>
      <c r="AZ36" s="674">
        <v>4864700</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93809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9052868</v>
      </c>
      <c r="CS36" s="686"/>
      <c r="CT36" s="686"/>
      <c r="CU36" s="686"/>
      <c r="CV36" s="686"/>
      <c r="CW36" s="686"/>
      <c r="CX36" s="686"/>
      <c r="CY36" s="687"/>
      <c r="CZ36" s="690">
        <v>29.3</v>
      </c>
      <c r="DA36" s="719"/>
      <c r="DB36" s="719"/>
      <c r="DC36" s="723"/>
      <c r="DD36" s="694">
        <v>4741554</v>
      </c>
      <c r="DE36" s="686"/>
      <c r="DF36" s="686"/>
      <c r="DG36" s="686"/>
      <c r="DH36" s="686"/>
      <c r="DI36" s="686"/>
      <c r="DJ36" s="686"/>
      <c r="DK36" s="687"/>
      <c r="DL36" s="694">
        <v>3346429</v>
      </c>
      <c r="DM36" s="686"/>
      <c r="DN36" s="686"/>
      <c r="DO36" s="686"/>
      <c r="DP36" s="686"/>
      <c r="DQ36" s="686"/>
      <c r="DR36" s="686"/>
      <c r="DS36" s="686"/>
      <c r="DT36" s="686"/>
      <c r="DU36" s="686"/>
      <c r="DV36" s="687"/>
      <c r="DW36" s="690">
        <v>28.1</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40188</v>
      </c>
      <c r="S37" s="686"/>
      <c r="T37" s="686"/>
      <c r="U37" s="686"/>
      <c r="V37" s="686"/>
      <c r="W37" s="686"/>
      <c r="X37" s="686"/>
      <c r="Y37" s="687"/>
      <c r="Z37" s="688">
        <v>0.1</v>
      </c>
      <c r="AA37" s="688"/>
      <c r="AB37" s="688"/>
      <c r="AC37" s="688"/>
      <c r="AD37" s="689" t="s">
        <v>128</v>
      </c>
      <c r="AE37" s="689"/>
      <c r="AF37" s="689"/>
      <c r="AG37" s="689"/>
      <c r="AH37" s="689"/>
      <c r="AI37" s="689"/>
      <c r="AJ37" s="689"/>
      <c r="AK37" s="689"/>
      <c r="AL37" s="690" t="s">
        <v>128</v>
      </c>
      <c r="AM37" s="691"/>
      <c r="AN37" s="691"/>
      <c r="AO37" s="692"/>
      <c r="AQ37" s="763" t="s">
        <v>329</v>
      </c>
      <c r="AR37" s="764"/>
      <c r="AS37" s="764"/>
      <c r="AT37" s="764"/>
      <c r="AU37" s="764"/>
      <c r="AV37" s="764"/>
      <c r="AW37" s="764"/>
      <c r="AX37" s="764"/>
      <c r="AY37" s="765"/>
      <c r="AZ37" s="685">
        <v>1460121</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44203</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1501353</v>
      </c>
      <c r="CS37" s="721"/>
      <c r="CT37" s="721"/>
      <c r="CU37" s="721"/>
      <c r="CV37" s="721"/>
      <c r="CW37" s="721"/>
      <c r="CX37" s="721"/>
      <c r="CY37" s="722"/>
      <c r="CZ37" s="690">
        <v>4.9000000000000004</v>
      </c>
      <c r="DA37" s="719"/>
      <c r="DB37" s="719"/>
      <c r="DC37" s="723"/>
      <c r="DD37" s="694">
        <v>1501309</v>
      </c>
      <c r="DE37" s="721"/>
      <c r="DF37" s="721"/>
      <c r="DG37" s="721"/>
      <c r="DH37" s="721"/>
      <c r="DI37" s="721"/>
      <c r="DJ37" s="721"/>
      <c r="DK37" s="722"/>
      <c r="DL37" s="694">
        <v>1381200</v>
      </c>
      <c r="DM37" s="721"/>
      <c r="DN37" s="721"/>
      <c r="DO37" s="721"/>
      <c r="DP37" s="721"/>
      <c r="DQ37" s="721"/>
      <c r="DR37" s="721"/>
      <c r="DS37" s="721"/>
      <c r="DT37" s="721"/>
      <c r="DU37" s="721"/>
      <c r="DV37" s="722"/>
      <c r="DW37" s="690">
        <v>11.6</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647785</v>
      </c>
      <c r="S38" s="686"/>
      <c r="T38" s="686"/>
      <c r="U38" s="686"/>
      <c r="V38" s="686"/>
      <c r="W38" s="686"/>
      <c r="X38" s="686"/>
      <c r="Y38" s="687"/>
      <c r="Z38" s="688">
        <v>2.1</v>
      </c>
      <c r="AA38" s="688"/>
      <c r="AB38" s="688"/>
      <c r="AC38" s="688"/>
      <c r="AD38" s="689">
        <v>824</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1142999</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5124</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2041095</v>
      </c>
      <c r="CS38" s="686"/>
      <c r="CT38" s="686"/>
      <c r="CU38" s="686"/>
      <c r="CV38" s="686"/>
      <c r="CW38" s="686"/>
      <c r="CX38" s="686"/>
      <c r="CY38" s="687"/>
      <c r="CZ38" s="690">
        <v>6.6</v>
      </c>
      <c r="DA38" s="719"/>
      <c r="DB38" s="719"/>
      <c r="DC38" s="723"/>
      <c r="DD38" s="694">
        <v>1676854</v>
      </c>
      <c r="DE38" s="686"/>
      <c r="DF38" s="686"/>
      <c r="DG38" s="686"/>
      <c r="DH38" s="686"/>
      <c r="DI38" s="686"/>
      <c r="DJ38" s="686"/>
      <c r="DK38" s="687"/>
      <c r="DL38" s="694">
        <v>1593101</v>
      </c>
      <c r="DM38" s="686"/>
      <c r="DN38" s="686"/>
      <c r="DO38" s="686"/>
      <c r="DP38" s="686"/>
      <c r="DQ38" s="686"/>
      <c r="DR38" s="686"/>
      <c r="DS38" s="686"/>
      <c r="DT38" s="686"/>
      <c r="DU38" s="686"/>
      <c r="DV38" s="687"/>
      <c r="DW38" s="690">
        <v>13.4</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5836765</v>
      </c>
      <c r="S39" s="686"/>
      <c r="T39" s="686"/>
      <c r="U39" s="686"/>
      <c r="V39" s="686"/>
      <c r="W39" s="686"/>
      <c r="X39" s="686"/>
      <c r="Y39" s="687"/>
      <c r="Z39" s="688">
        <v>18.600000000000001</v>
      </c>
      <c r="AA39" s="688"/>
      <c r="AB39" s="688"/>
      <c r="AC39" s="688"/>
      <c r="AD39" s="689" t="s">
        <v>128</v>
      </c>
      <c r="AE39" s="689"/>
      <c r="AF39" s="689"/>
      <c r="AG39" s="689"/>
      <c r="AH39" s="689"/>
      <c r="AI39" s="689"/>
      <c r="AJ39" s="689"/>
      <c r="AK39" s="689"/>
      <c r="AL39" s="690" t="s">
        <v>128</v>
      </c>
      <c r="AM39" s="691"/>
      <c r="AN39" s="691"/>
      <c r="AO39" s="692"/>
      <c r="AQ39" s="763" t="s">
        <v>337</v>
      </c>
      <c r="AR39" s="764"/>
      <c r="AS39" s="764"/>
      <c r="AT39" s="764"/>
      <c r="AU39" s="764"/>
      <c r="AV39" s="764"/>
      <c r="AW39" s="764"/>
      <c r="AX39" s="764"/>
      <c r="AY39" s="765"/>
      <c r="AZ39" s="685">
        <v>220485</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7914</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770317</v>
      </c>
      <c r="CS39" s="721"/>
      <c r="CT39" s="721"/>
      <c r="CU39" s="721"/>
      <c r="CV39" s="721"/>
      <c r="CW39" s="721"/>
      <c r="CX39" s="721"/>
      <c r="CY39" s="722"/>
      <c r="CZ39" s="690">
        <v>2.5</v>
      </c>
      <c r="DA39" s="719"/>
      <c r="DB39" s="719"/>
      <c r="DC39" s="723"/>
      <c r="DD39" s="694">
        <v>30823</v>
      </c>
      <c r="DE39" s="721"/>
      <c r="DF39" s="721"/>
      <c r="DG39" s="721"/>
      <c r="DH39" s="721"/>
      <c r="DI39" s="721"/>
      <c r="DJ39" s="721"/>
      <c r="DK39" s="722"/>
      <c r="DL39" s="694" t="s">
        <v>128</v>
      </c>
      <c r="DM39" s="721"/>
      <c r="DN39" s="721"/>
      <c r="DO39" s="721"/>
      <c r="DP39" s="721"/>
      <c r="DQ39" s="721"/>
      <c r="DR39" s="721"/>
      <c r="DS39" s="721"/>
      <c r="DT39" s="721"/>
      <c r="DU39" s="721"/>
      <c r="DV39" s="722"/>
      <c r="DW39" s="690" t="s">
        <v>128</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136</v>
      </c>
      <c r="S40" s="686"/>
      <c r="T40" s="686"/>
      <c r="U40" s="686"/>
      <c r="V40" s="686"/>
      <c r="W40" s="686"/>
      <c r="X40" s="686"/>
      <c r="Y40" s="687"/>
      <c r="Z40" s="688" t="s">
        <v>128</v>
      </c>
      <c r="AA40" s="688"/>
      <c r="AB40" s="688"/>
      <c r="AC40" s="688"/>
      <c r="AD40" s="689" t="s">
        <v>136</v>
      </c>
      <c r="AE40" s="689"/>
      <c r="AF40" s="689"/>
      <c r="AG40" s="689"/>
      <c r="AH40" s="689"/>
      <c r="AI40" s="689"/>
      <c r="AJ40" s="689"/>
      <c r="AK40" s="689"/>
      <c r="AL40" s="690" t="s">
        <v>128</v>
      </c>
      <c r="AM40" s="691"/>
      <c r="AN40" s="691"/>
      <c r="AO40" s="692"/>
      <c r="AQ40" s="763" t="s">
        <v>341</v>
      </c>
      <c r="AR40" s="764"/>
      <c r="AS40" s="764"/>
      <c r="AT40" s="764"/>
      <c r="AU40" s="764"/>
      <c r="AV40" s="764"/>
      <c r="AW40" s="764"/>
      <c r="AX40" s="764"/>
      <c r="AY40" s="765"/>
      <c r="AZ40" s="685">
        <v>123333</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100</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1011620</v>
      </c>
      <c r="CS40" s="686"/>
      <c r="CT40" s="686"/>
      <c r="CU40" s="686"/>
      <c r="CV40" s="686"/>
      <c r="CW40" s="686"/>
      <c r="CX40" s="686"/>
      <c r="CY40" s="687"/>
      <c r="CZ40" s="690">
        <v>3.3</v>
      </c>
      <c r="DA40" s="719"/>
      <c r="DB40" s="719"/>
      <c r="DC40" s="723"/>
      <c r="DD40" s="694">
        <v>756709</v>
      </c>
      <c r="DE40" s="686"/>
      <c r="DF40" s="686"/>
      <c r="DG40" s="686"/>
      <c r="DH40" s="686"/>
      <c r="DI40" s="686"/>
      <c r="DJ40" s="686"/>
      <c r="DK40" s="687"/>
      <c r="DL40" s="694" t="s">
        <v>128</v>
      </c>
      <c r="DM40" s="686"/>
      <c r="DN40" s="686"/>
      <c r="DO40" s="686"/>
      <c r="DP40" s="686"/>
      <c r="DQ40" s="686"/>
      <c r="DR40" s="686"/>
      <c r="DS40" s="686"/>
      <c r="DT40" s="686"/>
      <c r="DU40" s="686"/>
      <c r="DV40" s="687"/>
      <c r="DW40" s="690" t="s">
        <v>128</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128</v>
      </c>
      <c r="S41" s="686"/>
      <c r="T41" s="686"/>
      <c r="U41" s="686"/>
      <c r="V41" s="686"/>
      <c r="W41" s="686"/>
      <c r="X41" s="686"/>
      <c r="Y41" s="687"/>
      <c r="Z41" s="688" t="s">
        <v>128</v>
      </c>
      <c r="AA41" s="688"/>
      <c r="AB41" s="688"/>
      <c r="AC41" s="688"/>
      <c r="AD41" s="689" t="s">
        <v>128</v>
      </c>
      <c r="AE41" s="689"/>
      <c r="AF41" s="689"/>
      <c r="AG41" s="689"/>
      <c r="AH41" s="689"/>
      <c r="AI41" s="689"/>
      <c r="AJ41" s="689"/>
      <c r="AK41" s="689"/>
      <c r="AL41" s="690" t="s">
        <v>128</v>
      </c>
      <c r="AM41" s="691"/>
      <c r="AN41" s="691"/>
      <c r="AO41" s="692"/>
      <c r="AQ41" s="763" t="s">
        <v>346</v>
      </c>
      <c r="AR41" s="764"/>
      <c r="AS41" s="764"/>
      <c r="AT41" s="764"/>
      <c r="AU41" s="764"/>
      <c r="AV41" s="764"/>
      <c r="AW41" s="764"/>
      <c r="AX41" s="764"/>
      <c r="AY41" s="765"/>
      <c r="AZ41" s="685">
        <v>395469</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136</v>
      </c>
      <c r="CS41" s="721"/>
      <c r="CT41" s="721"/>
      <c r="CU41" s="721"/>
      <c r="CV41" s="721"/>
      <c r="CW41" s="721"/>
      <c r="CX41" s="721"/>
      <c r="CY41" s="722"/>
      <c r="CZ41" s="690" t="s">
        <v>128</v>
      </c>
      <c r="DA41" s="719"/>
      <c r="DB41" s="719"/>
      <c r="DC41" s="723"/>
      <c r="DD41" s="694" t="s">
        <v>128</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472525</v>
      </c>
      <c r="S42" s="686"/>
      <c r="T42" s="686"/>
      <c r="U42" s="686"/>
      <c r="V42" s="686"/>
      <c r="W42" s="686"/>
      <c r="X42" s="686"/>
      <c r="Y42" s="687"/>
      <c r="Z42" s="688">
        <v>1.5</v>
      </c>
      <c r="AA42" s="688"/>
      <c r="AB42" s="688"/>
      <c r="AC42" s="688"/>
      <c r="AD42" s="689" t="s">
        <v>136</v>
      </c>
      <c r="AE42" s="689"/>
      <c r="AF42" s="689"/>
      <c r="AG42" s="689"/>
      <c r="AH42" s="689"/>
      <c r="AI42" s="689"/>
      <c r="AJ42" s="689"/>
      <c r="AK42" s="689"/>
      <c r="AL42" s="690" t="s">
        <v>136</v>
      </c>
      <c r="AM42" s="691"/>
      <c r="AN42" s="691"/>
      <c r="AO42" s="692"/>
      <c r="AQ42" s="784" t="s">
        <v>350</v>
      </c>
      <c r="AR42" s="785"/>
      <c r="AS42" s="785"/>
      <c r="AT42" s="785"/>
      <c r="AU42" s="785"/>
      <c r="AV42" s="785"/>
      <c r="AW42" s="785"/>
      <c r="AX42" s="785"/>
      <c r="AY42" s="786"/>
      <c r="AZ42" s="776">
        <v>1522293</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381</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7791565</v>
      </c>
      <c r="CS42" s="686"/>
      <c r="CT42" s="686"/>
      <c r="CU42" s="686"/>
      <c r="CV42" s="686"/>
      <c r="CW42" s="686"/>
      <c r="CX42" s="686"/>
      <c r="CY42" s="687"/>
      <c r="CZ42" s="690">
        <v>25.2</v>
      </c>
      <c r="DA42" s="691"/>
      <c r="DB42" s="691"/>
      <c r="DC42" s="703"/>
      <c r="DD42" s="694">
        <v>308498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353</v>
      </c>
      <c r="C43" s="736"/>
      <c r="D43" s="736"/>
      <c r="E43" s="736"/>
      <c r="F43" s="736"/>
      <c r="G43" s="736"/>
      <c r="H43" s="736"/>
      <c r="I43" s="736"/>
      <c r="J43" s="736"/>
      <c r="K43" s="736"/>
      <c r="L43" s="736"/>
      <c r="M43" s="736"/>
      <c r="N43" s="736"/>
      <c r="O43" s="736"/>
      <c r="P43" s="736"/>
      <c r="Q43" s="737"/>
      <c r="R43" s="776">
        <v>31372744</v>
      </c>
      <c r="S43" s="777"/>
      <c r="T43" s="777"/>
      <c r="U43" s="777"/>
      <c r="V43" s="777"/>
      <c r="W43" s="777"/>
      <c r="X43" s="777"/>
      <c r="Y43" s="778"/>
      <c r="Z43" s="779">
        <v>100</v>
      </c>
      <c r="AA43" s="779"/>
      <c r="AB43" s="779"/>
      <c r="AC43" s="779"/>
      <c r="AD43" s="780">
        <v>11452201</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67849</v>
      </c>
      <c r="CS43" s="721"/>
      <c r="CT43" s="721"/>
      <c r="CU43" s="721"/>
      <c r="CV43" s="721"/>
      <c r="CW43" s="721"/>
      <c r="CX43" s="721"/>
      <c r="CY43" s="722"/>
      <c r="CZ43" s="690">
        <v>0.2</v>
      </c>
      <c r="DA43" s="719"/>
      <c r="DB43" s="719"/>
      <c r="DC43" s="723"/>
      <c r="DD43" s="694">
        <v>67849</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7772198</v>
      </c>
      <c r="CS44" s="686"/>
      <c r="CT44" s="686"/>
      <c r="CU44" s="686"/>
      <c r="CV44" s="686"/>
      <c r="CW44" s="686"/>
      <c r="CX44" s="686"/>
      <c r="CY44" s="687"/>
      <c r="CZ44" s="690">
        <v>25.1</v>
      </c>
      <c r="DA44" s="691"/>
      <c r="DB44" s="691"/>
      <c r="DC44" s="703"/>
      <c r="DD44" s="694">
        <v>308498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4569214</v>
      </c>
      <c r="CS45" s="721"/>
      <c r="CT45" s="721"/>
      <c r="CU45" s="721"/>
      <c r="CV45" s="721"/>
      <c r="CW45" s="721"/>
      <c r="CX45" s="721"/>
      <c r="CY45" s="722"/>
      <c r="CZ45" s="690">
        <v>14.8</v>
      </c>
      <c r="DA45" s="719"/>
      <c r="DB45" s="719"/>
      <c r="DC45" s="723"/>
      <c r="DD45" s="694">
        <v>28829</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3186409</v>
      </c>
      <c r="CS46" s="686"/>
      <c r="CT46" s="686"/>
      <c r="CU46" s="686"/>
      <c r="CV46" s="686"/>
      <c r="CW46" s="686"/>
      <c r="CX46" s="686"/>
      <c r="CY46" s="687"/>
      <c r="CZ46" s="690">
        <v>10.3</v>
      </c>
      <c r="DA46" s="691"/>
      <c r="DB46" s="691"/>
      <c r="DC46" s="703"/>
      <c r="DD46" s="694">
        <v>278294</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19367</v>
      </c>
      <c r="CS47" s="721"/>
      <c r="CT47" s="721"/>
      <c r="CU47" s="721"/>
      <c r="CV47" s="721"/>
      <c r="CW47" s="721"/>
      <c r="CX47" s="721"/>
      <c r="CY47" s="722"/>
      <c r="CZ47" s="690">
        <v>0.1</v>
      </c>
      <c r="DA47" s="719"/>
      <c r="DB47" s="719"/>
      <c r="DC47" s="723"/>
      <c r="DD47" s="694" t="s">
        <v>128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363</v>
      </c>
      <c r="CS48" s="686"/>
      <c r="CT48" s="686"/>
      <c r="CU48" s="686"/>
      <c r="CV48" s="686"/>
      <c r="CW48" s="686"/>
      <c r="CX48" s="686"/>
      <c r="CY48" s="687"/>
      <c r="CZ48" s="690" t="s">
        <v>363</v>
      </c>
      <c r="DA48" s="691"/>
      <c r="DB48" s="691"/>
      <c r="DC48" s="703"/>
      <c r="DD48" s="694" t="s">
        <v>363</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364</v>
      </c>
      <c r="CE49" s="736"/>
      <c r="CF49" s="736"/>
      <c r="CG49" s="736"/>
      <c r="CH49" s="736"/>
      <c r="CI49" s="736"/>
      <c r="CJ49" s="736"/>
      <c r="CK49" s="736"/>
      <c r="CL49" s="736"/>
      <c r="CM49" s="736"/>
      <c r="CN49" s="736"/>
      <c r="CO49" s="736"/>
      <c r="CP49" s="736"/>
      <c r="CQ49" s="737"/>
      <c r="CR49" s="776">
        <v>30945082</v>
      </c>
      <c r="CS49" s="756"/>
      <c r="CT49" s="756"/>
      <c r="CU49" s="756"/>
      <c r="CV49" s="756"/>
      <c r="CW49" s="756"/>
      <c r="CX49" s="756"/>
      <c r="CY49" s="787"/>
      <c r="CZ49" s="781">
        <v>100</v>
      </c>
      <c r="DA49" s="788"/>
      <c r="DB49" s="788"/>
      <c r="DC49" s="789"/>
      <c r="DD49" s="790">
        <v>14023356</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2+Ml193y5AjJLHwf4zg2ijcmyQsf3pwjV9xvPbKnlKdnlx3dqo9UYsw0zZFmgXaGzr6fHqUaXReMgR5K0x5dQ==" saltValue="wpRNXp0BId+JvM3kTb1+9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31261</v>
      </c>
      <c r="R7" s="821"/>
      <c r="S7" s="821"/>
      <c r="T7" s="821"/>
      <c r="U7" s="821"/>
      <c r="V7" s="821">
        <v>30833</v>
      </c>
      <c r="W7" s="821"/>
      <c r="X7" s="821"/>
      <c r="Y7" s="821"/>
      <c r="Z7" s="821"/>
      <c r="AA7" s="821">
        <v>428</v>
      </c>
      <c r="AB7" s="821"/>
      <c r="AC7" s="821"/>
      <c r="AD7" s="821"/>
      <c r="AE7" s="822"/>
      <c r="AF7" s="823">
        <v>171</v>
      </c>
      <c r="AG7" s="824"/>
      <c r="AH7" s="824"/>
      <c r="AI7" s="824"/>
      <c r="AJ7" s="825"/>
      <c r="AK7" s="860">
        <v>1177</v>
      </c>
      <c r="AL7" s="861"/>
      <c r="AM7" s="861"/>
      <c r="AN7" s="861"/>
      <c r="AO7" s="861"/>
      <c r="AP7" s="861">
        <v>24259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601</v>
      </c>
      <c r="BT7" s="865"/>
      <c r="BU7" s="865"/>
      <c r="BV7" s="865"/>
      <c r="BW7" s="865"/>
      <c r="BX7" s="865"/>
      <c r="BY7" s="865"/>
      <c r="BZ7" s="865"/>
      <c r="CA7" s="865"/>
      <c r="CB7" s="865"/>
      <c r="CC7" s="865"/>
      <c r="CD7" s="865"/>
      <c r="CE7" s="865"/>
      <c r="CF7" s="865"/>
      <c r="CG7" s="866"/>
      <c r="CH7" s="857">
        <v>7</v>
      </c>
      <c r="CI7" s="858"/>
      <c r="CJ7" s="858"/>
      <c r="CK7" s="858"/>
      <c r="CL7" s="859"/>
      <c r="CM7" s="857">
        <v>185</v>
      </c>
      <c r="CN7" s="858"/>
      <c r="CO7" s="858"/>
      <c r="CP7" s="858"/>
      <c r="CQ7" s="859"/>
      <c r="CR7" s="857">
        <v>30</v>
      </c>
      <c r="CS7" s="858"/>
      <c r="CT7" s="858"/>
      <c r="CU7" s="858"/>
      <c r="CV7" s="859"/>
      <c r="CW7" s="857">
        <v>59</v>
      </c>
      <c r="CX7" s="858"/>
      <c r="CY7" s="858"/>
      <c r="CZ7" s="858"/>
      <c r="DA7" s="859"/>
      <c r="DB7" s="857" t="s">
        <v>604</v>
      </c>
      <c r="DC7" s="858"/>
      <c r="DD7" s="858"/>
      <c r="DE7" s="858"/>
      <c r="DF7" s="859"/>
      <c r="DG7" s="857" t="s">
        <v>523</v>
      </c>
      <c r="DH7" s="858"/>
      <c r="DI7" s="858"/>
      <c r="DJ7" s="858"/>
      <c r="DK7" s="859"/>
      <c r="DL7" s="857" t="s">
        <v>523</v>
      </c>
      <c r="DM7" s="858"/>
      <c r="DN7" s="858"/>
      <c r="DO7" s="858"/>
      <c r="DP7" s="859"/>
      <c r="DQ7" s="857" t="s">
        <v>523</v>
      </c>
      <c r="DR7" s="858"/>
      <c r="DS7" s="858"/>
      <c r="DT7" s="858"/>
      <c r="DU7" s="859"/>
      <c r="DV7" s="838"/>
      <c r="DW7" s="839"/>
      <c r="DX7" s="839"/>
      <c r="DY7" s="839"/>
      <c r="DZ7" s="840"/>
      <c r="EA7" s="256"/>
    </row>
    <row r="8" spans="1:131" s="257" customFormat="1" ht="26.25" customHeight="1" x14ac:dyDescent="0.15">
      <c r="A8" s="263">
        <v>2</v>
      </c>
      <c r="B8" s="841" t="s">
        <v>388</v>
      </c>
      <c r="C8" s="842"/>
      <c r="D8" s="842"/>
      <c r="E8" s="842"/>
      <c r="F8" s="842"/>
      <c r="G8" s="842"/>
      <c r="H8" s="842"/>
      <c r="I8" s="842"/>
      <c r="J8" s="842"/>
      <c r="K8" s="842"/>
      <c r="L8" s="842"/>
      <c r="M8" s="842"/>
      <c r="N8" s="842"/>
      <c r="O8" s="842"/>
      <c r="P8" s="843"/>
      <c r="Q8" s="844">
        <v>285</v>
      </c>
      <c r="R8" s="845"/>
      <c r="S8" s="845"/>
      <c r="T8" s="845"/>
      <c r="U8" s="845"/>
      <c r="V8" s="845">
        <v>285</v>
      </c>
      <c r="W8" s="845"/>
      <c r="X8" s="845"/>
      <c r="Y8" s="845"/>
      <c r="Z8" s="845"/>
      <c r="AA8" s="845" t="s">
        <v>523</v>
      </c>
      <c r="AB8" s="845"/>
      <c r="AC8" s="845"/>
      <c r="AD8" s="845"/>
      <c r="AE8" s="846"/>
      <c r="AF8" s="847" t="s">
        <v>389</v>
      </c>
      <c r="AG8" s="848"/>
      <c r="AH8" s="848"/>
      <c r="AI8" s="848"/>
      <c r="AJ8" s="849"/>
      <c r="AK8" s="850">
        <v>147</v>
      </c>
      <c r="AL8" s="851"/>
      <c r="AM8" s="851"/>
      <c r="AN8" s="851"/>
      <c r="AO8" s="851"/>
      <c r="AP8" s="851" t="s">
        <v>523</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602</v>
      </c>
      <c r="BT8" s="855"/>
      <c r="BU8" s="855"/>
      <c r="BV8" s="855"/>
      <c r="BW8" s="855"/>
      <c r="BX8" s="855"/>
      <c r="BY8" s="855"/>
      <c r="BZ8" s="855"/>
      <c r="CA8" s="855"/>
      <c r="CB8" s="855"/>
      <c r="CC8" s="855"/>
      <c r="CD8" s="855"/>
      <c r="CE8" s="855"/>
      <c r="CF8" s="855"/>
      <c r="CG8" s="856"/>
      <c r="CH8" s="867">
        <v>4</v>
      </c>
      <c r="CI8" s="868"/>
      <c r="CJ8" s="868"/>
      <c r="CK8" s="868"/>
      <c r="CL8" s="869"/>
      <c r="CM8" s="867">
        <v>235</v>
      </c>
      <c r="CN8" s="868"/>
      <c r="CO8" s="868"/>
      <c r="CP8" s="868"/>
      <c r="CQ8" s="869"/>
      <c r="CR8" s="867">
        <v>155</v>
      </c>
      <c r="CS8" s="868"/>
      <c r="CT8" s="868"/>
      <c r="CU8" s="868"/>
      <c r="CV8" s="869"/>
      <c r="CW8" s="867">
        <v>8</v>
      </c>
      <c r="CX8" s="868"/>
      <c r="CY8" s="868"/>
      <c r="CZ8" s="868"/>
      <c r="DA8" s="869"/>
      <c r="DB8" s="867" t="s">
        <v>523</v>
      </c>
      <c r="DC8" s="868"/>
      <c r="DD8" s="868"/>
      <c r="DE8" s="868"/>
      <c r="DF8" s="869"/>
      <c r="DG8" s="867" t="s">
        <v>523</v>
      </c>
      <c r="DH8" s="868"/>
      <c r="DI8" s="868"/>
      <c r="DJ8" s="868"/>
      <c r="DK8" s="869"/>
      <c r="DL8" s="867" t="s">
        <v>523</v>
      </c>
      <c r="DM8" s="868"/>
      <c r="DN8" s="868"/>
      <c r="DO8" s="868"/>
      <c r="DP8" s="869"/>
      <c r="DQ8" s="867" t="s">
        <v>523</v>
      </c>
      <c r="DR8" s="868"/>
      <c r="DS8" s="868"/>
      <c r="DT8" s="868"/>
      <c r="DU8" s="869"/>
      <c r="DV8" s="870"/>
      <c r="DW8" s="871"/>
      <c r="DX8" s="871"/>
      <c r="DY8" s="871"/>
      <c r="DZ8" s="872"/>
      <c r="EA8" s="256"/>
    </row>
    <row r="9" spans="1:131" s="257" customFormat="1" ht="26.25" customHeight="1" x14ac:dyDescent="0.15">
      <c r="A9" s="263">
        <v>3</v>
      </c>
      <c r="B9" s="841" t="s">
        <v>390</v>
      </c>
      <c r="C9" s="842"/>
      <c r="D9" s="842"/>
      <c r="E9" s="842"/>
      <c r="F9" s="842"/>
      <c r="G9" s="842"/>
      <c r="H9" s="842"/>
      <c r="I9" s="842"/>
      <c r="J9" s="842"/>
      <c r="K9" s="842"/>
      <c r="L9" s="842"/>
      <c r="M9" s="842"/>
      <c r="N9" s="842"/>
      <c r="O9" s="842"/>
      <c r="P9" s="843"/>
      <c r="Q9" s="844">
        <v>4</v>
      </c>
      <c r="R9" s="845"/>
      <c r="S9" s="845"/>
      <c r="T9" s="845"/>
      <c r="U9" s="845"/>
      <c r="V9" s="845">
        <v>4</v>
      </c>
      <c r="W9" s="845"/>
      <c r="X9" s="845"/>
      <c r="Y9" s="845"/>
      <c r="Z9" s="845"/>
      <c r="AA9" s="845" t="s">
        <v>523</v>
      </c>
      <c r="AB9" s="845"/>
      <c r="AC9" s="845"/>
      <c r="AD9" s="845"/>
      <c r="AE9" s="846"/>
      <c r="AF9" s="847" t="s">
        <v>391</v>
      </c>
      <c r="AG9" s="848"/>
      <c r="AH9" s="848"/>
      <c r="AI9" s="848"/>
      <c r="AJ9" s="849"/>
      <c r="AK9" s="850">
        <v>2</v>
      </c>
      <c r="AL9" s="851"/>
      <c r="AM9" s="851"/>
      <c r="AN9" s="851"/>
      <c r="AO9" s="851"/>
      <c r="AP9" s="851" t="s">
        <v>523</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603</v>
      </c>
      <c r="BT9" s="855"/>
      <c r="BU9" s="855"/>
      <c r="BV9" s="855"/>
      <c r="BW9" s="855"/>
      <c r="BX9" s="855"/>
      <c r="BY9" s="855"/>
      <c r="BZ9" s="855"/>
      <c r="CA9" s="855"/>
      <c r="CB9" s="855"/>
      <c r="CC9" s="855"/>
      <c r="CD9" s="855"/>
      <c r="CE9" s="855"/>
      <c r="CF9" s="855"/>
      <c r="CG9" s="856"/>
      <c r="CH9" s="867">
        <v>0</v>
      </c>
      <c r="CI9" s="868"/>
      <c r="CJ9" s="868"/>
      <c r="CK9" s="868"/>
      <c r="CL9" s="869"/>
      <c r="CM9" s="867">
        <v>530</v>
      </c>
      <c r="CN9" s="868"/>
      <c r="CO9" s="868"/>
      <c r="CP9" s="868"/>
      <c r="CQ9" s="869"/>
      <c r="CR9" s="867">
        <v>566</v>
      </c>
      <c r="CS9" s="868"/>
      <c r="CT9" s="868"/>
      <c r="CU9" s="868"/>
      <c r="CV9" s="869"/>
      <c r="CW9" s="867">
        <v>82</v>
      </c>
      <c r="CX9" s="868"/>
      <c r="CY9" s="868"/>
      <c r="CZ9" s="868"/>
      <c r="DA9" s="869"/>
      <c r="DB9" s="867" t="s">
        <v>523</v>
      </c>
      <c r="DC9" s="868"/>
      <c r="DD9" s="868"/>
      <c r="DE9" s="868"/>
      <c r="DF9" s="869"/>
      <c r="DG9" s="867" t="s">
        <v>523</v>
      </c>
      <c r="DH9" s="868"/>
      <c r="DI9" s="868"/>
      <c r="DJ9" s="868"/>
      <c r="DK9" s="869"/>
      <c r="DL9" s="867" t="s">
        <v>523</v>
      </c>
      <c r="DM9" s="868"/>
      <c r="DN9" s="868"/>
      <c r="DO9" s="868"/>
      <c r="DP9" s="869"/>
      <c r="DQ9" s="867" t="s">
        <v>523</v>
      </c>
      <c r="DR9" s="868"/>
      <c r="DS9" s="868"/>
      <c r="DT9" s="868"/>
      <c r="DU9" s="869"/>
      <c r="DV9" s="870"/>
      <c r="DW9" s="871"/>
      <c r="DX9" s="871"/>
      <c r="DY9" s="871"/>
      <c r="DZ9" s="872"/>
      <c r="EA9" s="256"/>
    </row>
    <row r="10" spans="1:131" s="257" customFormat="1" ht="26.25" customHeight="1" x14ac:dyDescent="0.15">
      <c r="A10" s="263">
        <v>4</v>
      </c>
      <c r="B10" s="841" t="s">
        <v>392</v>
      </c>
      <c r="C10" s="842"/>
      <c r="D10" s="842"/>
      <c r="E10" s="842"/>
      <c r="F10" s="842"/>
      <c r="G10" s="842"/>
      <c r="H10" s="842"/>
      <c r="I10" s="842"/>
      <c r="J10" s="842"/>
      <c r="K10" s="842"/>
      <c r="L10" s="842"/>
      <c r="M10" s="842"/>
      <c r="N10" s="842"/>
      <c r="O10" s="842"/>
      <c r="P10" s="843"/>
      <c r="Q10" s="844">
        <v>27</v>
      </c>
      <c r="R10" s="845"/>
      <c r="S10" s="845"/>
      <c r="T10" s="845"/>
      <c r="U10" s="845"/>
      <c r="V10" s="845">
        <v>27</v>
      </c>
      <c r="W10" s="845"/>
      <c r="X10" s="845"/>
      <c r="Y10" s="845"/>
      <c r="Z10" s="845"/>
      <c r="AA10" s="845" t="s">
        <v>523</v>
      </c>
      <c r="AB10" s="845"/>
      <c r="AC10" s="845"/>
      <c r="AD10" s="845"/>
      <c r="AE10" s="846"/>
      <c r="AF10" s="847" t="s">
        <v>393</v>
      </c>
      <c r="AG10" s="848"/>
      <c r="AH10" s="848"/>
      <c r="AI10" s="848"/>
      <c r="AJ10" s="849"/>
      <c r="AK10" s="850">
        <v>5</v>
      </c>
      <c r="AL10" s="851"/>
      <c r="AM10" s="851"/>
      <c r="AN10" s="851"/>
      <c r="AO10" s="851"/>
      <c r="AP10" s="851" t="s">
        <v>523</v>
      </c>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394</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395</v>
      </c>
      <c r="B23" s="876" t="s">
        <v>396</v>
      </c>
      <c r="C23" s="877"/>
      <c r="D23" s="877"/>
      <c r="E23" s="877"/>
      <c r="F23" s="877"/>
      <c r="G23" s="877"/>
      <c r="H23" s="877"/>
      <c r="I23" s="877"/>
      <c r="J23" s="877"/>
      <c r="K23" s="877"/>
      <c r="L23" s="877"/>
      <c r="M23" s="877"/>
      <c r="N23" s="877"/>
      <c r="O23" s="877"/>
      <c r="P23" s="878"/>
      <c r="Q23" s="879">
        <v>31373</v>
      </c>
      <c r="R23" s="880"/>
      <c r="S23" s="880"/>
      <c r="T23" s="880"/>
      <c r="U23" s="880"/>
      <c r="V23" s="880">
        <v>30945</v>
      </c>
      <c r="W23" s="880"/>
      <c r="X23" s="880"/>
      <c r="Y23" s="880"/>
      <c r="Z23" s="880"/>
      <c r="AA23" s="880">
        <v>428</v>
      </c>
      <c r="AB23" s="880"/>
      <c r="AC23" s="880"/>
      <c r="AD23" s="880"/>
      <c r="AE23" s="881"/>
      <c r="AF23" s="882">
        <v>171</v>
      </c>
      <c r="AG23" s="880"/>
      <c r="AH23" s="880"/>
      <c r="AI23" s="880"/>
      <c r="AJ23" s="883"/>
      <c r="AK23" s="884"/>
      <c r="AL23" s="885"/>
      <c r="AM23" s="885"/>
      <c r="AN23" s="885"/>
      <c r="AO23" s="885"/>
      <c r="AP23" s="880">
        <v>24259</v>
      </c>
      <c r="AQ23" s="880"/>
      <c r="AR23" s="880"/>
      <c r="AS23" s="880"/>
      <c r="AT23" s="880"/>
      <c r="AU23" s="886"/>
      <c r="AV23" s="886"/>
      <c r="AW23" s="886"/>
      <c r="AX23" s="886"/>
      <c r="AY23" s="887"/>
      <c r="AZ23" s="895" t="s">
        <v>397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398</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399</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400</v>
      </c>
      <c r="R26" s="804"/>
      <c r="S26" s="804"/>
      <c r="T26" s="804"/>
      <c r="U26" s="805"/>
      <c r="V26" s="803" t="s">
        <v>401</v>
      </c>
      <c r="W26" s="804"/>
      <c r="X26" s="804"/>
      <c r="Y26" s="804"/>
      <c r="Z26" s="805"/>
      <c r="AA26" s="803" t="s">
        <v>402</v>
      </c>
      <c r="AB26" s="804"/>
      <c r="AC26" s="804"/>
      <c r="AD26" s="804"/>
      <c r="AE26" s="804"/>
      <c r="AF26" s="898" t="s">
        <v>403</v>
      </c>
      <c r="AG26" s="899"/>
      <c r="AH26" s="899"/>
      <c r="AI26" s="899"/>
      <c r="AJ26" s="900"/>
      <c r="AK26" s="804" t="s">
        <v>404</v>
      </c>
      <c r="AL26" s="804"/>
      <c r="AM26" s="804"/>
      <c r="AN26" s="804"/>
      <c r="AO26" s="805"/>
      <c r="AP26" s="803" t="s">
        <v>405</v>
      </c>
      <c r="AQ26" s="804"/>
      <c r="AR26" s="804"/>
      <c r="AS26" s="804"/>
      <c r="AT26" s="805"/>
      <c r="AU26" s="803" t="s">
        <v>406</v>
      </c>
      <c r="AV26" s="804"/>
      <c r="AW26" s="804"/>
      <c r="AX26" s="804"/>
      <c r="AY26" s="805"/>
      <c r="AZ26" s="803" t="s">
        <v>407</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408</v>
      </c>
      <c r="C28" s="818"/>
      <c r="D28" s="818"/>
      <c r="E28" s="818"/>
      <c r="F28" s="818"/>
      <c r="G28" s="818"/>
      <c r="H28" s="818"/>
      <c r="I28" s="818"/>
      <c r="J28" s="818"/>
      <c r="K28" s="818"/>
      <c r="L28" s="818"/>
      <c r="M28" s="818"/>
      <c r="N28" s="818"/>
      <c r="O28" s="818"/>
      <c r="P28" s="819"/>
      <c r="Q28" s="908">
        <v>4405</v>
      </c>
      <c r="R28" s="909"/>
      <c r="S28" s="909"/>
      <c r="T28" s="909"/>
      <c r="U28" s="909"/>
      <c r="V28" s="909">
        <v>4311</v>
      </c>
      <c r="W28" s="909"/>
      <c r="X28" s="909"/>
      <c r="Y28" s="909"/>
      <c r="Z28" s="909"/>
      <c r="AA28" s="909">
        <v>94</v>
      </c>
      <c r="AB28" s="909"/>
      <c r="AC28" s="909"/>
      <c r="AD28" s="909"/>
      <c r="AE28" s="910"/>
      <c r="AF28" s="911">
        <v>94</v>
      </c>
      <c r="AG28" s="909"/>
      <c r="AH28" s="909"/>
      <c r="AI28" s="909"/>
      <c r="AJ28" s="912"/>
      <c r="AK28" s="913">
        <v>395</v>
      </c>
      <c r="AL28" s="904"/>
      <c r="AM28" s="904"/>
      <c r="AN28" s="904"/>
      <c r="AO28" s="904"/>
      <c r="AP28" s="904" t="s">
        <v>523</v>
      </c>
      <c r="AQ28" s="904"/>
      <c r="AR28" s="904"/>
      <c r="AS28" s="904"/>
      <c r="AT28" s="904"/>
      <c r="AU28" s="904" t="s">
        <v>523</v>
      </c>
      <c r="AV28" s="904"/>
      <c r="AW28" s="904"/>
      <c r="AX28" s="904"/>
      <c r="AY28" s="904"/>
      <c r="AZ28" s="905" t="s">
        <v>523</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409</v>
      </c>
      <c r="C29" s="842"/>
      <c r="D29" s="842"/>
      <c r="E29" s="842"/>
      <c r="F29" s="842"/>
      <c r="G29" s="842"/>
      <c r="H29" s="842"/>
      <c r="I29" s="842"/>
      <c r="J29" s="842"/>
      <c r="K29" s="842"/>
      <c r="L29" s="842"/>
      <c r="M29" s="842"/>
      <c r="N29" s="842"/>
      <c r="O29" s="842"/>
      <c r="P29" s="843"/>
      <c r="Q29" s="844">
        <v>490</v>
      </c>
      <c r="R29" s="845"/>
      <c r="S29" s="845"/>
      <c r="T29" s="845"/>
      <c r="U29" s="845"/>
      <c r="V29" s="845">
        <v>490</v>
      </c>
      <c r="W29" s="845"/>
      <c r="X29" s="845"/>
      <c r="Y29" s="845"/>
      <c r="Z29" s="845"/>
      <c r="AA29" s="845" t="s">
        <v>523</v>
      </c>
      <c r="AB29" s="845"/>
      <c r="AC29" s="845"/>
      <c r="AD29" s="845"/>
      <c r="AE29" s="846"/>
      <c r="AF29" s="847" t="s">
        <v>410</v>
      </c>
      <c r="AG29" s="848"/>
      <c r="AH29" s="848"/>
      <c r="AI29" s="848"/>
      <c r="AJ29" s="849"/>
      <c r="AK29" s="916">
        <v>123</v>
      </c>
      <c r="AL29" s="917"/>
      <c r="AM29" s="917"/>
      <c r="AN29" s="917"/>
      <c r="AO29" s="917"/>
      <c r="AP29" s="917">
        <v>163</v>
      </c>
      <c r="AQ29" s="917"/>
      <c r="AR29" s="917"/>
      <c r="AS29" s="917"/>
      <c r="AT29" s="917"/>
      <c r="AU29" s="917">
        <v>42</v>
      </c>
      <c r="AV29" s="917"/>
      <c r="AW29" s="917"/>
      <c r="AX29" s="917"/>
      <c r="AY29" s="917"/>
      <c r="AZ29" s="918" t="s">
        <v>523</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411</v>
      </c>
      <c r="C30" s="842"/>
      <c r="D30" s="842"/>
      <c r="E30" s="842"/>
      <c r="F30" s="842"/>
      <c r="G30" s="842"/>
      <c r="H30" s="842"/>
      <c r="I30" s="842"/>
      <c r="J30" s="842"/>
      <c r="K30" s="842"/>
      <c r="L30" s="842"/>
      <c r="M30" s="842"/>
      <c r="N30" s="842"/>
      <c r="O30" s="842"/>
      <c r="P30" s="843"/>
      <c r="Q30" s="844">
        <v>4848</v>
      </c>
      <c r="R30" s="845"/>
      <c r="S30" s="845"/>
      <c r="T30" s="845"/>
      <c r="U30" s="845"/>
      <c r="V30" s="845">
        <v>4753</v>
      </c>
      <c r="W30" s="845"/>
      <c r="X30" s="845"/>
      <c r="Y30" s="845"/>
      <c r="Z30" s="845"/>
      <c r="AA30" s="845">
        <v>95</v>
      </c>
      <c r="AB30" s="845"/>
      <c r="AC30" s="845"/>
      <c r="AD30" s="845"/>
      <c r="AE30" s="846"/>
      <c r="AF30" s="847">
        <v>95</v>
      </c>
      <c r="AG30" s="848"/>
      <c r="AH30" s="848"/>
      <c r="AI30" s="848"/>
      <c r="AJ30" s="849"/>
      <c r="AK30" s="916">
        <v>739</v>
      </c>
      <c r="AL30" s="917"/>
      <c r="AM30" s="917"/>
      <c r="AN30" s="917"/>
      <c r="AO30" s="917"/>
      <c r="AP30" s="917" t="s">
        <v>523</v>
      </c>
      <c r="AQ30" s="917"/>
      <c r="AR30" s="917"/>
      <c r="AS30" s="917"/>
      <c r="AT30" s="917"/>
      <c r="AU30" s="917" t="s">
        <v>523</v>
      </c>
      <c r="AV30" s="917"/>
      <c r="AW30" s="917"/>
      <c r="AX30" s="917"/>
      <c r="AY30" s="917"/>
      <c r="AZ30" s="918" t="s">
        <v>523</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412</v>
      </c>
      <c r="C31" s="842"/>
      <c r="D31" s="842"/>
      <c r="E31" s="842"/>
      <c r="F31" s="842"/>
      <c r="G31" s="842"/>
      <c r="H31" s="842"/>
      <c r="I31" s="842"/>
      <c r="J31" s="842"/>
      <c r="K31" s="842"/>
      <c r="L31" s="842"/>
      <c r="M31" s="842"/>
      <c r="N31" s="842"/>
      <c r="O31" s="842"/>
      <c r="P31" s="843"/>
      <c r="Q31" s="844">
        <v>647</v>
      </c>
      <c r="R31" s="845"/>
      <c r="S31" s="845"/>
      <c r="T31" s="845"/>
      <c r="U31" s="845"/>
      <c r="V31" s="845">
        <v>632</v>
      </c>
      <c r="W31" s="845"/>
      <c r="X31" s="845"/>
      <c r="Y31" s="845"/>
      <c r="Z31" s="845"/>
      <c r="AA31" s="845">
        <v>15</v>
      </c>
      <c r="AB31" s="845"/>
      <c r="AC31" s="845"/>
      <c r="AD31" s="845"/>
      <c r="AE31" s="846"/>
      <c r="AF31" s="847">
        <v>15</v>
      </c>
      <c r="AG31" s="848"/>
      <c r="AH31" s="848"/>
      <c r="AI31" s="848"/>
      <c r="AJ31" s="849"/>
      <c r="AK31" s="916">
        <v>194</v>
      </c>
      <c r="AL31" s="917"/>
      <c r="AM31" s="917"/>
      <c r="AN31" s="917"/>
      <c r="AO31" s="917"/>
      <c r="AP31" s="917" t="s">
        <v>523</v>
      </c>
      <c r="AQ31" s="917"/>
      <c r="AR31" s="917"/>
      <c r="AS31" s="917"/>
      <c r="AT31" s="917"/>
      <c r="AU31" s="917" t="s">
        <v>523</v>
      </c>
      <c r="AV31" s="917"/>
      <c r="AW31" s="917"/>
      <c r="AX31" s="917"/>
      <c r="AY31" s="917"/>
      <c r="AZ31" s="918" t="s">
        <v>523</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413</v>
      </c>
      <c r="C32" s="842"/>
      <c r="D32" s="842"/>
      <c r="E32" s="842"/>
      <c r="F32" s="842"/>
      <c r="G32" s="842"/>
      <c r="H32" s="842"/>
      <c r="I32" s="842"/>
      <c r="J32" s="842"/>
      <c r="K32" s="842"/>
      <c r="L32" s="842"/>
      <c r="M32" s="842"/>
      <c r="N32" s="842"/>
      <c r="O32" s="842"/>
      <c r="P32" s="843"/>
      <c r="Q32" s="844">
        <v>8806</v>
      </c>
      <c r="R32" s="845"/>
      <c r="S32" s="845"/>
      <c r="T32" s="845"/>
      <c r="U32" s="845"/>
      <c r="V32" s="845">
        <v>8800</v>
      </c>
      <c r="W32" s="845"/>
      <c r="X32" s="845"/>
      <c r="Y32" s="845"/>
      <c r="Z32" s="845"/>
      <c r="AA32" s="845">
        <v>6</v>
      </c>
      <c r="AB32" s="845"/>
      <c r="AC32" s="845"/>
      <c r="AD32" s="845"/>
      <c r="AE32" s="846"/>
      <c r="AF32" s="847">
        <v>2176</v>
      </c>
      <c r="AG32" s="848"/>
      <c r="AH32" s="848"/>
      <c r="AI32" s="848"/>
      <c r="AJ32" s="849"/>
      <c r="AK32" s="916">
        <v>1143</v>
      </c>
      <c r="AL32" s="917"/>
      <c r="AM32" s="917"/>
      <c r="AN32" s="917"/>
      <c r="AO32" s="917"/>
      <c r="AP32" s="917">
        <v>8164</v>
      </c>
      <c r="AQ32" s="917"/>
      <c r="AR32" s="917"/>
      <c r="AS32" s="917"/>
      <c r="AT32" s="917"/>
      <c r="AU32" s="917">
        <v>4653</v>
      </c>
      <c r="AV32" s="917"/>
      <c r="AW32" s="917"/>
      <c r="AX32" s="917"/>
      <c r="AY32" s="917"/>
      <c r="AZ32" s="918" t="s">
        <v>523</v>
      </c>
      <c r="BA32" s="918"/>
      <c r="BB32" s="918"/>
      <c r="BC32" s="918"/>
      <c r="BD32" s="918"/>
      <c r="BE32" s="914" t="s">
        <v>414</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415</v>
      </c>
      <c r="C33" s="842"/>
      <c r="D33" s="842"/>
      <c r="E33" s="842"/>
      <c r="F33" s="842"/>
      <c r="G33" s="842"/>
      <c r="H33" s="842"/>
      <c r="I33" s="842"/>
      <c r="J33" s="842"/>
      <c r="K33" s="842"/>
      <c r="L33" s="842"/>
      <c r="M33" s="842"/>
      <c r="N33" s="842"/>
      <c r="O33" s="842"/>
      <c r="P33" s="843"/>
      <c r="Q33" s="844">
        <v>971</v>
      </c>
      <c r="R33" s="845"/>
      <c r="S33" s="845"/>
      <c r="T33" s="845"/>
      <c r="U33" s="845"/>
      <c r="V33" s="845">
        <v>1082</v>
      </c>
      <c r="W33" s="845"/>
      <c r="X33" s="845"/>
      <c r="Y33" s="845"/>
      <c r="Z33" s="845"/>
      <c r="AA33" s="845">
        <v>-111</v>
      </c>
      <c r="AB33" s="845"/>
      <c r="AC33" s="845"/>
      <c r="AD33" s="845"/>
      <c r="AE33" s="846"/>
      <c r="AF33" s="847">
        <v>387</v>
      </c>
      <c r="AG33" s="848"/>
      <c r="AH33" s="848"/>
      <c r="AI33" s="848"/>
      <c r="AJ33" s="849"/>
      <c r="AK33" s="916">
        <v>236</v>
      </c>
      <c r="AL33" s="917"/>
      <c r="AM33" s="917"/>
      <c r="AN33" s="917"/>
      <c r="AO33" s="917"/>
      <c r="AP33" s="917">
        <v>1491</v>
      </c>
      <c r="AQ33" s="917"/>
      <c r="AR33" s="917"/>
      <c r="AS33" s="917"/>
      <c r="AT33" s="917"/>
      <c r="AU33" s="917">
        <v>16</v>
      </c>
      <c r="AV33" s="917"/>
      <c r="AW33" s="917"/>
      <c r="AX33" s="917"/>
      <c r="AY33" s="917"/>
      <c r="AZ33" s="918" t="s">
        <v>523</v>
      </c>
      <c r="BA33" s="918"/>
      <c r="BB33" s="918"/>
      <c r="BC33" s="918"/>
      <c r="BD33" s="918"/>
      <c r="BE33" s="914" t="s">
        <v>416</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417</v>
      </c>
      <c r="C34" s="842"/>
      <c r="D34" s="842"/>
      <c r="E34" s="842"/>
      <c r="F34" s="842"/>
      <c r="G34" s="842"/>
      <c r="H34" s="842"/>
      <c r="I34" s="842"/>
      <c r="J34" s="842"/>
      <c r="K34" s="842"/>
      <c r="L34" s="842"/>
      <c r="M34" s="842"/>
      <c r="N34" s="842"/>
      <c r="O34" s="842"/>
      <c r="P34" s="843"/>
      <c r="Q34" s="844">
        <v>1962</v>
      </c>
      <c r="R34" s="845"/>
      <c r="S34" s="845"/>
      <c r="T34" s="845"/>
      <c r="U34" s="845"/>
      <c r="V34" s="845">
        <v>1962</v>
      </c>
      <c r="W34" s="845"/>
      <c r="X34" s="845"/>
      <c r="Y34" s="845"/>
      <c r="Z34" s="845"/>
      <c r="AA34" s="845">
        <v>0</v>
      </c>
      <c r="AB34" s="845"/>
      <c r="AC34" s="845"/>
      <c r="AD34" s="845"/>
      <c r="AE34" s="846"/>
      <c r="AF34" s="847">
        <v>325</v>
      </c>
      <c r="AG34" s="848"/>
      <c r="AH34" s="848"/>
      <c r="AI34" s="848"/>
      <c r="AJ34" s="849"/>
      <c r="AK34" s="916">
        <v>1460</v>
      </c>
      <c r="AL34" s="917"/>
      <c r="AM34" s="917"/>
      <c r="AN34" s="917"/>
      <c r="AO34" s="917"/>
      <c r="AP34" s="917">
        <v>15462</v>
      </c>
      <c r="AQ34" s="917"/>
      <c r="AR34" s="917"/>
      <c r="AS34" s="917"/>
      <c r="AT34" s="917"/>
      <c r="AU34" s="917">
        <v>11674</v>
      </c>
      <c r="AV34" s="917"/>
      <c r="AW34" s="917"/>
      <c r="AX34" s="917"/>
      <c r="AY34" s="917"/>
      <c r="AZ34" s="918" t="s">
        <v>523</v>
      </c>
      <c r="BA34" s="918"/>
      <c r="BB34" s="918"/>
      <c r="BC34" s="918"/>
      <c r="BD34" s="918"/>
      <c r="BE34" s="914" t="s">
        <v>416</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418</v>
      </c>
      <c r="C35" s="842"/>
      <c r="D35" s="842"/>
      <c r="E35" s="842"/>
      <c r="F35" s="842"/>
      <c r="G35" s="842"/>
      <c r="H35" s="842"/>
      <c r="I35" s="842"/>
      <c r="J35" s="842"/>
      <c r="K35" s="842"/>
      <c r="L35" s="842"/>
      <c r="M35" s="842"/>
      <c r="N35" s="842"/>
      <c r="O35" s="842"/>
      <c r="P35" s="843"/>
      <c r="Q35" s="844">
        <v>68</v>
      </c>
      <c r="R35" s="845"/>
      <c r="S35" s="845"/>
      <c r="T35" s="845"/>
      <c r="U35" s="845"/>
      <c r="V35" s="845">
        <v>68</v>
      </c>
      <c r="W35" s="845"/>
      <c r="X35" s="845"/>
      <c r="Y35" s="845"/>
      <c r="Z35" s="845"/>
      <c r="AA35" s="845" t="s">
        <v>523</v>
      </c>
      <c r="AB35" s="845"/>
      <c r="AC35" s="845"/>
      <c r="AD35" s="845"/>
      <c r="AE35" s="846"/>
      <c r="AF35" s="847" t="s">
        <v>389</v>
      </c>
      <c r="AG35" s="848"/>
      <c r="AH35" s="848"/>
      <c r="AI35" s="848"/>
      <c r="AJ35" s="849"/>
      <c r="AK35" s="916" t="s">
        <v>523</v>
      </c>
      <c r="AL35" s="917"/>
      <c r="AM35" s="917"/>
      <c r="AN35" s="917"/>
      <c r="AO35" s="917"/>
      <c r="AP35" s="917" t="s">
        <v>523</v>
      </c>
      <c r="AQ35" s="917"/>
      <c r="AR35" s="917"/>
      <c r="AS35" s="917"/>
      <c r="AT35" s="917"/>
      <c r="AU35" s="917" t="s">
        <v>523</v>
      </c>
      <c r="AV35" s="917"/>
      <c r="AW35" s="917"/>
      <c r="AX35" s="917"/>
      <c r="AY35" s="917"/>
      <c r="AZ35" s="918" t="s">
        <v>523</v>
      </c>
      <c r="BA35" s="918"/>
      <c r="BB35" s="918"/>
      <c r="BC35" s="918"/>
      <c r="BD35" s="918"/>
      <c r="BE35" s="914" t="s">
        <v>419</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420</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395</v>
      </c>
      <c r="B63" s="876" t="s">
        <v>421</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3092</v>
      </c>
      <c r="AG63" s="928"/>
      <c r="AH63" s="928"/>
      <c r="AI63" s="928"/>
      <c r="AJ63" s="929"/>
      <c r="AK63" s="930"/>
      <c r="AL63" s="925"/>
      <c r="AM63" s="925"/>
      <c r="AN63" s="925"/>
      <c r="AO63" s="925"/>
      <c r="AP63" s="928">
        <v>25280</v>
      </c>
      <c r="AQ63" s="928"/>
      <c r="AR63" s="928"/>
      <c r="AS63" s="928"/>
      <c r="AT63" s="928"/>
      <c r="AU63" s="928">
        <v>16385</v>
      </c>
      <c r="AV63" s="928"/>
      <c r="AW63" s="928"/>
      <c r="AX63" s="928"/>
      <c r="AY63" s="928"/>
      <c r="AZ63" s="932"/>
      <c r="BA63" s="932"/>
      <c r="BB63" s="932"/>
      <c r="BC63" s="932"/>
      <c r="BD63" s="932"/>
      <c r="BE63" s="933"/>
      <c r="BF63" s="933"/>
      <c r="BG63" s="933"/>
      <c r="BH63" s="933"/>
      <c r="BI63" s="934"/>
      <c r="BJ63" s="935" t="s">
        <v>397</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423</v>
      </c>
      <c r="B66" s="827"/>
      <c r="C66" s="827"/>
      <c r="D66" s="827"/>
      <c r="E66" s="827"/>
      <c r="F66" s="827"/>
      <c r="G66" s="827"/>
      <c r="H66" s="827"/>
      <c r="I66" s="827"/>
      <c r="J66" s="827"/>
      <c r="K66" s="827"/>
      <c r="L66" s="827"/>
      <c r="M66" s="827"/>
      <c r="N66" s="827"/>
      <c r="O66" s="827"/>
      <c r="P66" s="828"/>
      <c r="Q66" s="803" t="s">
        <v>424</v>
      </c>
      <c r="R66" s="804"/>
      <c r="S66" s="804"/>
      <c r="T66" s="804"/>
      <c r="U66" s="805"/>
      <c r="V66" s="803" t="s">
        <v>425</v>
      </c>
      <c r="W66" s="804"/>
      <c r="X66" s="804"/>
      <c r="Y66" s="804"/>
      <c r="Z66" s="805"/>
      <c r="AA66" s="803" t="s">
        <v>426</v>
      </c>
      <c r="AB66" s="804"/>
      <c r="AC66" s="804"/>
      <c r="AD66" s="804"/>
      <c r="AE66" s="805"/>
      <c r="AF66" s="938" t="s">
        <v>427</v>
      </c>
      <c r="AG66" s="899"/>
      <c r="AH66" s="899"/>
      <c r="AI66" s="899"/>
      <c r="AJ66" s="939"/>
      <c r="AK66" s="803" t="s">
        <v>404</v>
      </c>
      <c r="AL66" s="827"/>
      <c r="AM66" s="827"/>
      <c r="AN66" s="827"/>
      <c r="AO66" s="828"/>
      <c r="AP66" s="803" t="s">
        <v>428</v>
      </c>
      <c r="AQ66" s="804"/>
      <c r="AR66" s="804"/>
      <c r="AS66" s="804"/>
      <c r="AT66" s="805"/>
      <c r="AU66" s="803" t="s">
        <v>429</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591</v>
      </c>
      <c r="C68" s="956"/>
      <c r="D68" s="956"/>
      <c r="E68" s="956"/>
      <c r="F68" s="956"/>
      <c r="G68" s="956"/>
      <c r="H68" s="956"/>
      <c r="I68" s="956"/>
      <c r="J68" s="956"/>
      <c r="K68" s="956"/>
      <c r="L68" s="956"/>
      <c r="M68" s="956"/>
      <c r="N68" s="956"/>
      <c r="O68" s="956"/>
      <c r="P68" s="957"/>
      <c r="Q68" s="958">
        <v>11859</v>
      </c>
      <c r="R68" s="952"/>
      <c r="S68" s="952"/>
      <c r="T68" s="952"/>
      <c r="U68" s="952"/>
      <c r="V68" s="952">
        <v>9384</v>
      </c>
      <c r="W68" s="952"/>
      <c r="X68" s="952"/>
      <c r="Y68" s="952"/>
      <c r="Z68" s="952"/>
      <c r="AA68" s="952">
        <v>2475</v>
      </c>
      <c r="AB68" s="952"/>
      <c r="AC68" s="952"/>
      <c r="AD68" s="952"/>
      <c r="AE68" s="952"/>
      <c r="AF68" s="952">
        <v>2475</v>
      </c>
      <c r="AG68" s="952"/>
      <c r="AH68" s="952"/>
      <c r="AI68" s="952"/>
      <c r="AJ68" s="952"/>
      <c r="AK68" s="952" t="s">
        <v>523</v>
      </c>
      <c r="AL68" s="952"/>
      <c r="AM68" s="952"/>
      <c r="AN68" s="952"/>
      <c r="AO68" s="952"/>
      <c r="AP68" s="952" t="s">
        <v>523</v>
      </c>
      <c r="AQ68" s="952"/>
      <c r="AR68" s="952"/>
      <c r="AS68" s="952"/>
      <c r="AT68" s="952"/>
      <c r="AU68" s="952" t="s">
        <v>523</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592</v>
      </c>
      <c r="C69" s="960"/>
      <c r="D69" s="960"/>
      <c r="E69" s="960"/>
      <c r="F69" s="960"/>
      <c r="G69" s="960"/>
      <c r="H69" s="960"/>
      <c r="I69" s="960"/>
      <c r="J69" s="960"/>
      <c r="K69" s="960"/>
      <c r="L69" s="960"/>
      <c r="M69" s="960"/>
      <c r="N69" s="960"/>
      <c r="O69" s="960"/>
      <c r="P69" s="961"/>
      <c r="Q69" s="962">
        <v>544</v>
      </c>
      <c r="R69" s="917"/>
      <c r="S69" s="917"/>
      <c r="T69" s="917"/>
      <c r="U69" s="917"/>
      <c r="V69" s="917">
        <v>171</v>
      </c>
      <c r="W69" s="917"/>
      <c r="X69" s="917"/>
      <c r="Y69" s="917"/>
      <c r="Z69" s="917"/>
      <c r="AA69" s="917">
        <v>373</v>
      </c>
      <c r="AB69" s="917"/>
      <c r="AC69" s="917"/>
      <c r="AD69" s="917"/>
      <c r="AE69" s="917"/>
      <c r="AF69" s="917">
        <v>373</v>
      </c>
      <c r="AG69" s="917"/>
      <c r="AH69" s="917"/>
      <c r="AI69" s="917"/>
      <c r="AJ69" s="917"/>
      <c r="AK69" s="917" t="s">
        <v>523</v>
      </c>
      <c r="AL69" s="917"/>
      <c r="AM69" s="917"/>
      <c r="AN69" s="917"/>
      <c r="AO69" s="917"/>
      <c r="AP69" s="917" t="s">
        <v>523</v>
      </c>
      <c r="AQ69" s="917"/>
      <c r="AR69" s="917"/>
      <c r="AS69" s="917"/>
      <c r="AT69" s="917"/>
      <c r="AU69" s="917" t="s">
        <v>523</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593</v>
      </c>
      <c r="C70" s="960"/>
      <c r="D70" s="960"/>
      <c r="E70" s="960"/>
      <c r="F70" s="960"/>
      <c r="G70" s="960"/>
      <c r="H70" s="960"/>
      <c r="I70" s="960"/>
      <c r="J70" s="960"/>
      <c r="K70" s="960"/>
      <c r="L70" s="960"/>
      <c r="M70" s="960"/>
      <c r="N70" s="960"/>
      <c r="O70" s="960"/>
      <c r="P70" s="961"/>
      <c r="Q70" s="962">
        <v>800629</v>
      </c>
      <c r="R70" s="917"/>
      <c r="S70" s="917"/>
      <c r="T70" s="917"/>
      <c r="U70" s="917"/>
      <c r="V70" s="917">
        <v>751836</v>
      </c>
      <c r="W70" s="917"/>
      <c r="X70" s="917"/>
      <c r="Y70" s="917"/>
      <c r="Z70" s="917"/>
      <c r="AA70" s="917">
        <v>48793</v>
      </c>
      <c r="AB70" s="917"/>
      <c r="AC70" s="917"/>
      <c r="AD70" s="917"/>
      <c r="AE70" s="917"/>
      <c r="AF70" s="917">
        <v>48793</v>
      </c>
      <c r="AG70" s="917"/>
      <c r="AH70" s="917"/>
      <c r="AI70" s="917"/>
      <c r="AJ70" s="917"/>
      <c r="AK70" s="917">
        <v>5806</v>
      </c>
      <c r="AL70" s="917"/>
      <c r="AM70" s="917"/>
      <c r="AN70" s="917"/>
      <c r="AO70" s="917"/>
      <c r="AP70" s="917" t="s">
        <v>523</v>
      </c>
      <c r="AQ70" s="917"/>
      <c r="AR70" s="917"/>
      <c r="AS70" s="917"/>
      <c r="AT70" s="917"/>
      <c r="AU70" s="917" t="s">
        <v>523</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594</v>
      </c>
      <c r="C71" s="960"/>
      <c r="D71" s="960"/>
      <c r="E71" s="960"/>
      <c r="F71" s="960"/>
      <c r="G71" s="960"/>
      <c r="H71" s="960"/>
      <c r="I71" s="960"/>
      <c r="J71" s="960"/>
      <c r="K71" s="960"/>
      <c r="L71" s="960"/>
      <c r="M71" s="960"/>
      <c r="N71" s="960"/>
      <c r="O71" s="960"/>
      <c r="P71" s="961"/>
      <c r="Q71" s="962">
        <v>2477</v>
      </c>
      <c r="R71" s="917"/>
      <c r="S71" s="917"/>
      <c r="T71" s="917"/>
      <c r="U71" s="917"/>
      <c r="V71" s="917">
        <v>2448</v>
      </c>
      <c r="W71" s="917"/>
      <c r="X71" s="917"/>
      <c r="Y71" s="917"/>
      <c r="Z71" s="917"/>
      <c r="AA71" s="917">
        <v>29</v>
      </c>
      <c r="AB71" s="917"/>
      <c r="AC71" s="917"/>
      <c r="AD71" s="917"/>
      <c r="AE71" s="917"/>
      <c r="AF71" s="917">
        <v>29</v>
      </c>
      <c r="AG71" s="917"/>
      <c r="AH71" s="917"/>
      <c r="AI71" s="917"/>
      <c r="AJ71" s="917"/>
      <c r="AK71" s="917" t="s">
        <v>523</v>
      </c>
      <c r="AL71" s="917"/>
      <c r="AM71" s="917"/>
      <c r="AN71" s="917"/>
      <c r="AO71" s="917"/>
      <c r="AP71" s="917">
        <v>666</v>
      </c>
      <c r="AQ71" s="917"/>
      <c r="AR71" s="917"/>
      <c r="AS71" s="917"/>
      <c r="AT71" s="917"/>
      <c r="AU71" s="917">
        <v>502</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600</v>
      </c>
      <c r="C72" s="960"/>
      <c r="D72" s="960"/>
      <c r="E72" s="960"/>
      <c r="F72" s="960"/>
      <c r="G72" s="960"/>
      <c r="H72" s="960"/>
      <c r="I72" s="960"/>
      <c r="J72" s="960"/>
      <c r="K72" s="960"/>
      <c r="L72" s="960"/>
      <c r="M72" s="960"/>
      <c r="N72" s="960"/>
      <c r="O72" s="960"/>
      <c r="P72" s="961"/>
      <c r="Q72" s="962">
        <v>420</v>
      </c>
      <c r="R72" s="917"/>
      <c r="S72" s="917"/>
      <c r="T72" s="917"/>
      <c r="U72" s="917"/>
      <c r="V72" s="917">
        <v>330</v>
      </c>
      <c r="W72" s="917"/>
      <c r="X72" s="917"/>
      <c r="Y72" s="917"/>
      <c r="Z72" s="917"/>
      <c r="AA72" s="917">
        <v>90</v>
      </c>
      <c r="AB72" s="917"/>
      <c r="AC72" s="917"/>
      <c r="AD72" s="917"/>
      <c r="AE72" s="917"/>
      <c r="AF72" s="917">
        <v>60</v>
      </c>
      <c r="AG72" s="917"/>
      <c r="AH72" s="917"/>
      <c r="AI72" s="917"/>
      <c r="AJ72" s="917"/>
      <c r="AK72" s="917" t="s">
        <v>523</v>
      </c>
      <c r="AL72" s="917"/>
      <c r="AM72" s="917"/>
      <c r="AN72" s="917"/>
      <c r="AO72" s="917"/>
      <c r="AP72" s="917">
        <v>5</v>
      </c>
      <c r="AQ72" s="917"/>
      <c r="AR72" s="917"/>
      <c r="AS72" s="917"/>
      <c r="AT72" s="917"/>
      <c r="AU72" s="917">
        <v>3</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1047</v>
      </c>
      <c r="R73" s="917"/>
      <c r="S73" s="917"/>
      <c r="T73" s="917"/>
      <c r="U73" s="917"/>
      <c r="V73" s="917">
        <v>1009</v>
      </c>
      <c r="W73" s="917"/>
      <c r="X73" s="917"/>
      <c r="Y73" s="917"/>
      <c r="Z73" s="917"/>
      <c r="AA73" s="917">
        <v>38</v>
      </c>
      <c r="AB73" s="917"/>
      <c r="AC73" s="917"/>
      <c r="AD73" s="917"/>
      <c r="AE73" s="917"/>
      <c r="AF73" s="917">
        <v>38</v>
      </c>
      <c r="AG73" s="917"/>
      <c r="AH73" s="917"/>
      <c r="AI73" s="917"/>
      <c r="AJ73" s="917"/>
      <c r="AK73" s="965" t="s">
        <v>523</v>
      </c>
      <c r="AL73" s="966"/>
      <c r="AM73" s="966"/>
      <c r="AN73" s="966"/>
      <c r="AO73" s="916"/>
      <c r="AP73" s="917">
        <v>142</v>
      </c>
      <c r="AQ73" s="917"/>
      <c r="AR73" s="917"/>
      <c r="AS73" s="917"/>
      <c r="AT73" s="917"/>
      <c r="AU73" s="917">
        <v>87</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434</v>
      </c>
      <c r="R74" s="917"/>
      <c r="S74" s="917"/>
      <c r="T74" s="917"/>
      <c r="U74" s="917"/>
      <c r="V74" s="917">
        <v>419</v>
      </c>
      <c r="W74" s="917"/>
      <c r="X74" s="917"/>
      <c r="Y74" s="917"/>
      <c r="Z74" s="917"/>
      <c r="AA74" s="917">
        <v>15</v>
      </c>
      <c r="AB74" s="917"/>
      <c r="AC74" s="917"/>
      <c r="AD74" s="917"/>
      <c r="AE74" s="917"/>
      <c r="AF74" s="917">
        <v>15</v>
      </c>
      <c r="AG74" s="917"/>
      <c r="AH74" s="917"/>
      <c r="AI74" s="917"/>
      <c r="AJ74" s="917"/>
      <c r="AK74" s="917" t="s">
        <v>523</v>
      </c>
      <c r="AL74" s="917"/>
      <c r="AM74" s="917"/>
      <c r="AN74" s="917"/>
      <c r="AO74" s="917"/>
      <c r="AP74" s="917">
        <v>431</v>
      </c>
      <c r="AQ74" s="917"/>
      <c r="AR74" s="917"/>
      <c r="AS74" s="917"/>
      <c r="AT74" s="917"/>
      <c r="AU74" s="917">
        <v>34</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7">
        <v>148</v>
      </c>
      <c r="R75" s="966"/>
      <c r="S75" s="966"/>
      <c r="T75" s="966"/>
      <c r="U75" s="916"/>
      <c r="V75" s="965">
        <v>142</v>
      </c>
      <c r="W75" s="966"/>
      <c r="X75" s="966"/>
      <c r="Y75" s="966"/>
      <c r="Z75" s="916"/>
      <c r="AA75" s="965">
        <v>6</v>
      </c>
      <c r="AB75" s="966"/>
      <c r="AC75" s="966"/>
      <c r="AD75" s="966"/>
      <c r="AE75" s="916"/>
      <c r="AF75" s="965">
        <v>6</v>
      </c>
      <c r="AG75" s="966"/>
      <c r="AH75" s="966"/>
      <c r="AI75" s="966"/>
      <c r="AJ75" s="916"/>
      <c r="AK75" s="965" t="s">
        <v>523</v>
      </c>
      <c r="AL75" s="966"/>
      <c r="AM75" s="966"/>
      <c r="AN75" s="966"/>
      <c r="AO75" s="916"/>
      <c r="AP75" s="965" t="s">
        <v>523</v>
      </c>
      <c r="AQ75" s="966"/>
      <c r="AR75" s="966"/>
      <c r="AS75" s="966"/>
      <c r="AT75" s="916"/>
      <c r="AU75" s="965" t="s">
        <v>523</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7">
        <v>323</v>
      </c>
      <c r="R76" s="966"/>
      <c r="S76" s="966"/>
      <c r="T76" s="966"/>
      <c r="U76" s="916"/>
      <c r="V76" s="965">
        <v>308</v>
      </c>
      <c r="W76" s="966"/>
      <c r="X76" s="966"/>
      <c r="Y76" s="966"/>
      <c r="Z76" s="916"/>
      <c r="AA76" s="965">
        <v>15</v>
      </c>
      <c r="AB76" s="966"/>
      <c r="AC76" s="966"/>
      <c r="AD76" s="966"/>
      <c r="AE76" s="916"/>
      <c r="AF76" s="965">
        <v>15</v>
      </c>
      <c r="AG76" s="966"/>
      <c r="AH76" s="966"/>
      <c r="AI76" s="966"/>
      <c r="AJ76" s="916"/>
      <c r="AK76" s="965" t="s">
        <v>523</v>
      </c>
      <c r="AL76" s="966"/>
      <c r="AM76" s="966"/>
      <c r="AN76" s="966"/>
      <c r="AO76" s="916"/>
      <c r="AP76" s="965">
        <v>115</v>
      </c>
      <c r="AQ76" s="966"/>
      <c r="AR76" s="966"/>
      <c r="AS76" s="966"/>
      <c r="AT76" s="916"/>
      <c r="AU76" s="965">
        <v>15</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t="s">
        <v>599</v>
      </c>
      <c r="C77" s="960"/>
      <c r="D77" s="960"/>
      <c r="E77" s="960"/>
      <c r="F77" s="960"/>
      <c r="G77" s="960"/>
      <c r="H77" s="960"/>
      <c r="I77" s="960"/>
      <c r="J77" s="960"/>
      <c r="K77" s="960"/>
      <c r="L77" s="960"/>
      <c r="M77" s="960"/>
      <c r="N77" s="960"/>
      <c r="O77" s="960"/>
      <c r="P77" s="961"/>
      <c r="Q77" s="967">
        <v>113</v>
      </c>
      <c r="R77" s="966"/>
      <c r="S77" s="966"/>
      <c r="T77" s="966"/>
      <c r="U77" s="916"/>
      <c r="V77" s="965">
        <v>104</v>
      </c>
      <c r="W77" s="966"/>
      <c r="X77" s="966"/>
      <c r="Y77" s="966"/>
      <c r="Z77" s="916"/>
      <c r="AA77" s="965">
        <v>9</v>
      </c>
      <c r="AB77" s="966"/>
      <c r="AC77" s="966"/>
      <c r="AD77" s="966"/>
      <c r="AE77" s="916"/>
      <c r="AF77" s="965">
        <v>9</v>
      </c>
      <c r="AG77" s="966"/>
      <c r="AH77" s="966"/>
      <c r="AI77" s="966"/>
      <c r="AJ77" s="916"/>
      <c r="AK77" s="965" t="s">
        <v>523</v>
      </c>
      <c r="AL77" s="966"/>
      <c r="AM77" s="966"/>
      <c r="AN77" s="966"/>
      <c r="AO77" s="916"/>
      <c r="AP77" s="965" t="s">
        <v>523</v>
      </c>
      <c r="AQ77" s="966"/>
      <c r="AR77" s="966"/>
      <c r="AS77" s="966"/>
      <c r="AT77" s="916"/>
      <c r="AU77" s="965" t="s">
        <v>523</v>
      </c>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395</v>
      </c>
      <c r="B88" s="876" t="s">
        <v>430</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51813</v>
      </c>
      <c r="AG88" s="928"/>
      <c r="AH88" s="928"/>
      <c r="AI88" s="928"/>
      <c r="AJ88" s="928"/>
      <c r="AK88" s="925"/>
      <c r="AL88" s="925"/>
      <c r="AM88" s="925"/>
      <c r="AN88" s="925"/>
      <c r="AO88" s="925"/>
      <c r="AP88" s="928">
        <v>1359</v>
      </c>
      <c r="AQ88" s="928"/>
      <c r="AR88" s="928"/>
      <c r="AS88" s="928"/>
      <c r="AT88" s="928"/>
      <c r="AU88" s="928">
        <v>641</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876" t="s">
        <v>431</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751</v>
      </c>
      <c r="CS102" s="936"/>
      <c r="CT102" s="936"/>
      <c r="CU102" s="936"/>
      <c r="CV102" s="979"/>
      <c r="CW102" s="978">
        <v>149</v>
      </c>
      <c r="CX102" s="936"/>
      <c r="CY102" s="936"/>
      <c r="CZ102" s="936"/>
      <c r="DA102" s="979"/>
      <c r="DB102" s="978" t="s">
        <v>523</v>
      </c>
      <c r="DC102" s="936"/>
      <c r="DD102" s="936"/>
      <c r="DE102" s="936"/>
      <c r="DF102" s="979"/>
      <c r="DG102" s="978" t="s">
        <v>523</v>
      </c>
      <c r="DH102" s="936"/>
      <c r="DI102" s="936"/>
      <c r="DJ102" s="936"/>
      <c r="DK102" s="979"/>
      <c r="DL102" s="978" t="s">
        <v>523</v>
      </c>
      <c r="DM102" s="936"/>
      <c r="DN102" s="936"/>
      <c r="DO102" s="936"/>
      <c r="DP102" s="979"/>
      <c r="DQ102" s="978" t="s">
        <v>523</v>
      </c>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438</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439</v>
      </c>
      <c r="AB109" s="981"/>
      <c r="AC109" s="981"/>
      <c r="AD109" s="981"/>
      <c r="AE109" s="982"/>
      <c r="AF109" s="980" t="s">
        <v>440</v>
      </c>
      <c r="AG109" s="981"/>
      <c r="AH109" s="981"/>
      <c r="AI109" s="981"/>
      <c r="AJ109" s="982"/>
      <c r="AK109" s="980" t="s">
        <v>304</v>
      </c>
      <c r="AL109" s="981"/>
      <c r="AM109" s="981"/>
      <c r="AN109" s="981"/>
      <c r="AO109" s="982"/>
      <c r="AP109" s="980" t="s">
        <v>441</v>
      </c>
      <c r="AQ109" s="981"/>
      <c r="AR109" s="981"/>
      <c r="AS109" s="981"/>
      <c r="AT109" s="983"/>
      <c r="AU109" s="1000" t="s">
        <v>438</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439</v>
      </c>
      <c r="BR109" s="981"/>
      <c r="BS109" s="981"/>
      <c r="BT109" s="981"/>
      <c r="BU109" s="982"/>
      <c r="BV109" s="980" t="s">
        <v>440</v>
      </c>
      <c r="BW109" s="981"/>
      <c r="BX109" s="981"/>
      <c r="BY109" s="981"/>
      <c r="BZ109" s="982"/>
      <c r="CA109" s="980" t="s">
        <v>304</v>
      </c>
      <c r="CB109" s="981"/>
      <c r="CC109" s="981"/>
      <c r="CD109" s="981"/>
      <c r="CE109" s="982"/>
      <c r="CF109" s="1001" t="s">
        <v>441</v>
      </c>
      <c r="CG109" s="1001"/>
      <c r="CH109" s="1001"/>
      <c r="CI109" s="1001"/>
      <c r="CJ109" s="1001"/>
      <c r="CK109" s="980" t="s">
        <v>442</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439</v>
      </c>
      <c r="DH109" s="981"/>
      <c r="DI109" s="981"/>
      <c r="DJ109" s="981"/>
      <c r="DK109" s="982"/>
      <c r="DL109" s="980" t="s">
        <v>440</v>
      </c>
      <c r="DM109" s="981"/>
      <c r="DN109" s="981"/>
      <c r="DO109" s="981"/>
      <c r="DP109" s="982"/>
      <c r="DQ109" s="980" t="s">
        <v>304</v>
      </c>
      <c r="DR109" s="981"/>
      <c r="DS109" s="981"/>
      <c r="DT109" s="981"/>
      <c r="DU109" s="982"/>
      <c r="DV109" s="980" t="s">
        <v>441</v>
      </c>
      <c r="DW109" s="981"/>
      <c r="DX109" s="981"/>
      <c r="DY109" s="981"/>
      <c r="DZ109" s="983"/>
    </row>
    <row r="110" spans="1:131" s="248" customFormat="1" ht="26.25" customHeight="1" x14ac:dyDescent="0.15">
      <c r="A110" s="984" t="s">
        <v>443</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1755611</v>
      </c>
      <c r="AB110" s="988"/>
      <c r="AC110" s="988"/>
      <c r="AD110" s="988"/>
      <c r="AE110" s="989"/>
      <c r="AF110" s="990">
        <v>1720819</v>
      </c>
      <c r="AG110" s="988"/>
      <c r="AH110" s="988"/>
      <c r="AI110" s="988"/>
      <c r="AJ110" s="989"/>
      <c r="AK110" s="990">
        <v>1836396</v>
      </c>
      <c r="AL110" s="988"/>
      <c r="AM110" s="988"/>
      <c r="AN110" s="988"/>
      <c r="AO110" s="989"/>
      <c r="AP110" s="991">
        <v>20.399999999999999</v>
      </c>
      <c r="AQ110" s="992"/>
      <c r="AR110" s="992"/>
      <c r="AS110" s="992"/>
      <c r="AT110" s="993"/>
      <c r="AU110" s="994" t="s">
        <v>73</v>
      </c>
      <c r="AV110" s="995"/>
      <c r="AW110" s="995"/>
      <c r="AX110" s="995"/>
      <c r="AY110" s="995"/>
      <c r="AZ110" s="1036" t="s">
        <v>444</v>
      </c>
      <c r="BA110" s="985"/>
      <c r="BB110" s="985"/>
      <c r="BC110" s="985"/>
      <c r="BD110" s="985"/>
      <c r="BE110" s="985"/>
      <c r="BF110" s="985"/>
      <c r="BG110" s="985"/>
      <c r="BH110" s="985"/>
      <c r="BI110" s="985"/>
      <c r="BJ110" s="985"/>
      <c r="BK110" s="985"/>
      <c r="BL110" s="985"/>
      <c r="BM110" s="985"/>
      <c r="BN110" s="985"/>
      <c r="BO110" s="985"/>
      <c r="BP110" s="986"/>
      <c r="BQ110" s="1022">
        <v>20014386</v>
      </c>
      <c r="BR110" s="1023"/>
      <c r="BS110" s="1023"/>
      <c r="BT110" s="1023"/>
      <c r="BU110" s="1023"/>
      <c r="BV110" s="1023">
        <v>20141423</v>
      </c>
      <c r="BW110" s="1023"/>
      <c r="BX110" s="1023"/>
      <c r="BY110" s="1023"/>
      <c r="BZ110" s="1023"/>
      <c r="CA110" s="1023">
        <v>24259425</v>
      </c>
      <c r="CB110" s="1023"/>
      <c r="CC110" s="1023"/>
      <c r="CD110" s="1023"/>
      <c r="CE110" s="1023"/>
      <c r="CF110" s="1037">
        <v>269.10000000000002</v>
      </c>
      <c r="CG110" s="1038"/>
      <c r="CH110" s="1038"/>
      <c r="CI110" s="1038"/>
      <c r="CJ110" s="1038"/>
      <c r="CK110" s="1039" t="s">
        <v>445</v>
      </c>
      <c r="CL110" s="1040"/>
      <c r="CM110" s="1019" t="s">
        <v>446</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389</v>
      </c>
      <c r="DH110" s="1023"/>
      <c r="DI110" s="1023"/>
      <c r="DJ110" s="1023"/>
      <c r="DK110" s="1023"/>
      <c r="DL110" s="1023" t="s">
        <v>389</v>
      </c>
      <c r="DM110" s="1023"/>
      <c r="DN110" s="1023"/>
      <c r="DO110" s="1023"/>
      <c r="DP110" s="1023"/>
      <c r="DQ110" s="1023" t="s">
        <v>389</v>
      </c>
      <c r="DR110" s="1023"/>
      <c r="DS110" s="1023"/>
      <c r="DT110" s="1023"/>
      <c r="DU110" s="1023"/>
      <c r="DV110" s="1024" t="s">
        <v>389</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389</v>
      </c>
      <c r="AB111" s="1030"/>
      <c r="AC111" s="1030"/>
      <c r="AD111" s="1030"/>
      <c r="AE111" s="1031"/>
      <c r="AF111" s="1032" t="s">
        <v>448</v>
      </c>
      <c r="AG111" s="1030"/>
      <c r="AH111" s="1030"/>
      <c r="AI111" s="1030"/>
      <c r="AJ111" s="1031"/>
      <c r="AK111" s="1032" t="s">
        <v>449</v>
      </c>
      <c r="AL111" s="1030"/>
      <c r="AM111" s="1030"/>
      <c r="AN111" s="1030"/>
      <c r="AO111" s="1031"/>
      <c r="AP111" s="1033" t="s">
        <v>410</v>
      </c>
      <c r="AQ111" s="1034"/>
      <c r="AR111" s="1034"/>
      <c r="AS111" s="1034"/>
      <c r="AT111" s="1035"/>
      <c r="AU111" s="996"/>
      <c r="AV111" s="997"/>
      <c r="AW111" s="997"/>
      <c r="AX111" s="997"/>
      <c r="AY111" s="997"/>
      <c r="AZ111" s="1045" t="s">
        <v>450</v>
      </c>
      <c r="BA111" s="1046"/>
      <c r="BB111" s="1046"/>
      <c r="BC111" s="1046"/>
      <c r="BD111" s="1046"/>
      <c r="BE111" s="1046"/>
      <c r="BF111" s="1046"/>
      <c r="BG111" s="1046"/>
      <c r="BH111" s="1046"/>
      <c r="BI111" s="1046"/>
      <c r="BJ111" s="1046"/>
      <c r="BK111" s="1046"/>
      <c r="BL111" s="1046"/>
      <c r="BM111" s="1046"/>
      <c r="BN111" s="1046"/>
      <c r="BO111" s="1046"/>
      <c r="BP111" s="1047"/>
      <c r="BQ111" s="1015" t="s">
        <v>451</v>
      </c>
      <c r="BR111" s="1016"/>
      <c r="BS111" s="1016"/>
      <c r="BT111" s="1016"/>
      <c r="BU111" s="1016"/>
      <c r="BV111" s="1016" t="s">
        <v>410</v>
      </c>
      <c r="BW111" s="1016"/>
      <c r="BX111" s="1016"/>
      <c r="BY111" s="1016"/>
      <c r="BZ111" s="1016"/>
      <c r="CA111" s="1016" t="s">
        <v>448</v>
      </c>
      <c r="CB111" s="1016"/>
      <c r="CC111" s="1016"/>
      <c r="CD111" s="1016"/>
      <c r="CE111" s="1016"/>
      <c r="CF111" s="1010" t="s">
        <v>449</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389</v>
      </c>
      <c r="DH111" s="1016"/>
      <c r="DI111" s="1016"/>
      <c r="DJ111" s="1016"/>
      <c r="DK111" s="1016"/>
      <c r="DL111" s="1016" t="s">
        <v>453</v>
      </c>
      <c r="DM111" s="1016"/>
      <c r="DN111" s="1016"/>
      <c r="DO111" s="1016"/>
      <c r="DP111" s="1016"/>
      <c r="DQ111" s="1016" t="s">
        <v>454</v>
      </c>
      <c r="DR111" s="1016"/>
      <c r="DS111" s="1016"/>
      <c r="DT111" s="1016"/>
      <c r="DU111" s="1016"/>
      <c r="DV111" s="1017" t="s">
        <v>451</v>
      </c>
      <c r="DW111" s="1017"/>
      <c r="DX111" s="1017"/>
      <c r="DY111" s="1017"/>
      <c r="DZ111" s="1018"/>
    </row>
    <row r="112" spans="1:131" s="248" customFormat="1" ht="26.25" customHeight="1" x14ac:dyDescent="0.15">
      <c r="A112" s="1048" t="s">
        <v>455</v>
      </c>
      <c r="B112" s="1049"/>
      <c r="C112" s="1046" t="s">
        <v>456</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389</v>
      </c>
      <c r="AB112" s="1055"/>
      <c r="AC112" s="1055"/>
      <c r="AD112" s="1055"/>
      <c r="AE112" s="1056"/>
      <c r="AF112" s="1057" t="s">
        <v>389</v>
      </c>
      <c r="AG112" s="1055"/>
      <c r="AH112" s="1055"/>
      <c r="AI112" s="1055"/>
      <c r="AJ112" s="1056"/>
      <c r="AK112" s="1057" t="s">
        <v>410</v>
      </c>
      <c r="AL112" s="1055"/>
      <c r="AM112" s="1055"/>
      <c r="AN112" s="1055"/>
      <c r="AO112" s="1056"/>
      <c r="AP112" s="1058" t="s">
        <v>389</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19217042</v>
      </c>
      <c r="BR112" s="1016"/>
      <c r="BS112" s="1016"/>
      <c r="BT112" s="1016"/>
      <c r="BU112" s="1016"/>
      <c r="BV112" s="1016">
        <v>17686375</v>
      </c>
      <c r="BW112" s="1016"/>
      <c r="BX112" s="1016"/>
      <c r="BY112" s="1016"/>
      <c r="BZ112" s="1016"/>
      <c r="CA112" s="1016">
        <v>16384889</v>
      </c>
      <c r="CB112" s="1016"/>
      <c r="CC112" s="1016"/>
      <c r="CD112" s="1016"/>
      <c r="CE112" s="1016"/>
      <c r="CF112" s="1010">
        <v>181.8</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393</v>
      </c>
      <c r="DH112" s="1016"/>
      <c r="DI112" s="1016"/>
      <c r="DJ112" s="1016"/>
      <c r="DK112" s="1016"/>
      <c r="DL112" s="1016" t="s">
        <v>389</v>
      </c>
      <c r="DM112" s="1016"/>
      <c r="DN112" s="1016"/>
      <c r="DO112" s="1016"/>
      <c r="DP112" s="1016"/>
      <c r="DQ112" s="1016" t="s">
        <v>410</v>
      </c>
      <c r="DR112" s="1016"/>
      <c r="DS112" s="1016"/>
      <c r="DT112" s="1016"/>
      <c r="DU112" s="1016"/>
      <c r="DV112" s="1017" t="s">
        <v>389</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1890719</v>
      </c>
      <c r="AB113" s="1030"/>
      <c r="AC113" s="1030"/>
      <c r="AD113" s="1030"/>
      <c r="AE113" s="1031"/>
      <c r="AF113" s="1032">
        <v>1881539</v>
      </c>
      <c r="AG113" s="1030"/>
      <c r="AH113" s="1030"/>
      <c r="AI113" s="1030"/>
      <c r="AJ113" s="1031"/>
      <c r="AK113" s="1032">
        <v>1788892</v>
      </c>
      <c r="AL113" s="1030"/>
      <c r="AM113" s="1030"/>
      <c r="AN113" s="1030"/>
      <c r="AO113" s="1031"/>
      <c r="AP113" s="1033">
        <v>19.8</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965637</v>
      </c>
      <c r="BR113" s="1016"/>
      <c r="BS113" s="1016"/>
      <c r="BT113" s="1016"/>
      <c r="BU113" s="1016"/>
      <c r="BV113" s="1016">
        <v>823915</v>
      </c>
      <c r="BW113" s="1016"/>
      <c r="BX113" s="1016"/>
      <c r="BY113" s="1016"/>
      <c r="BZ113" s="1016"/>
      <c r="CA113" s="1016">
        <v>641597</v>
      </c>
      <c r="CB113" s="1016"/>
      <c r="CC113" s="1016"/>
      <c r="CD113" s="1016"/>
      <c r="CE113" s="1016"/>
      <c r="CF113" s="1010">
        <v>7.1</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410</v>
      </c>
      <c r="DH113" s="1055"/>
      <c r="DI113" s="1055"/>
      <c r="DJ113" s="1055"/>
      <c r="DK113" s="1056"/>
      <c r="DL113" s="1057" t="s">
        <v>393</v>
      </c>
      <c r="DM113" s="1055"/>
      <c r="DN113" s="1055"/>
      <c r="DO113" s="1055"/>
      <c r="DP113" s="1056"/>
      <c r="DQ113" s="1057" t="s">
        <v>389</v>
      </c>
      <c r="DR113" s="1055"/>
      <c r="DS113" s="1055"/>
      <c r="DT113" s="1055"/>
      <c r="DU113" s="1056"/>
      <c r="DV113" s="1058" t="s">
        <v>410</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250306</v>
      </c>
      <c r="AB114" s="1055"/>
      <c r="AC114" s="1055"/>
      <c r="AD114" s="1055"/>
      <c r="AE114" s="1056"/>
      <c r="AF114" s="1057">
        <v>290994</v>
      </c>
      <c r="AG114" s="1055"/>
      <c r="AH114" s="1055"/>
      <c r="AI114" s="1055"/>
      <c r="AJ114" s="1056"/>
      <c r="AK114" s="1057">
        <v>214575</v>
      </c>
      <c r="AL114" s="1055"/>
      <c r="AM114" s="1055"/>
      <c r="AN114" s="1055"/>
      <c r="AO114" s="1056"/>
      <c r="AP114" s="1058">
        <v>2.4</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1590821</v>
      </c>
      <c r="BR114" s="1016"/>
      <c r="BS114" s="1016"/>
      <c r="BT114" s="1016"/>
      <c r="BU114" s="1016"/>
      <c r="BV114" s="1016">
        <v>1573752</v>
      </c>
      <c r="BW114" s="1016"/>
      <c r="BX114" s="1016"/>
      <c r="BY114" s="1016"/>
      <c r="BZ114" s="1016"/>
      <c r="CA114" s="1016">
        <v>1490476</v>
      </c>
      <c r="CB114" s="1016"/>
      <c r="CC114" s="1016"/>
      <c r="CD114" s="1016"/>
      <c r="CE114" s="1016"/>
      <c r="CF114" s="1010">
        <v>16.5</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453</v>
      </c>
      <c r="DH114" s="1055"/>
      <c r="DI114" s="1055"/>
      <c r="DJ114" s="1055"/>
      <c r="DK114" s="1056"/>
      <c r="DL114" s="1057" t="s">
        <v>389</v>
      </c>
      <c r="DM114" s="1055"/>
      <c r="DN114" s="1055"/>
      <c r="DO114" s="1055"/>
      <c r="DP114" s="1056"/>
      <c r="DQ114" s="1057" t="s">
        <v>410</v>
      </c>
      <c r="DR114" s="1055"/>
      <c r="DS114" s="1055"/>
      <c r="DT114" s="1055"/>
      <c r="DU114" s="1056"/>
      <c r="DV114" s="1058" t="s">
        <v>389</v>
      </c>
      <c r="DW114" s="1059"/>
      <c r="DX114" s="1059"/>
      <c r="DY114" s="1059"/>
      <c r="DZ114" s="1060"/>
    </row>
    <row r="115" spans="1:130" s="248" customFormat="1" ht="26.25" customHeight="1" x14ac:dyDescent="0.15">
      <c r="A115" s="1050"/>
      <c r="B115" s="1051"/>
      <c r="C115" s="1046" t="s">
        <v>465</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410</v>
      </c>
      <c r="AB115" s="1030"/>
      <c r="AC115" s="1030"/>
      <c r="AD115" s="1030"/>
      <c r="AE115" s="1031"/>
      <c r="AF115" s="1032" t="s">
        <v>454</v>
      </c>
      <c r="AG115" s="1030"/>
      <c r="AH115" s="1030"/>
      <c r="AI115" s="1030"/>
      <c r="AJ115" s="1031"/>
      <c r="AK115" s="1032" t="s">
        <v>448</v>
      </c>
      <c r="AL115" s="1030"/>
      <c r="AM115" s="1030"/>
      <c r="AN115" s="1030"/>
      <c r="AO115" s="1031"/>
      <c r="AP115" s="1033" t="s">
        <v>393</v>
      </c>
      <c r="AQ115" s="1034"/>
      <c r="AR115" s="1034"/>
      <c r="AS115" s="1034"/>
      <c r="AT115" s="1035"/>
      <c r="AU115" s="996"/>
      <c r="AV115" s="997"/>
      <c r="AW115" s="997"/>
      <c r="AX115" s="997"/>
      <c r="AY115" s="997"/>
      <c r="AZ115" s="1045" t="s">
        <v>466</v>
      </c>
      <c r="BA115" s="1046"/>
      <c r="BB115" s="1046"/>
      <c r="BC115" s="1046"/>
      <c r="BD115" s="1046"/>
      <c r="BE115" s="1046"/>
      <c r="BF115" s="1046"/>
      <c r="BG115" s="1046"/>
      <c r="BH115" s="1046"/>
      <c r="BI115" s="1046"/>
      <c r="BJ115" s="1046"/>
      <c r="BK115" s="1046"/>
      <c r="BL115" s="1046"/>
      <c r="BM115" s="1046"/>
      <c r="BN115" s="1046"/>
      <c r="BO115" s="1046"/>
      <c r="BP115" s="1047"/>
      <c r="BQ115" s="1015">
        <v>8249</v>
      </c>
      <c r="BR115" s="1016"/>
      <c r="BS115" s="1016"/>
      <c r="BT115" s="1016"/>
      <c r="BU115" s="1016"/>
      <c r="BV115" s="1016">
        <v>15716</v>
      </c>
      <c r="BW115" s="1016"/>
      <c r="BX115" s="1016"/>
      <c r="BY115" s="1016"/>
      <c r="BZ115" s="1016"/>
      <c r="CA115" s="1016">
        <v>15418</v>
      </c>
      <c r="CB115" s="1016"/>
      <c r="CC115" s="1016"/>
      <c r="CD115" s="1016"/>
      <c r="CE115" s="1016"/>
      <c r="CF115" s="1010">
        <v>0.2</v>
      </c>
      <c r="CG115" s="1011"/>
      <c r="CH115" s="1011"/>
      <c r="CI115" s="1011"/>
      <c r="CJ115" s="1011"/>
      <c r="CK115" s="1041"/>
      <c r="CL115" s="1042"/>
      <c r="CM115" s="1045" t="s">
        <v>467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451</v>
      </c>
      <c r="DH115" s="1055"/>
      <c r="DI115" s="1055"/>
      <c r="DJ115" s="1055"/>
      <c r="DK115" s="1056"/>
      <c r="DL115" s="1057" t="s">
        <v>410</v>
      </c>
      <c r="DM115" s="1055"/>
      <c r="DN115" s="1055"/>
      <c r="DO115" s="1055"/>
      <c r="DP115" s="1056"/>
      <c r="DQ115" s="1057" t="s">
        <v>389</v>
      </c>
      <c r="DR115" s="1055"/>
      <c r="DS115" s="1055"/>
      <c r="DT115" s="1055"/>
      <c r="DU115" s="1056"/>
      <c r="DV115" s="1058" t="s">
        <v>389</v>
      </c>
      <c r="DW115" s="1059"/>
      <c r="DX115" s="1059"/>
      <c r="DY115" s="1059"/>
      <c r="DZ115" s="1060"/>
    </row>
    <row r="116" spans="1:130" s="248" customFormat="1" ht="26.25" customHeight="1" x14ac:dyDescent="0.15">
      <c r="A116" s="1052"/>
      <c r="B116" s="1053"/>
      <c r="C116" s="1061" t="s">
        <v>468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454</v>
      </c>
      <c r="AB116" s="1055"/>
      <c r="AC116" s="1055"/>
      <c r="AD116" s="1055"/>
      <c r="AE116" s="1056"/>
      <c r="AF116" s="1057" t="s">
        <v>389</v>
      </c>
      <c r="AG116" s="1055"/>
      <c r="AH116" s="1055"/>
      <c r="AI116" s="1055"/>
      <c r="AJ116" s="1056"/>
      <c r="AK116" s="1057" t="s">
        <v>389</v>
      </c>
      <c r="AL116" s="1055"/>
      <c r="AM116" s="1055"/>
      <c r="AN116" s="1055"/>
      <c r="AO116" s="1056"/>
      <c r="AP116" s="1058" t="s">
        <v>410</v>
      </c>
      <c r="AQ116" s="1059"/>
      <c r="AR116" s="1059"/>
      <c r="AS116" s="1059"/>
      <c r="AT116" s="1060"/>
      <c r="AU116" s="996"/>
      <c r="AV116" s="997"/>
      <c r="AW116" s="997"/>
      <c r="AX116" s="997"/>
      <c r="AY116" s="997"/>
      <c r="AZ116" s="1063" t="s">
        <v>469</v>
      </c>
      <c r="BA116" s="1064"/>
      <c r="BB116" s="1064"/>
      <c r="BC116" s="1064"/>
      <c r="BD116" s="1064"/>
      <c r="BE116" s="1064"/>
      <c r="BF116" s="1064"/>
      <c r="BG116" s="1064"/>
      <c r="BH116" s="1064"/>
      <c r="BI116" s="1064"/>
      <c r="BJ116" s="1064"/>
      <c r="BK116" s="1064"/>
      <c r="BL116" s="1064"/>
      <c r="BM116" s="1064"/>
      <c r="BN116" s="1064"/>
      <c r="BO116" s="1064"/>
      <c r="BP116" s="1065"/>
      <c r="BQ116" s="1015" t="s">
        <v>389</v>
      </c>
      <c r="BR116" s="1016"/>
      <c r="BS116" s="1016"/>
      <c r="BT116" s="1016"/>
      <c r="BU116" s="1016"/>
      <c r="BV116" s="1016" t="s">
        <v>389</v>
      </c>
      <c r="BW116" s="1016"/>
      <c r="BX116" s="1016"/>
      <c r="BY116" s="1016"/>
      <c r="BZ116" s="1016"/>
      <c r="CA116" s="1016" t="s">
        <v>389</v>
      </c>
      <c r="CB116" s="1016"/>
      <c r="CC116" s="1016"/>
      <c r="CD116" s="1016"/>
      <c r="CE116" s="1016"/>
      <c r="CF116" s="1010" t="s">
        <v>393</v>
      </c>
      <c r="CG116" s="1011"/>
      <c r="CH116" s="1011"/>
      <c r="CI116" s="1011"/>
      <c r="CJ116" s="1011"/>
      <c r="CK116" s="1041"/>
      <c r="CL116" s="1042"/>
      <c r="CM116" s="1012" t="s">
        <v>470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389</v>
      </c>
      <c r="DH116" s="1055"/>
      <c r="DI116" s="1055"/>
      <c r="DJ116" s="1055"/>
      <c r="DK116" s="1056"/>
      <c r="DL116" s="1057" t="s">
        <v>410</v>
      </c>
      <c r="DM116" s="1055"/>
      <c r="DN116" s="1055"/>
      <c r="DO116" s="1055"/>
      <c r="DP116" s="1056"/>
      <c r="DQ116" s="1057" t="s">
        <v>389</v>
      </c>
      <c r="DR116" s="1055"/>
      <c r="DS116" s="1055"/>
      <c r="DT116" s="1055"/>
      <c r="DU116" s="1056"/>
      <c r="DV116" s="1058" t="s">
        <v>453</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471</v>
      </c>
      <c r="Z117" s="982"/>
      <c r="AA117" s="1072">
        <v>3896636</v>
      </c>
      <c r="AB117" s="1073"/>
      <c r="AC117" s="1073"/>
      <c r="AD117" s="1073"/>
      <c r="AE117" s="1074"/>
      <c r="AF117" s="1075">
        <v>3893352</v>
      </c>
      <c r="AG117" s="1073"/>
      <c r="AH117" s="1073"/>
      <c r="AI117" s="1073"/>
      <c r="AJ117" s="1074"/>
      <c r="AK117" s="1075">
        <v>3839863</v>
      </c>
      <c r="AL117" s="1073"/>
      <c r="AM117" s="1073"/>
      <c r="AN117" s="1073"/>
      <c r="AO117" s="1074"/>
      <c r="AP117" s="1076"/>
      <c r="AQ117" s="1077"/>
      <c r="AR117" s="1077"/>
      <c r="AS117" s="1077"/>
      <c r="AT117" s="1078"/>
      <c r="AU117" s="996"/>
      <c r="AV117" s="997"/>
      <c r="AW117" s="997"/>
      <c r="AX117" s="997"/>
      <c r="AY117" s="997"/>
      <c r="AZ117" s="1063" t="s">
        <v>472</v>
      </c>
      <c r="BA117" s="1064"/>
      <c r="BB117" s="1064"/>
      <c r="BC117" s="1064"/>
      <c r="BD117" s="1064"/>
      <c r="BE117" s="1064"/>
      <c r="BF117" s="1064"/>
      <c r="BG117" s="1064"/>
      <c r="BH117" s="1064"/>
      <c r="BI117" s="1064"/>
      <c r="BJ117" s="1064"/>
      <c r="BK117" s="1064"/>
      <c r="BL117" s="1064"/>
      <c r="BM117" s="1064"/>
      <c r="BN117" s="1064"/>
      <c r="BO117" s="1064"/>
      <c r="BP117" s="1065"/>
      <c r="BQ117" s="1015" t="s">
        <v>389</v>
      </c>
      <c r="BR117" s="1016"/>
      <c r="BS117" s="1016"/>
      <c r="BT117" s="1016"/>
      <c r="BU117" s="1016"/>
      <c r="BV117" s="1016" t="s">
        <v>410</v>
      </c>
      <c r="BW117" s="1016"/>
      <c r="BX117" s="1016"/>
      <c r="BY117" s="1016"/>
      <c r="BZ117" s="1016"/>
      <c r="CA117" s="1016" t="s">
        <v>389</v>
      </c>
      <c r="CB117" s="1016"/>
      <c r="CC117" s="1016"/>
      <c r="CD117" s="1016"/>
      <c r="CE117" s="1016"/>
      <c r="CF117" s="1010" t="s">
        <v>449</v>
      </c>
      <c r="CG117" s="1011"/>
      <c r="CH117" s="1011"/>
      <c r="CI117" s="1011"/>
      <c r="CJ117" s="1011"/>
      <c r="CK117" s="1041"/>
      <c r="CL117" s="1042"/>
      <c r="CM117" s="1012" t="s">
        <v>473</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410</v>
      </c>
      <c r="DH117" s="1055"/>
      <c r="DI117" s="1055"/>
      <c r="DJ117" s="1055"/>
      <c r="DK117" s="1056"/>
      <c r="DL117" s="1057" t="s">
        <v>449</v>
      </c>
      <c r="DM117" s="1055"/>
      <c r="DN117" s="1055"/>
      <c r="DO117" s="1055"/>
      <c r="DP117" s="1056"/>
      <c r="DQ117" s="1057" t="s">
        <v>474</v>
      </c>
      <c r="DR117" s="1055"/>
      <c r="DS117" s="1055"/>
      <c r="DT117" s="1055"/>
      <c r="DU117" s="1056"/>
      <c r="DV117" s="1058" t="s">
        <v>410</v>
      </c>
      <c r="DW117" s="1059"/>
      <c r="DX117" s="1059"/>
      <c r="DY117" s="1059"/>
      <c r="DZ117" s="1060"/>
    </row>
    <row r="118" spans="1:130" s="248" customFormat="1" ht="26.25" customHeight="1" x14ac:dyDescent="0.15">
      <c r="A118" s="1000" t="s">
        <v>442</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439</v>
      </c>
      <c r="AB118" s="981"/>
      <c r="AC118" s="981"/>
      <c r="AD118" s="981"/>
      <c r="AE118" s="982"/>
      <c r="AF118" s="980" t="s">
        <v>440</v>
      </c>
      <c r="AG118" s="981"/>
      <c r="AH118" s="981"/>
      <c r="AI118" s="981"/>
      <c r="AJ118" s="982"/>
      <c r="AK118" s="980" t="s">
        <v>304</v>
      </c>
      <c r="AL118" s="981"/>
      <c r="AM118" s="981"/>
      <c r="AN118" s="981"/>
      <c r="AO118" s="982"/>
      <c r="AP118" s="1067" t="s">
        <v>441</v>
      </c>
      <c r="AQ118" s="1068"/>
      <c r="AR118" s="1068"/>
      <c r="AS118" s="1068"/>
      <c r="AT118" s="1069"/>
      <c r="AU118" s="996"/>
      <c r="AV118" s="997"/>
      <c r="AW118" s="997"/>
      <c r="AX118" s="997"/>
      <c r="AY118" s="997"/>
      <c r="AZ118" s="1070" t="s">
        <v>475</v>
      </c>
      <c r="BA118" s="1061"/>
      <c r="BB118" s="1061"/>
      <c r="BC118" s="1061"/>
      <c r="BD118" s="1061"/>
      <c r="BE118" s="1061"/>
      <c r="BF118" s="1061"/>
      <c r="BG118" s="1061"/>
      <c r="BH118" s="1061"/>
      <c r="BI118" s="1061"/>
      <c r="BJ118" s="1061"/>
      <c r="BK118" s="1061"/>
      <c r="BL118" s="1061"/>
      <c r="BM118" s="1061"/>
      <c r="BN118" s="1061"/>
      <c r="BO118" s="1061"/>
      <c r="BP118" s="1062"/>
      <c r="BQ118" s="1093" t="s">
        <v>410</v>
      </c>
      <c r="BR118" s="1094"/>
      <c r="BS118" s="1094"/>
      <c r="BT118" s="1094"/>
      <c r="BU118" s="1094"/>
      <c r="BV118" s="1094" t="s">
        <v>389</v>
      </c>
      <c r="BW118" s="1094"/>
      <c r="BX118" s="1094"/>
      <c r="BY118" s="1094"/>
      <c r="BZ118" s="1094"/>
      <c r="CA118" s="1094" t="s">
        <v>474</v>
      </c>
      <c r="CB118" s="1094"/>
      <c r="CC118" s="1094"/>
      <c r="CD118" s="1094"/>
      <c r="CE118" s="1094"/>
      <c r="CF118" s="1010" t="s">
        <v>410</v>
      </c>
      <c r="CG118" s="1011"/>
      <c r="CH118" s="1011"/>
      <c r="CI118" s="1011"/>
      <c r="CJ118" s="1011"/>
      <c r="CK118" s="1041"/>
      <c r="CL118" s="1042"/>
      <c r="CM118" s="1012" t="s">
        <v>476</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389</v>
      </c>
      <c r="DH118" s="1055"/>
      <c r="DI118" s="1055"/>
      <c r="DJ118" s="1055"/>
      <c r="DK118" s="1056"/>
      <c r="DL118" s="1057" t="s">
        <v>389</v>
      </c>
      <c r="DM118" s="1055"/>
      <c r="DN118" s="1055"/>
      <c r="DO118" s="1055"/>
      <c r="DP118" s="1056"/>
      <c r="DQ118" s="1057" t="s">
        <v>389</v>
      </c>
      <c r="DR118" s="1055"/>
      <c r="DS118" s="1055"/>
      <c r="DT118" s="1055"/>
      <c r="DU118" s="1056"/>
      <c r="DV118" s="1058" t="s">
        <v>410</v>
      </c>
      <c r="DW118" s="1059"/>
      <c r="DX118" s="1059"/>
      <c r="DY118" s="1059"/>
      <c r="DZ118" s="1060"/>
    </row>
    <row r="119" spans="1:130" s="248" customFormat="1" ht="26.25" customHeight="1" x14ac:dyDescent="0.15">
      <c r="A119" s="1154" t="s">
        <v>445</v>
      </c>
      <c r="B119" s="1040"/>
      <c r="C119" s="1019" t="s">
        <v>446</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410</v>
      </c>
      <c r="AB119" s="988"/>
      <c r="AC119" s="988"/>
      <c r="AD119" s="988"/>
      <c r="AE119" s="989"/>
      <c r="AF119" s="990" t="s">
        <v>474</v>
      </c>
      <c r="AG119" s="988"/>
      <c r="AH119" s="988"/>
      <c r="AI119" s="988"/>
      <c r="AJ119" s="989"/>
      <c r="AK119" s="990" t="s">
        <v>410</v>
      </c>
      <c r="AL119" s="988"/>
      <c r="AM119" s="988"/>
      <c r="AN119" s="988"/>
      <c r="AO119" s="989"/>
      <c r="AP119" s="991" t="s">
        <v>389</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477</v>
      </c>
      <c r="BP119" s="1102"/>
      <c r="BQ119" s="1093">
        <v>41796135</v>
      </c>
      <c r="BR119" s="1094"/>
      <c r="BS119" s="1094"/>
      <c r="BT119" s="1094"/>
      <c r="BU119" s="1094"/>
      <c r="BV119" s="1094">
        <v>40241181</v>
      </c>
      <c r="BW119" s="1094"/>
      <c r="BX119" s="1094"/>
      <c r="BY119" s="1094"/>
      <c r="BZ119" s="1094"/>
      <c r="CA119" s="1094">
        <v>42791805</v>
      </c>
      <c r="CB119" s="1094"/>
      <c r="CC119" s="1094"/>
      <c r="CD119" s="1094"/>
      <c r="CE119" s="1094"/>
      <c r="CF119" s="1095"/>
      <c r="CG119" s="1096"/>
      <c r="CH119" s="1096"/>
      <c r="CI119" s="1096"/>
      <c r="CJ119" s="1097"/>
      <c r="CK119" s="1043"/>
      <c r="CL119" s="1044"/>
      <c r="CM119" s="1098" t="s">
        <v>478</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449</v>
      </c>
      <c r="DH119" s="1080"/>
      <c r="DI119" s="1080"/>
      <c r="DJ119" s="1080"/>
      <c r="DK119" s="1081"/>
      <c r="DL119" s="1079" t="s">
        <v>410</v>
      </c>
      <c r="DM119" s="1080"/>
      <c r="DN119" s="1080"/>
      <c r="DO119" s="1080"/>
      <c r="DP119" s="1081"/>
      <c r="DQ119" s="1079" t="s">
        <v>410</v>
      </c>
      <c r="DR119" s="1080"/>
      <c r="DS119" s="1080"/>
      <c r="DT119" s="1080"/>
      <c r="DU119" s="1081"/>
      <c r="DV119" s="1082" t="s">
        <v>410</v>
      </c>
      <c r="DW119" s="1083"/>
      <c r="DX119" s="1083"/>
      <c r="DY119" s="1083"/>
      <c r="DZ119" s="1084"/>
    </row>
    <row r="120" spans="1:130" s="248" customFormat="1" ht="26.25" customHeight="1" x14ac:dyDescent="0.15">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389</v>
      </c>
      <c r="AB120" s="1055"/>
      <c r="AC120" s="1055"/>
      <c r="AD120" s="1055"/>
      <c r="AE120" s="1056"/>
      <c r="AF120" s="1057" t="s">
        <v>474</v>
      </c>
      <c r="AG120" s="1055"/>
      <c r="AH120" s="1055"/>
      <c r="AI120" s="1055"/>
      <c r="AJ120" s="1056"/>
      <c r="AK120" s="1057" t="s">
        <v>389</v>
      </c>
      <c r="AL120" s="1055"/>
      <c r="AM120" s="1055"/>
      <c r="AN120" s="1055"/>
      <c r="AO120" s="1056"/>
      <c r="AP120" s="1058" t="s">
        <v>410</v>
      </c>
      <c r="AQ120" s="1059"/>
      <c r="AR120" s="1059"/>
      <c r="AS120" s="1059"/>
      <c r="AT120" s="1060"/>
      <c r="AU120" s="1085" t="s">
        <v>479</v>
      </c>
      <c r="AV120" s="1086"/>
      <c r="AW120" s="1086"/>
      <c r="AX120" s="1086"/>
      <c r="AY120" s="1087"/>
      <c r="AZ120" s="1036" t="s">
        <v>480</v>
      </c>
      <c r="BA120" s="985"/>
      <c r="BB120" s="985"/>
      <c r="BC120" s="985"/>
      <c r="BD120" s="985"/>
      <c r="BE120" s="985"/>
      <c r="BF120" s="985"/>
      <c r="BG120" s="985"/>
      <c r="BH120" s="985"/>
      <c r="BI120" s="985"/>
      <c r="BJ120" s="985"/>
      <c r="BK120" s="985"/>
      <c r="BL120" s="985"/>
      <c r="BM120" s="985"/>
      <c r="BN120" s="985"/>
      <c r="BO120" s="985"/>
      <c r="BP120" s="986"/>
      <c r="BQ120" s="1022">
        <v>10170747</v>
      </c>
      <c r="BR120" s="1023"/>
      <c r="BS120" s="1023"/>
      <c r="BT120" s="1023"/>
      <c r="BU120" s="1023"/>
      <c r="BV120" s="1023">
        <v>9876307</v>
      </c>
      <c r="BW120" s="1023"/>
      <c r="BX120" s="1023"/>
      <c r="BY120" s="1023"/>
      <c r="BZ120" s="1023"/>
      <c r="CA120" s="1023">
        <v>9929865</v>
      </c>
      <c r="CB120" s="1023"/>
      <c r="CC120" s="1023"/>
      <c r="CD120" s="1023"/>
      <c r="CE120" s="1023"/>
      <c r="CF120" s="1037">
        <v>110.2</v>
      </c>
      <c r="CG120" s="1038"/>
      <c r="CH120" s="1038"/>
      <c r="CI120" s="1038"/>
      <c r="CJ120" s="1038"/>
      <c r="CK120" s="1103" t="s">
        <v>481</v>
      </c>
      <c r="CL120" s="1104"/>
      <c r="CM120" s="1104"/>
      <c r="CN120" s="1104"/>
      <c r="CO120" s="1105"/>
      <c r="CP120" s="1111" t="s">
        <v>417</v>
      </c>
      <c r="CQ120" s="1112"/>
      <c r="CR120" s="1112"/>
      <c r="CS120" s="1112"/>
      <c r="CT120" s="1112"/>
      <c r="CU120" s="1112"/>
      <c r="CV120" s="1112"/>
      <c r="CW120" s="1112"/>
      <c r="CX120" s="1112"/>
      <c r="CY120" s="1112"/>
      <c r="CZ120" s="1112"/>
      <c r="DA120" s="1112"/>
      <c r="DB120" s="1112"/>
      <c r="DC120" s="1112"/>
      <c r="DD120" s="1112"/>
      <c r="DE120" s="1112"/>
      <c r="DF120" s="1113"/>
      <c r="DG120" s="1022">
        <v>51825</v>
      </c>
      <c r="DH120" s="1023"/>
      <c r="DI120" s="1023"/>
      <c r="DJ120" s="1023"/>
      <c r="DK120" s="1023"/>
      <c r="DL120" s="1023">
        <v>12629783</v>
      </c>
      <c r="DM120" s="1023"/>
      <c r="DN120" s="1023"/>
      <c r="DO120" s="1023"/>
      <c r="DP120" s="1023"/>
      <c r="DQ120" s="1023">
        <v>11673729</v>
      </c>
      <c r="DR120" s="1023"/>
      <c r="DS120" s="1023"/>
      <c r="DT120" s="1023"/>
      <c r="DU120" s="1023"/>
      <c r="DV120" s="1024">
        <v>129.5</v>
      </c>
      <c r="DW120" s="1024"/>
      <c r="DX120" s="1024"/>
      <c r="DY120" s="1024"/>
      <c r="DZ120" s="1025"/>
    </row>
    <row r="121" spans="1:130" s="248" customFormat="1" ht="26.25" customHeight="1" x14ac:dyDescent="0.15">
      <c r="A121" s="1155"/>
      <c r="B121" s="1042"/>
      <c r="C121" s="1063" t="s">
        <v>482</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410</v>
      </c>
      <c r="AB121" s="1055"/>
      <c r="AC121" s="1055"/>
      <c r="AD121" s="1055"/>
      <c r="AE121" s="1056"/>
      <c r="AF121" s="1057" t="s">
        <v>410</v>
      </c>
      <c r="AG121" s="1055"/>
      <c r="AH121" s="1055"/>
      <c r="AI121" s="1055"/>
      <c r="AJ121" s="1056"/>
      <c r="AK121" s="1057" t="s">
        <v>393</v>
      </c>
      <c r="AL121" s="1055"/>
      <c r="AM121" s="1055"/>
      <c r="AN121" s="1055"/>
      <c r="AO121" s="1056"/>
      <c r="AP121" s="1058" t="s">
        <v>474</v>
      </c>
      <c r="AQ121" s="1059"/>
      <c r="AR121" s="1059"/>
      <c r="AS121" s="1059"/>
      <c r="AT121" s="1060"/>
      <c r="AU121" s="1088"/>
      <c r="AV121" s="1089"/>
      <c r="AW121" s="1089"/>
      <c r="AX121" s="1089"/>
      <c r="AY121" s="1090"/>
      <c r="AZ121" s="1045" t="s">
        <v>483</v>
      </c>
      <c r="BA121" s="1046"/>
      <c r="BB121" s="1046"/>
      <c r="BC121" s="1046"/>
      <c r="BD121" s="1046"/>
      <c r="BE121" s="1046"/>
      <c r="BF121" s="1046"/>
      <c r="BG121" s="1046"/>
      <c r="BH121" s="1046"/>
      <c r="BI121" s="1046"/>
      <c r="BJ121" s="1046"/>
      <c r="BK121" s="1046"/>
      <c r="BL121" s="1046"/>
      <c r="BM121" s="1046"/>
      <c r="BN121" s="1046"/>
      <c r="BO121" s="1046"/>
      <c r="BP121" s="1047"/>
      <c r="BQ121" s="1015">
        <v>2337145</v>
      </c>
      <c r="BR121" s="1016"/>
      <c r="BS121" s="1016"/>
      <c r="BT121" s="1016"/>
      <c r="BU121" s="1016"/>
      <c r="BV121" s="1016">
        <v>2125036</v>
      </c>
      <c r="BW121" s="1016"/>
      <c r="BX121" s="1016"/>
      <c r="BY121" s="1016"/>
      <c r="BZ121" s="1016"/>
      <c r="CA121" s="1016">
        <v>1958893</v>
      </c>
      <c r="CB121" s="1016"/>
      <c r="CC121" s="1016"/>
      <c r="CD121" s="1016"/>
      <c r="CE121" s="1016"/>
      <c r="CF121" s="1010">
        <v>21.7</v>
      </c>
      <c r="CG121" s="1011"/>
      <c r="CH121" s="1011"/>
      <c r="CI121" s="1011"/>
      <c r="CJ121" s="1011"/>
      <c r="CK121" s="1106"/>
      <c r="CL121" s="1107"/>
      <c r="CM121" s="1107"/>
      <c r="CN121" s="1107"/>
      <c r="CO121" s="1108"/>
      <c r="CP121" s="1116" t="s">
        <v>413</v>
      </c>
      <c r="CQ121" s="1117"/>
      <c r="CR121" s="1117"/>
      <c r="CS121" s="1117"/>
      <c r="CT121" s="1117"/>
      <c r="CU121" s="1117"/>
      <c r="CV121" s="1117"/>
      <c r="CW121" s="1117"/>
      <c r="CX121" s="1117"/>
      <c r="CY121" s="1117"/>
      <c r="CZ121" s="1117"/>
      <c r="DA121" s="1117"/>
      <c r="DB121" s="1117"/>
      <c r="DC121" s="1117"/>
      <c r="DD121" s="1117"/>
      <c r="DE121" s="1117"/>
      <c r="DF121" s="1118"/>
      <c r="DG121" s="1015">
        <v>5420993</v>
      </c>
      <c r="DH121" s="1016"/>
      <c r="DI121" s="1016"/>
      <c r="DJ121" s="1016"/>
      <c r="DK121" s="1016"/>
      <c r="DL121" s="1016">
        <v>4975989</v>
      </c>
      <c r="DM121" s="1016"/>
      <c r="DN121" s="1016"/>
      <c r="DO121" s="1016"/>
      <c r="DP121" s="1016"/>
      <c r="DQ121" s="1016">
        <v>4653197</v>
      </c>
      <c r="DR121" s="1016"/>
      <c r="DS121" s="1016"/>
      <c r="DT121" s="1016"/>
      <c r="DU121" s="1016"/>
      <c r="DV121" s="1017">
        <v>51.6</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389</v>
      </c>
      <c r="AB122" s="1055"/>
      <c r="AC122" s="1055"/>
      <c r="AD122" s="1055"/>
      <c r="AE122" s="1056"/>
      <c r="AF122" s="1057" t="s">
        <v>389</v>
      </c>
      <c r="AG122" s="1055"/>
      <c r="AH122" s="1055"/>
      <c r="AI122" s="1055"/>
      <c r="AJ122" s="1056"/>
      <c r="AK122" s="1057" t="s">
        <v>410</v>
      </c>
      <c r="AL122" s="1055"/>
      <c r="AM122" s="1055"/>
      <c r="AN122" s="1055"/>
      <c r="AO122" s="1056"/>
      <c r="AP122" s="1058" t="s">
        <v>410</v>
      </c>
      <c r="AQ122" s="1059"/>
      <c r="AR122" s="1059"/>
      <c r="AS122" s="1059"/>
      <c r="AT122" s="1060"/>
      <c r="AU122" s="1088"/>
      <c r="AV122" s="1089"/>
      <c r="AW122" s="1089"/>
      <c r="AX122" s="1089"/>
      <c r="AY122" s="1090"/>
      <c r="AZ122" s="1070" t="s">
        <v>484</v>
      </c>
      <c r="BA122" s="1061"/>
      <c r="BB122" s="1061"/>
      <c r="BC122" s="1061"/>
      <c r="BD122" s="1061"/>
      <c r="BE122" s="1061"/>
      <c r="BF122" s="1061"/>
      <c r="BG122" s="1061"/>
      <c r="BH122" s="1061"/>
      <c r="BI122" s="1061"/>
      <c r="BJ122" s="1061"/>
      <c r="BK122" s="1061"/>
      <c r="BL122" s="1061"/>
      <c r="BM122" s="1061"/>
      <c r="BN122" s="1061"/>
      <c r="BO122" s="1061"/>
      <c r="BP122" s="1062"/>
      <c r="BQ122" s="1093">
        <v>29105577</v>
      </c>
      <c r="BR122" s="1094"/>
      <c r="BS122" s="1094"/>
      <c r="BT122" s="1094"/>
      <c r="BU122" s="1094"/>
      <c r="BV122" s="1094">
        <v>28568368</v>
      </c>
      <c r="BW122" s="1094"/>
      <c r="BX122" s="1094"/>
      <c r="BY122" s="1094"/>
      <c r="BZ122" s="1094"/>
      <c r="CA122" s="1094">
        <v>29018312</v>
      </c>
      <c r="CB122" s="1094"/>
      <c r="CC122" s="1094"/>
      <c r="CD122" s="1094"/>
      <c r="CE122" s="1094"/>
      <c r="CF122" s="1114">
        <v>321.89999999999998</v>
      </c>
      <c r="CG122" s="1115"/>
      <c r="CH122" s="1115"/>
      <c r="CI122" s="1115"/>
      <c r="CJ122" s="1115"/>
      <c r="CK122" s="1106"/>
      <c r="CL122" s="1107"/>
      <c r="CM122" s="1107"/>
      <c r="CN122" s="1107"/>
      <c r="CO122" s="1108"/>
      <c r="CP122" s="1116" t="s">
        <v>485</v>
      </c>
      <c r="CQ122" s="1117"/>
      <c r="CR122" s="1117"/>
      <c r="CS122" s="1117"/>
      <c r="CT122" s="1117"/>
      <c r="CU122" s="1117"/>
      <c r="CV122" s="1117"/>
      <c r="CW122" s="1117"/>
      <c r="CX122" s="1117"/>
      <c r="CY122" s="1117"/>
      <c r="CZ122" s="1117"/>
      <c r="DA122" s="1117"/>
      <c r="DB122" s="1117"/>
      <c r="DC122" s="1117"/>
      <c r="DD122" s="1117"/>
      <c r="DE122" s="1117"/>
      <c r="DF122" s="1118"/>
      <c r="DG122" s="1015">
        <v>76425</v>
      </c>
      <c r="DH122" s="1016"/>
      <c r="DI122" s="1016"/>
      <c r="DJ122" s="1016"/>
      <c r="DK122" s="1016"/>
      <c r="DL122" s="1016">
        <v>61178</v>
      </c>
      <c r="DM122" s="1016"/>
      <c r="DN122" s="1016"/>
      <c r="DO122" s="1016"/>
      <c r="DP122" s="1016"/>
      <c r="DQ122" s="1016">
        <v>42335</v>
      </c>
      <c r="DR122" s="1016"/>
      <c r="DS122" s="1016"/>
      <c r="DT122" s="1016"/>
      <c r="DU122" s="1016"/>
      <c r="DV122" s="1017">
        <v>0.5</v>
      </c>
      <c r="DW122" s="1017"/>
      <c r="DX122" s="1017"/>
      <c r="DY122" s="1017"/>
      <c r="DZ122" s="1018"/>
    </row>
    <row r="123" spans="1:130" s="248" customFormat="1" ht="26.25" customHeight="1" x14ac:dyDescent="0.15">
      <c r="A123" s="1155"/>
      <c r="B123" s="1042"/>
      <c r="C123" s="1012" t="s">
        <v>470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474</v>
      </c>
      <c r="AB123" s="1055"/>
      <c r="AC123" s="1055"/>
      <c r="AD123" s="1055"/>
      <c r="AE123" s="1056"/>
      <c r="AF123" s="1057" t="s">
        <v>410</v>
      </c>
      <c r="AG123" s="1055"/>
      <c r="AH123" s="1055"/>
      <c r="AI123" s="1055"/>
      <c r="AJ123" s="1056"/>
      <c r="AK123" s="1057" t="s">
        <v>410</v>
      </c>
      <c r="AL123" s="1055"/>
      <c r="AM123" s="1055"/>
      <c r="AN123" s="1055"/>
      <c r="AO123" s="1056"/>
      <c r="AP123" s="1058" t="s">
        <v>389</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486</v>
      </c>
      <c r="BP123" s="1102"/>
      <c r="BQ123" s="1161">
        <v>41613469</v>
      </c>
      <c r="BR123" s="1162"/>
      <c r="BS123" s="1162"/>
      <c r="BT123" s="1162"/>
      <c r="BU123" s="1162"/>
      <c r="BV123" s="1162">
        <v>40569711</v>
      </c>
      <c r="BW123" s="1162"/>
      <c r="BX123" s="1162"/>
      <c r="BY123" s="1162"/>
      <c r="BZ123" s="1162"/>
      <c r="CA123" s="1162">
        <v>40907070</v>
      </c>
      <c r="CB123" s="1162"/>
      <c r="CC123" s="1162"/>
      <c r="CD123" s="1162"/>
      <c r="CE123" s="1162"/>
      <c r="CF123" s="1095"/>
      <c r="CG123" s="1096"/>
      <c r="CH123" s="1096"/>
      <c r="CI123" s="1096"/>
      <c r="CJ123" s="1097"/>
      <c r="CK123" s="1106"/>
      <c r="CL123" s="1107"/>
      <c r="CM123" s="1107"/>
      <c r="CN123" s="1107"/>
      <c r="CO123" s="1108"/>
      <c r="CP123" s="1116" t="s">
        <v>415</v>
      </c>
      <c r="CQ123" s="1117"/>
      <c r="CR123" s="1117"/>
      <c r="CS123" s="1117"/>
      <c r="CT123" s="1117"/>
      <c r="CU123" s="1117"/>
      <c r="CV123" s="1117"/>
      <c r="CW123" s="1117"/>
      <c r="CX123" s="1117"/>
      <c r="CY123" s="1117"/>
      <c r="CZ123" s="1117"/>
      <c r="DA123" s="1117"/>
      <c r="DB123" s="1117"/>
      <c r="DC123" s="1117"/>
      <c r="DD123" s="1117"/>
      <c r="DE123" s="1117"/>
      <c r="DF123" s="1118"/>
      <c r="DG123" s="1054">
        <v>13667799</v>
      </c>
      <c r="DH123" s="1055"/>
      <c r="DI123" s="1055"/>
      <c r="DJ123" s="1055"/>
      <c r="DK123" s="1056"/>
      <c r="DL123" s="1057">
        <v>19425</v>
      </c>
      <c r="DM123" s="1055"/>
      <c r="DN123" s="1055"/>
      <c r="DO123" s="1055"/>
      <c r="DP123" s="1056"/>
      <c r="DQ123" s="1057">
        <v>15628</v>
      </c>
      <c r="DR123" s="1055"/>
      <c r="DS123" s="1055"/>
      <c r="DT123" s="1055"/>
      <c r="DU123" s="1056"/>
      <c r="DV123" s="1058">
        <v>0.2</v>
      </c>
      <c r="DW123" s="1059"/>
      <c r="DX123" s="1059"/>
      <c r="DY123" s="1059"/>
      <c r="DZ123" s="1060"/>
    </row>
    <row r="124" spans="1:130" s="248" customFormat="1" ht="26.25" customHeight="1" thickBot="1" x14ac:dyDescent="0.2">
      <c r="A124" s="1155"/>
      <c r="B124" s="1042"/>
      <c r="C124" s="1012" t="s">
        <v>473</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389</v>
      </c>
      <c r="AB124" s="1055"/>
      <c r="AC124" s="1055"/>
      <c r="AD124" s="1055"/>
      <c r="AE124" s="1056"/>
      <c r="AF124" s="1057" t="s">
        <v>410</v>
      </c>
      <c r="AG124" s="1055"/>
      <c r="AH124" s="1055"/>
      <c r="AI124" s="1055"/>
      <c r="AJ124" s="1056"/>
      <c r="AK124" s="1057" t="s">
        <v>389</v>
      </c>
      <c r="AL124" s="1055"/>
      <c r="AM124" s="1055"/>
      <c r="AN124" s="1055"/>
      <c r="AO124" s="1056"/>
      <c r="AP124" s="1058" t="s">
        <v>389</v>
      </c>
      <c r="AQ124" s="1059"/>
      <c r="AR124" s="1059"/>
      <c r="AS124" s="1059"/>
      <c r="AT124" s="1060"/>
      <c r="AU124" s="1157" t="s">
        <v>487</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2</v>
      </c>
      <c r="BR124" s="1124"/>
      <c r="BS124" s="1124"/>
      <c r="BT124" s="1124"/>
      <c r="BU124" s="1124"/>
      <c r="BV124" s="1124" t="s">
        <v>410</v>
      </c>
      <c r="BW124" s="1124"/>
      <c r="BX124" s="1124"/>
      <c r="BY124" s="1124"/>
      <c r="BZ124" s="1124"/>
      <c r="CA124" s="1124">
        <v>20.9</v>
      </c>
      <c r="CB124" s="1124"/>
      <c r="CC124" s="1124"/>
      <c r="CD124" s="1124"/>
      <c r="CE124" s="1124"/>
      <c r="CF124" s="1125"/>
      <c r="CG124" s="1126"/>
      <c r="CH124" s="1126"/>
      <c r="CI124" s="1126"/>
      <c r="CJ124" s="1127"/>
      <c r="CK124" s="1109"/>
      <c r="CL124" s="1109"/>
      <c r="CM124" s="1109"/>
      <c r="CN124" s="1109"/>
      <c r="CO124" s="1110"/>
      <c r="CP124" s="1116" t="s">
        <v>488</v>
      </c>
      <c r="CQ124" s="1117"/>
      <c r="CR124" s="1117"/>
      <c r="CS124" s="1117"/>
      <c r="CT124" s="1117"/>
      <c r="CU124" s="1117"/>
      <c r="CV124" s="1117"/>
      <c r="CW124" s="1117"/>
      <c r="CX124" s="1117"/>
      <c r="CY124" s="1117"/>
      <c r="CZ124" s="1117"/>
      <c r="DA124" s="1117"/>
      <c r="DB124" s="1117"/>
      <c r="DC124" s="1117"/>
      <c r="DD124" s="1117"/>
      <c r="DE124" s="1117"/>
      <c r="DF124" s="1118"/>
      <c r="DG124" s="1101" t="s">
        <v>410</v>
      </c>
      <c r="DH124" s="1080"/>
      <c r="DI124" s="1080"/>
      <c r="DJ124" s="1080"/>
      <c r="DK124" s="1081"/>
      <c r="DL124" s="1079" t="s">
        <v>451</v>
      </c>
      <c r="DM124" s="1080"/>
      <c r="DN124" s="1080"/>
      <c r="DO124" s="1080"/>
      <c r="DP124" s="1081"/>
      <c r="DQ124" s="1079" t="s">
        <v>389</v>
      </c>
      <c r="DR124" s="1080"/>
      <c r="DS124" s="1080"/>
      <c r="DT124" s="1080"/>
      <c r="DU124" s="1081"/>
      <c r="DV124" s="1082" t="s">
        <v>410</v>
      </c>
      <c r="DW124" s="1083"/>
      <c r="DX124" s="1083"/>
      <c r="DY124" s="1083"/>
      <c r="DZ124" s="1084"/>
    </row>
    <row r="125" spans="1:130" s="248" customFormat="1" ht="26.25" customHeight="1" x14ac:dyDescent="0.15">
      <c r="A125" s="1155"/>
      <c r="B125" s="1042"/>
      <c r="C125" s="1012" t="s">
        <v>476</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410</v>
      </c>
      <c r="AB125" s="1055"/>
      <c r="AC125" s="1055"/>
      <c r="AD125" s="1055"/>
      <c r="AE125" s="1056"/>
      <c r="AF125" s="1057" t="s">
        <v>389</v>
      </c>
      <c r="AG125" s="1055"/>
      <c r="AH125" s="1055"/>
      <c r="AI125" s="1055"/>
      <c r="AJ125" s="1056"/>
      <c r="AK125" s="1057" t="s">
        <v>451</v>
      </c>
      <c r="AL125" s="1055"/>
      <c r="AM125" s="1055"/>
      <c r="AN125" s="1055"/>
      <c r="AO125" s="1056"/>
      <c r="AP125" s="1058" t="s">
        <v>410</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489</v>
      </c>
      <c r="CL125" s="1104"/>
      <c r="CM125" s="1104"/>
      <c r="CN125" s="1104"/>
      <c r="CO125" s="1105"/>
      <c r="CP125" s="1036" t="s">
        <v>490</v>
      </c>
      <c r="CQ125" s="985"/>
      <c r="CR125" s="985"/>
      <c r="CS125" s="985"/>
      <c r="CT125" s="985"/>
      <c r="CU125" s="985"/>
      <c r="CV125" s="985"/>
      <c r="CW125" s="985"/>
      <c r="CX125" s="985"/>
      <c r="CY125" s="985"/>
      <c r="CZ125" s="985"/>
      <c r="DA125" s="985"/>
      <c r="DB125" s="985"/>
      <c r="DC125" s="985"/>
      <c r="DD125" s="985"/>
      <c r="DE125" s="985"/>
      <c r="DF125" s="986"/>
      <c r="DG125" s="1022" t="s">
        <v>389</v>
      </c>
      <c r="DH125" s="1023"/>
      <c r="DI125" s="1023"/>
      <c r="DJ125" s="1023"/>
      <c r="DK125" s="1023"/>
      <c r="DL125" s="1023" t="s">
        <v>389</v>
      </c>
      <c r="DM125" s="1023"/>
      <c r="DN125" s="1023"/>
      <c r="DO125" s="1023"/>
      <c r="DP125" s="1023"/>
      <c r="DQ125" s="1023" t="s">
        <v>389</v>
      </c>
      <c r="DR125" s="1023"/>
      <c r="DS125" s="1023"/>
      <c r="DT125" s="1023"/>
      <c r="DU125" s="1023"/>
      <c r="DV125" s="1024" t="s">
        <v>410</v>
      </c>
      <c r="DW125" s="1024"/>
      <c r="DX125" s="1024"/>
      <c r="DY125" s="1024"/>
      <c r="DZ125" s="1025"/>
    </row>
    <row r="126" spans="1:130" s="248" customFormat="1" ht="26.25" customHeight="1" thickBot="1" x14ac:dyDescent="0.2">
      <c r="A126" s="1155"/>
      <c r="B126" s="1042"/>
      <c r="C126" s="1012" t="s">
        <v>478</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410</v>
      </c>
      <c r="AB126" s="1055"/>
      <c r="AC126" s="1055"/>
      <c r="AD126" s="1055"/>
      <c r="AE126" s="1056"/>
      <c r="AF126" s="1057" t="s">
        <v>410</v>
      </c>
      <c r="AG126" s="1055"/>
      <c r="AH126" s="1055"/>
      <c r="AI126" s="1055"/>
      <c r="AJ126" s="1056"/>
      <c r="AK126" s="1057" t="s">
        <v>410</v>
      </c>
      <c r="AL126" s="1055"/>
      <c r="AM126" s="1055"/>
      <c r="AN126" s="1055"/>
      <c r="AO126" s="1056"/>
      <c r="AP126" s="1058" t="s">
        <v>389</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491</v>
      </c>
      <c r="CQ126" s="1046"/>
      <c r="CR126" s="1046"/>
      <c r="CS126" s="1046"/>
      <c r="CT126" s="1046"/>
      <c r="CU126" s="1046"/>
      <c r="CV126" s="1046"/>
      <c r="CW126" s="1046"/>
      <c r="CX126" s="1046"/>
      <c r="CY126" s="1046"/>
      <c r="CZ126" s="1046"/>
      <c r="DA126" s="1046"/>
      <c r="DB126" s="1046"/>
      <c r="DC126" s="1046"/>
      <c r="DD126" s="1046"/>
      <c r="DE126" s="1046"/>
      <c r="DF126" s="1047"/>
      <c r="DG126" s="1015" t="s">
        <v>410</v>
      </c>
      <c r="DH126" s="1016"/>
      <c r="DI126" s="1016"/>
      <c r="DJ126" s="1016"/>
      <c r="DK126" s="1016"/>
      <c r="DL126" s="1016" t="s">
        <v>410</v>
      </c>
      <c r="DM126" s="1016"/>
      <c r="DN126" s="1016"/>
      <c r="DO126" s="1016"/>
      <c r="DP126" s="1016"/>
      <c r="DQ126" s="1016" t="s">
        <v>410</v>
      </c>
      <c r="DR126" s="1016"/>
      <c r="DS126" s="1016"/>
      <c r="DT126" s="1016"/>
      <c r="DU126" s="1016"/>
      <c r="DV126" s="1017" t="s">
        <v>410</v>
      </c>
      <c r="DW126" s="1017"/>
      <c r="DX126" s="1017"/>
      <c r="DY126" s="1017"/>
      <c r="DZ126" s="1018"/>
    </row>
    <row r="127" spans="1:130" s="248" customFormat="1" ht="26.25" customHeight="1" x14ac:dyDescent="0.15">
      <c r="A127" s="1156"/>
      <c r="B127" s="1044"/>
      <c r="C127" s="1098" t="s">
        <v>492</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410</v>
      </c>
      <c r="AB127" s="1055"/>
      <c r="AC127" s="1055"/>
      <c r="AD127" s="1055"/>
      <c r="AE127" s="1056"/>
      <c r="AF127" s="1057" t="s">
        <v>410</v>
      </c>
      <c r="AG127" s="1055"/>
      <c r="AH127" s="1055"/>
      <c r="AI127" s="1055"/>
      <c r="AJ127" s="1056"/>
      <c r="AK127" s="1057" t="s">
        <v>410</v>
      </c>
      <c r="AL127" s="1055"/>
      <c r="AM127" s="1055"/>
      <c r="AN127" s="1055"/>
      <c r="AO127" s="1056"/>
      <c r="AP127" s="1058" t="s">
        <v>410</v>
      </c>
      <c r="AQ127" s="1059"/>
      <c r="AR127" s="1059"/>
      <c r="AS127" s="1059"/>
      <c r="AT127" s="1060"/>
      <c r="AU127" s="284"/>
      <c r="AV127" s="284"/>
      <c r="AW127" s="284"/>
      <c r="AX127" s="1128" t="s">
        <v>493</v>
      </c>
      <c r="AY127" s="1129"/>
      <c r="AZ127" s="1129"/>
      <c r="BA127" s="1129"/>
      <c r="BB127" s="1129"/>
      <c r="BC127" s="1129"/>
      <c r="BD127" s="1129"/>
      <c r="BE127" s="1130"/>
      <c r="BF127" s="1131" t="s">
        <v>494</v>
      </c>
      <c r="BG127" s="1129"/>
      <c r="BH127" s="1129"/>
      <c r="BI127" s="1129"/>
      <c r="BJ127" s="1129"/>
      <c r="BK127" s="1129"/>
      <c r="BL127" s="1130"/>
      <c r="BM127" s="1131" t="s">
        <v>495</v>
      </c>
      <c r="BN127" s="1129"/>
      <c r="BO127" s="1129"/>
      <c r="BP127" s="1129"/>
      <c r="BQ127" s="1129"/>
      <c r="BR127" s="1129"/>
      <c r="BS127" s="1130"/>
      <c r="BT127" s="1131" t="s">
        <v>496</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497</v>
      </c>
      <c r="CQ127" s="1046"/>
      <c r="CR127" s="1046"/>
      <c r="CS127" s="1046"/>
      <c r="CT127" s="1046"/>
      <c r="CU127" s="1046"/>
      <c r="CV127" s="1046"/>
      <c r="CW127" s="1046"/>
      <c r="CX127" s="1046"/>
      <c r="CY127" s="1046"/>
      <c r="CZ127" s="1046"/>
      <c r="DA127" s="1046"/>
      <c r="DB127" s="1046"/>
      <c r="DC127" s="1046"/>
      <c r="DD127" s="1046"/>
      <c r="DE127" s="1046"/>
      <c r="DF127" s="1047"/>
      <c r="DG127" s="1015" t="s">
        <v>389</v>
      </c>
      <c r="DH127" s="1016"/>
      <c r="DI127" s="1016"/>
      <c r="DJ127" s="1016"/>
      <c r="DK127" s="1016"/>
      <c r="DL127" s="1016" t="s">
        <v>410</v>
      </c>
      <c r="DM127" s="1016"/>
      <c r="DN127" s="1016"/>
      <c r="DO127" s="1016"/>
      <c r="DP127" s="1016"/>
      <c r="DQ127" s="1016" t="s">
        <v>410</v>
      </c>
      <c r="DR127" s="1016"/>
      <c r="DS127" s="1016"/>
      <c r="DT127" s="1016"/>
      <c r="DU127" s="1016"/>
      <c r="DV127" s="1017" t="s">
        <v>389</v>
      </c>
      <c r="DW127" s="1017"/>
      <c r="DX127" s="1017"/>
      <c r="DY127" s="1017"/>
      <c r="DZ127" s="1018"/>
    </row>
    <row r="128" spans="1:130" s="248" customFormat="1" ht="26.25" customHeight="1" thickBot="1" x14ac:dyDescent="0.2">
      <c r="A128" s="1139" t="s">
        <v>498</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499</v>
      </c>
      <c r="X128" s="1141"/>
      <c r="Y128" s="1141"/>
      <c r="Z128" s="1142"/>
      <c r="AA128" s="1143">
        <v>254568</v>
      </c>
      <c r="AB128" s="1144"/>
      <c r="AC128" s="1144"/>
      <c r="AD128" s="1144"/>
      <c r="AE128" s="1145"/>
      <c r="AF128" s="1146">
        <v>267003</v>
      </c>
      <c r="AG128" s="1144"/>
      <c r="AH128" s="1144"/>
      <c r="AI128" s="1144"/>
      <c r="AJ128" s="1145"/>
      <c r="AK128" s="1146">
        <v>279398</v>
      </c>
      <c r="AL128" s="1144"/>
      <c r="AM128" s="1144"/>
      <c r="AN128" s="1144"/>
      <c r="AO128" s="1145"/>
      <c r="AP128" s="1147"/>
      <c r="AQ128" s="1148"/>
      <c r="AR128" s="1148"/>
      <c r="AS128" s="1148"/>
      <c r="AT128" s="1149"/>
      <c r="AU128" s="284"/>
      <c r="AV128" s="284"/>
      <c r="AW128" s="284"/>
      <c r="AX128" s="984" t="s">
        <v>500</v>
      </c>
      <c r="AY128" s="985"/>
      <c r="AZ128" s="985"/>
      <c r="BA128" s="985"/>
      <c r="BB128" s="985"/>
      <c r="BC128" s="985"/>
      <c r="BD128" s="985"/>
      <c r="BE128" s="986"/>
      <c r="BF128" s="1150" t="s">
        <v>410</v>
      </c>
      <c r="BG128" s="1151"/>
      <c r="BH128" s="1151"/>
      <c r="BI128" s="1151"/>
      <c r="BJ128" s="1151"/>
      <c r="BK128" s="1151"/>
      <c r="BL128" s="1152"/>
      <c r="BM128" s="1150">
        <v>13.07</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501</v>
      </c>
      <c r="CQ128" s="1133"/>
      <c r="CR128" s="1133"/>
      <c r="CS128" s="1133"/>
      <c r="CT128" s="1133"/>
      <c r="CU128" s="1133"/>
      <c r="CV128" s="1133"/>
      <c r="CW128" s="1133"/>
      <c r="CX128" s="1133"/>
      <c r="CY128" s="1133"/>
      <c r="CZ128" s="1133"/>
      <c r="DA128" s="1133"/>
      <c r="DB128" s="1133"/>
      <c r="DC128" s="1133"/>
      <c r="DD128" s="1133"/>
      <c r="DE128" s="1133"/>
      <c r="DF128" s="1134"/>
      <c r="DG128" s="1135">
        <v>8249</v>
      </c>
      <c r="DH128" s="1136"/>
      <c r="DI128" s="1136"/>
      <c r="DJ128" s="1136"/>
      <c r="DK128" s="1136"/>
      <c r="DL128" s="1136">
        <v>15716</v>
      </c>
      <c r="DM128" s="1136"/>
      <c r="DN128" s="1136"/>
      <c r="DO128" s="1136"/>
      <c r="DP128" s="1136"/>
      <c r="DQ128" s="1136">
        <v>15418</v>
      </c>
      <c r="DR128" s="1136"/>
      <c r="DS128" s="1136"/>
      <c r="DT128" s="1136"/>
      <c r="DU128" s="1136"/>
      <c r="DV128" s="1137">
        <v>0.2</v>
      </c>
      <c r="DW128" s="1137"/>
      <c r="DX128" s="1137"/>
      <c r="DY128" s="1137"/>
      <c r="DZ128" s="1138"/>
    </row>
    <row r="129" spans="1:131" s="248" customFormat="1" ht="26.25" customHeight="1" x14ac:dyDescent="0.15">
      <c r="A129" s="1026" t="s">
        <v>106</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502</v>
      </c>
      <c r="X129" s="1170"/>
      <c r="Y129" s="1170"/>
      <c r="Z129" s="1171"/>
      <c r="AA129" s="1054">
        <v>11797630</v>
      </c>
      <c r="AB129" s="1055"/>
      <c r="AC129" s="1055"/>
      <c r="AD129" s="1055"/>
      <c r="AE129" s="1056"/>
      <c r="AF129" s="1057">
        <v>11572122</v>
      </c>
      <c r="AG129" s="1055"/>
      <c r="AH129" s="1055"/>
      <c r="AI129" s="1055"/>
      <c r="AJ129" s="1056"/>
      <c r="AK129" s="1057">
        <v>11872415</v>
      </c>
      <c r="AL129" s="1055"/>
      <c r="AM129" s="1055"/>
      <c r="AN129" s="1055"/>
      <c r="AO129" s="1056"/>
      <c r="AP129" s="1172"/>
      <c r="AQ129" s="1173"/>
      <c r="AR129" s="1173"/>
      <c r="AS129" s="1173"/>
      <c r="AT129" s="1174"/>
      <c r="AU129" s="286"/>
      <c r="AV129" s="286"/>
      <c r="AW129" s="286"/>
      <c r="AX129" s="1163" t="s">
        <v>503</v>
      </c>
      <c r="AY129" s="1046"/>
      <c r="AZ129" s="1046"/>
      <c r="BA129" s="1046"/>
      <c r="BB129" s="1046"/>
      <c r="BC129" s="1046"/>
      <c r="BD129" s="1046"/>
      <c r="BE129" s="1047"/>
      <c r="BF129" s="1164" t="s">
        <v>449</v>
      </c>
      <c r="BG129" s="1165"/>
      <c r="BH129" s="1165"/>
      <c r="BI129" s="1165"/>
      <c r="BJ129" s="1165"/>
      <c r="BK129" s="1165"/>
      <c r="BL129" s="1166"/>
      <c r="BM129" s="1164">
        <v>18.07</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504</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505</v>
      </c>
      <c r="X130" s="1170"/>
      <c r="Y130" s="1170"/>
      <c r="Z130" s="1171"/>
      <c r="AA130" s="1054">
        <v>2870486</v>
      </c>
      <c r="AB130" s="1055"/>
      <c r="AC130" s="1055"/>
      <c r="AD130" s="1055"/>
      <c r="AE130" s="1056"/>
      <c r="AF130" s="1057">
        <v>2828156</v>
      </c>
      <c r="AG130" s="1055"/>
      <c r="AH130" s="1055"/>
      <c r="AI130" s="1055"/>
      <c r="AJ130" s="1056"/>
      <c r="AK130" s="1057">
        <v>2857754</v>
      </c>
      <c r="AL130" s="1055"/>
      <c r="AM130" s="1055"/>
      <c r="AN130" s="1055"/>
      <c r="AO130" s="1056"/>
      <c r="AP130" s="1172"/>
      <c r="AQ130" s="1173"/>
      <c r="AR130" s="1173"/>
      <c r="AS130" s="1173"/>
      <c r="AT130" s="1174"/>
      <c r="AU130" s="286"/>
      <c r="AV130" s="286"/>
      <c r="AW130" s="286"/>
      <c r="AX130" s="1163" t="s">
        <v>506</v>
      </c>
      <c r="AY130" s="1046"/>
      <c r="AZ130" s="1046"/>
      <c r="BA130" s="1046"/>
      <c r="BB130" s="1046"/>
      <c r="BC130" s="1046"/>
      <c r="BD130" s="1046"/>
      <c r="BE130" s="1047"/>
      <c r="BF130" s="1200">
        <v>8.5</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507</v>
      </c>
      <c r="X131" s="1208"/>
      <c r="Y131" s="1208"/>
      <c r="Z131" s="1209"/>
      <c r="AA131" s="1101">
        <v>8927144</v>
      </c>
      <c r="AB131" s="1080"/>
      <c r="AC131" s="1080"/>
      <c r="AD131" s="1080"/>
      <c r="AE131" s="1081"/>
      <c r="AF131" s="1079">
        <v>8743966</v>
      </c>
      <c r="AG131" s="1080"/>
      <c r="AH131" s="1080"/>
      <c r="AI131" s="1080"/>
      <c r="AJ131" s="1081"/>
      <c r="AK131" s="1079">
        <v>9014661</v>
      </c>
      <c r="AL131" s="1080"/>
      <c r="AM131" s="1080"/>
      <c r="AN131" s="1080"/>
      <c r="AO131" s="1081"/>
      <c r="AP131" s="1210"/>
      <c r="AQ131" s="1211"/>
      <c r="AR131" s="1211"/>
      <c r="AS131" s="1211"/>
      <c r="AT131" s="1212"/>
      <c r="AU131" s="286"/>
      <c r="AV131" s="286"/>
      <c r="AW131" s="286"/>
      <c r="AX131" s="1182" t="s">
        <v>508</v>
      </c>
      <c r="AY131" s="1133"/>
      <c r="AZ131" s="1133"/>
      <c r="BA131" s="1133"/>
      <c r="BB131" s="1133"/>
      <c r="BC131" s="1133"/>
      <c r="BD131" s="1133"/>
      <c r="BE131" s="1134"/>
      <c r="BF131" s="1183">
        <v>20.9</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509</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510</v>
      </c>
      <c r="W132" s="1193"/>
      <c r="X132" s="1193"/>
      <c r="Y132" s="1193"/>
      <c r="Z132" s="1194"/>
      <c r="AA132" s="1195">
        <v>8.6431001900000002</v>
      </c>
      <c r="AB132" s="1196"/>
      <c r="AC132" s="1196"/>
      <c r="AD132" s="1196"/>
      <c r="AE132" s="1197"/>
      <c r="AF132" s="1198">
        <v>9.1285007280000006</v>
      </c>
      <c r="AG132" s="1196"/>
      <c r="AH132" s="1196"/>
      <c r="AI132" s="1196"/>
      <c r="AJ132" s="1197"/>
      <c r="AK132" s="1198">
        <v>7.79520517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511</v>
      </c>
      <c r="W133" s="1176"/>
      <c r="X133" s="1176"/>
      <c r="Y133" s="1176"/>
      <c r="Z133" s="1177"/>
      <c r="AA133" s="1178">
        <v>8.6999999999999993</v>
      </c>
      <c r="AB133" s="1179"/>
      <c r="AC133" s="1179"/>
      <c r="AD133" s="1179"/>
      <c r="AE133" s="1180"/>
      <c r="AF133" s="1178">
        <v>8.9</v>
      </c>
      <c r="AG133" s="1179"/>
      <c r="AH133" s="1179"/>
      <c r="AI133" s="1179"/>
      <c r="AJ133" s="1180"/>
      <c r="AK133" s="1178">
        <v>8.5</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nHdwUCKy/S2JKANHVnHTSDdGRPGz12EEwK4LJyN//YDP10d3/Q5pQLIpGTR9Vwtrdj5hva3txlNtyd6Bd45tWA==" saltValue="XoKaVcs5ihQFTmQM2VNn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KgvuNSuWPvv5GHjqRPt+hIQ41tS4BP7aO6qely43+RZs9J6sX+LU1PpCOyae0Fa9DtVHoYXTsEXqdW0tbfycdA==" saltValue="vnCy7Tsyi4oR+mi1FH3S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Cly5hqjaae4wJxIbpYbTtscJNc7g1w8p8eaBzxZuQVRhaLliL7LrucWhi8j/iuGKAYtHuqLsgMgBHsAetcUMg==" saltValue="deAhegaBtCSJvgrdXAQz0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520</v>
      </c>
      <c r="AL9" s="1216"/>
      <c r="AM9" s="1216"/>
      <c r="AN9" s="1217"/>
      <c r="AO9" s="314">
        <v>2646216</v>
      </c>
      <c r="AP9" s="314">
        <v>66369</v>
      </c>
      <c r="AQ9" s="315">
        <v>83474</v>
      </c>
      <c r="AR9" s="316">
        <v>-20.5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521</v>
      </c>
      <c r="AL10" s="1216"/>
      <c r="AM10" s="1216"/>
      <c r="AN10" s="1217"/>
      <c r="AO10" s="317">
        <v>608987</v>
      </c>
      <c r="AP10" s="317">
        <v>15274</v>
      </c>
      <c r="AQ10" s="318">
        <v>8278</v>
      </c>
      <c r="AR10" s="319">
        <v>84.5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522</v>
      </c>
      <c r="AL11" s="1216"/>
      <c r="AM11" s="1216"/>
      <c r="AN11" s="1217"/>
      <c r="AO11" s="317" t="s">
        <v>523</v>
      </c>
      <c r="AP11" s="317" t="s">
        <v>523</v>
      </c>
      <c r="AQ11" s="318">
        <v>1520</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524</v>
      </c>
      <c r="AL12" s="1216"/>
      <c r="AM12" s="1216"/>
      <c r="AN12" s="1217"/>
      <c r="AO12" s="317" t="s">
        <v>523</v>
      </c>
      <c r="AP12" s="317" t="s">
        <v>523</v>
      </c>
      <c r="AQ12" s="318">
        <v>13</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525</v>
      </c>
      <c r="AL13" s="1216"/>
      <c r="AM13" s="1216"/>
      <c r="AN13" s="1217"/>
      <c r="AO13" s="317">
        <v>106566</v>
      </c>
      <c r="AP13" s="317">
        <v>2673</v>
      </c>
      <c r="AQ13" s="318">
        <v>2948</v>
      </c>
      <c r="AR13" s="319">
        <v>-9.3000000000000007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526</v>
      </c>
      <c r="AL14" s="1216"/>
      <c r="AM14" s="1216"/>
      <c r="AN14" s="1217"/>
      <c r="AO14" s="317">
        <v>67849</v>
      </c>
      <c r="AP14" s="317">
        <v>1702</v>
      </c>
      <c r="AQ14" s="318">
        <v>1798</v>
      </c>
      <c r="AR14" s="319">
        <v>-5.3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527</v>
      </c>
      <c r="AL15" s="1222"/>
      <c r="AM15" s="1222"/>
      <c r="AN15" s="1223"/>
      <c r="AO15" s="317">
        <v>-187377</v>
      </c>
      <c r="AP15" s="317">
        <v>-4700</v>
      </c>
      <c r="AQ15" s="318">
        <v>-6111</v>
      </c>
      <c r="AR15" s="319">
        <v>-23.1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3242241</v>
      </c>
      <c r="AP16" s="317">
        <v>81318</v>
      </c>
      <c r="AQ16" s="318">
        <v>91920</v>
      </c>
      <c r="AR16" s="319">
        <v>-11.5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532</v>
      </c>
      <c r="AL21" s="1225"/>
      <c r="AM21" s="1225"/>
      <c r="AN21" s="1226"/>
      <c r="AO21" s="330">
        <v>5.77</v>
      </c>
      <c r="AP21" s="331">
        <v>8.52</v>
      </c>
      <c r="AQ21" s="332">
        <v>-2.75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533</v>
      </c>
      <c r="AL22" s="1225"/>
      <c r="AM22" s="1225"/>
      <c r="AN22" s="1226"/>
      <c r="AO22" s="335">
        <v>99.1</v>
      </c>
      <c r="AP22" s="336">
        <v>97.5</v>
      </c>
      <c r="AQ22" s="337">
        <v>1.6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537</v>
      </c>
      <c r="AL32" s="1219"/>
      <c r="AM32" s="1219"/>
      <c r="AN32" s="1220"/>
      <c r="AO32" s="345">
        <v>1836396</v>
      </c>
      <c r="AP32" s="345">
        <v>46058</v>
      </c>
      <c r="AQ32" s="346">
        <v>52518</v>
      </c>
      <c r="AR32" s="347">
        <v>-12.3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538</v>
      </c>
      <c r="AL33" s="1219"/>
      <c r="AM33" s="1219"/>
      <c r="AN33" s="122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539</v>
      </c>
      <c r="AL34" s="1219"/>
      <c r="AM34" s="1219"/>
      <c r="AN34" s="1220"/>
      <c r="AO34" s="345" t="s">
        <v>523</v>
      </c>
      <c r="AP34" s="345" t="s">
        <v>523</v>
      </c>
      <c r="AQ34" s="346">
        <v>24</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540</v>
      </c>
      <c r="AL35" s="1219"/>
      <c r="AM35" s="1219"/>
      <c r="AN35" s="1220"/>
      <c r="AO35" s="345">
        <v>1788892</v>
      </c>
      <c r="AP35" s="345">
        <v>44867</v>
      </c>
      <c r="AQ35" s="346">
        <v>18573</v>
      </c>
      <c r="AR35" s="347">
        <v>141.6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541</v>
      </c>
      <c r="AL36" s="1219"/>
      <c r="AM36" s="1219"/>
      <c r="AN36" s="1220"/>
      <c r="AO36" s="345">
        <v>214575</v>
      </c>
      <c r="AP36" s="345">
        <v>5382</v>
      </c>
      <c r="AQ36" s="346">
        <v>2920</v>
      </c>
      <c r="AR36" s="347">
        <v>84.3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542</v>
      </c>
      <c r="AL37" s="1219"/>
      <c r="AM37" s="1219"/>
      <c r="AN37" s="1220"/>
      <c r="AO37" s="345" t="s">
        <v>523</v>
      </c>
      <c r="AP37" s="345" t="s">
        <v>523</v>
      </c>
      <c r="AQ37" s="346">
        <v>483</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543</v>
      </c>
      <c r="AL38" s="1228"/>
      <c r="AM38" s="1228"/>
      <c r="AN38" s="1229"/>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544</v>
      </c>
      <c r="AL39" s="1228"/>
      <c r="AM39" s="1228"/>
      <c r="AN39" s="1229"/>
      <c r="AO39" s="345">
        <v>-279398</v>
      </c>
      <c r="AP39" s="345">
        <v>-7008</v>
      </c>
      <c r="AQ39" s="346">
        <v>-4335</v>
      </c>
      <c r="AR39" s="347">
        <v>61.7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545</v>
      </c>
      <c r="AL40" s="1219"/>
      <c r="AM40" s="1219"/>
      <c r="AN40" s="1220"/>
      <c r="AO40" s="345">
        <v>-2857754</v>
      </c>
      <c r="AP40" s="345">
        <v>-71675</v>
      </c>
      <c r="AQ40" s="346">
        <v>-49481</v>
      </c>
      <c r="AR40" s="347">
        <v>44.9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296</v>
      </c>
      <c r="AL41" s="1231"/>
      <c r="AM41" s="1231"/>
      <c r="AN41" s="1232"/>
      <c r="AO41" s="345">
        <v>702711</v>
      </c>
      <c r="AP41" s="345">
        <v>17625</v>
      </c>
      <c r="AQ41" s="346">
        <v>20703</v>
      </c>
      <c r="AR41" s="347">
        <v>-14.9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515</v>
      </c>
      <c r="AN49" s="1235" t="s">
        <v>549</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2099381</v>
      </c>
      <c r="AN51" s="367">
        <v>50400</v>
      </c>
      <c r="AO51" s="368">
        <v>18.7</v>
      </c>
      <c r="AP51" s="369">
        <v>65876</v>
      </c>
      <c r="AQ51" s="370">
        <v>-19.399999999999999</v>
      </c>
      <c r="AR51" s="371">
        <v>38.1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474220</v>
      </c>
      <c r="AN52" s="375">
        <v>11385</v>
      </c>
      <c r="AO52" s="376">
        <v>28.7</v>
      </c>
      <c r="AP52" s="377">
        <v>36484</v>
      </c>
      <c r="AQ52" s="378">
        <v>-3.8</v>
      </c>
      <c r="AR52" s="379">
        <v>32.5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1188584</v>
      </c>
      <c r="AN53" s="367">
        <v>28865</v>
      </c>
      <c r="AO53" s="368">
        <v>-42.7</v>
      </c>
      <c r="AP53" s="369">
        <v>68468</v>
      </c>
      <c r="AQ53" s="370">
        <v>3.9</v>
      </c>
      <c r="AR53" s="371">
        <v>-46.6</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357153</v>
      </c>
      <c r="AN54" s="375">
        <v>8674</v>
      </c>
      <c r="AO54" s="376">
        <v>-23.8</v>
      </c>
      <c r="AP54" s="377">
        <v>34140</v>
      </c>
      <c r="AQ54" s="378">
        <v>-6.4</v>
      </c>
      <c r="AR54" s="379">
        <v>-17.399999999999999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1524881</v>
      </c>
      <c r="AN55" s="367">
        <v>37313</v>
      </c>
      <c r="AO55" s="368">
        <v>29.3</v>
      </c>
      <c r="AP55" s="369">
        <v>69729</v>
      </c>
      <c r="AQ55" s="370">
        <v>1.8</v>
      </c>
      <c r="AR55" s="371">
        <v>27.5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578438</v>
      </c>
      <c r="AN56" s="375">
        <v>14154</v>
      </c>
      <c r="AO56" s="376">
        <v>63.2</v>
      </c>
      <c r="AP56" s="377">
        <v>38908</v>
      </c>
      <c r="AQ56" s="378">
        <v>14</v>
      </c>
      <c r="AR56" s="379">
        <v>49.2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2594484</v>
      </c>
      <c r="AN57" s="367">
        <v>64201</v>
      </c>
      <c r="AO57" s="368">
        <v>72.099999999999994</v>
      </c>
      <c r="AP57" s="369">
        <v>74581</v>
      </c>
      <c r="AQ57" s="370">
        <v>7</v>
      </c>
      <c r="AR57" s="371">
        <v>65.099999999999994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796389</v>
      </c>
      <c r="AN58" s="375">
        <v>19707</v>
      </c>
      <c r="AO58" s="376">
        <v>39.200000000000003</v>
      </c>
      <c r="AP58" s="377">
        <v>41563</v>
      </c>
      <c r="AQ58" s="378">
        <v>6.8</v>
      </c>
      <c r="AR58" s="379">
        <v>32.4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7772198</v>
      </c>
      <c r="AN59" s="367">
        <v>194934</v>
      </c>
      <c r="AO59" s="368">
        <v>203.6</v>
      </c>
      <c r="AP59" s="369">
        <v>76347</v>
      </c>
      <c r="AQ59" s="370">
        <v>2.4</v>
      </c>
      <c r="AR59" s="371">
        <v>201.2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3186409</v>
      </c>
      <c r="AN60" s="375">
        <v>79918</v>
      </c>
      <c r="AO60" s="376">
        <v>305.5</v>
      </c>
      <c r="AP60" s="377">
        <v>41762</v>
      </c>
      <c r="AQ60" s="378">
        <v>0.5</v>
      </c>
      <c r="AR60" s="379">
        <v>305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3035906</v>
      </c>
      <c r="AN61" s="382">
        <v>75143</v>
      </c>
      <c r="AO61" s="383">
        <v>56.2</v>
      </c>
      <c r="AP61" s="384">
        <v>71000</v>
      </c>
      <c r="AQ61" s="385">
        <v>-0.9</v>
      </c>
      <c r="AR61" s="371">
        <v>57.1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1078522</v>
      </c>
      <c r="AN62" s="375">
        <v>26768</v>
      </c>
      <c r="AO62" s="376">
        <v>82.6</v>
      </c>
      <c r="AP62" s="377">
        <v>38571</v>
      </c>
      <c r="AQ62" s="378">
        <v>2.2000000000000002</v>
      </c>
      <c r="AR62" s="379">
        <v>80.400000000000006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9ELUMAH2oXnoTHUQKz79Mo6mdHlvn8to1YLRM9imdv+9qyxvvjVQHO/fjS+pw82nGIPjYxr3CNywzvir172SA==" saltValue="54jkU9DmXxawDVplvMtd9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Jtl2ALQX4zP7eFo7SfZGaJJ3Cyz25bmRqiunO9R5Vfc78ul3evvenZ5lLlBrgRLpKyM2xTeTiNQUxjYY2HALLg==" saltValue="/GDfJ96ixUOGKcg6cTVUh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FPqg6CbaYgdWKOjfnWvFScywxcCGeTe5UXyH4rIyEH71oVqWyrJJ0yDA1QuvCerw/Ga1MTkIFEecV1pM3au0AQ==" saltValue="wpnm7+hXW9aOPicZgEPcmw==" spinCount="100000" sheet="1" objects="1" scenarios="1"/>
  <dataConsolidate/>
  <phoneticPr fontId="2"/>
  <printOptions horizontalCentered="1" verticalCentered="1"/>
  <pageMargins left="0" right="0" top="0.19685039370078741" bottom="0" header="0.39370078740157483" footer="0"/>
  <pageSetup paperSize="9" scale="40"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8" t="s">
        <v>3</v>
      </c>
      <c r="D47" s="1238"/>
      <c r="E47" s="1239"/>
      <c r="F47" s="11">
        <v>44.43</v>
      </c>
      <c r="G47" s="12">
        <v>47.19</v>
      </c>
      <c r="H47" s="12">
        <v>48.04</v>
      </c>
      <c r="I47" s="12">
        <v>44.53</v>
      </c>
      <c r="J47" s="13">
        <v>41.49</v>
      </c>
    </row>
    <row r="48" spans="2:10" ht="57.75" customHeight="1" x14ac:dyDescent="0.15">
      <c r="B48" s="14"/>
      <c r="C48" s="1240" t="s">
        <v>4</v>
      </c>
      <c r="D48" s="1240"/>
      <c r="E48" s="1241"/>
      <c r="F48" s="15">
        <v>4.28</v>
      </c>
      <c r="G48" s="16">
        <v>2.23</v>
      </c>
      <c r="H48" s="16">
        <v>1.26</v>
      </c>
      <c r="I48" s="16">
        <v>0.33</v>
      </c>
      <c r="J48" s="17">
        <v>1.44</v>
      </c>
    </row>
    <row r="49" spans="2:10" ht="57.75" customHeight="1" thickBot="1" x14ac:dyDescent="0.2">
      <c r="B49" s="18"/>
      <c r="C49" s="1242" t="s">
        <v>5</v>
      </c>
      <c r="D49" s="1242"/>
      <c r="E49" s="1243"/>
      <c r="F49" s="19" t="s">
        <v>570</v>
      </c>
      <c r="G49" s="20" t="s">
        <v>571</v>
      </c>
      <c r="H49" s="20" t="s">
        <v>572</v>
      </c>
      <c r="I49" s="20" t="s">
        <v>573</v>
      </c>
      <c r="J49" s="21" t="s">
        <v>574</v>
      </c>
    </row>
    <row r="50" spans="2:10" ht="13.5" customHeight="1" x14ac:dyDescent="0.15"/>
  </sheetData>
  <sheetProtection algorithmName="SHA-512" hashValue="M/bfEPGSZUQp8Ifac+4R6qrnUH1BX0aMOz6oXL4T4oUJX2ZE1L4YRdoUmGNx2PwsZpM3itMBb/s0Cr4j1zmh1g==" saltValue="z+3FmhISBsI0HFMpjUsn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2022-09-07T23:51:39Z</cp:lastPrinted>
  <dcterms:created xsi:type="dcterms:W3CDTF">2022-02-02T05:59:18Z</dcterms:created>
  <dcterms:modified xsi:type="dcterms:W3CDTF">2022-09-23T03:08:37Z</dcterms:modified>
  <cp:category/>
</cp:coreProperties>
</file>