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V:\財政係\26 財政状況資料集\令和２年度\08 ２回目依頼\04 県HPアップロード\01 データ\"/>
    </mc:Choice>
  </mc:AlternateContent>
  <xr:revisionPtr revIDLastSave="0" documentId="13_ncr:1_{1FEC6A12-B120-47BD-8FFB-F8080A629E7E}" xr6:coauthVersionLast="36" xr6:coauthVersionMax="36" xr10:uidLastSave="{00000000-0000-0000-0000-000000000000}"/>
  <bookViews>
    <workbookView xWindow="0" yWindow="0" windowWidth="15360" windowHeight="7635" tabRatio="93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C37" i="10"/>
  <c r="CO36" i="10"/>
  <c r="BE36" i="10"/>
  <c r="C36" i="10"/>
  <c r="BE35" i="10"/>
  <c r="BE34"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W34" i="10" l="1"/>
  <c r="BW35" i="10" s="1"/>
  <c r="BW36" i="10" s="1"/>
  <c r="BW37" i="10" s="1"/>
  <c r="CO34" i="10" l="1"/>
  <c r="CO35" i="10" s="1"/>
</calcChain>
</file>

<file path=xl/sharedStrings.xml><?xml version="1.0" encoding="utf-8"?>
<sst xmlns="http://schemas.openxmlformats.org/spreadsheetml/2006/main" count="1063" uniqueCount="601">
  <si>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</si>
  <si>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</si>
  <si>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</si>
  <si>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</si>
  <si>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</si>
  <si>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</si>
  <si>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</si>
  <si>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</si>
  <si>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</si>
  <si>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</si>
  <si>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</si>
  <si>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</si>
  <si>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</si>
  <si>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</si>
  <si>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</si>
  <si>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</si>
  <si>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</si>
  <si>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</si>
  <si>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</si>
  <si>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</si>
  <si>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</si>
  <si>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</si>
  <si>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</si>
  <si>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</si>
  <si>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</si>
  <si>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</si>
  <si>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</si>
  <si>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</si>
  <si>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</si>
  <si>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</si>
  <si>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</si>
  <si>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</si>
  <si>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</si>
  <si>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</si>
  <si>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</si>
  <si>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</si>
  <si>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</si>
  <si>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</si>
  <si>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</si>
  <si>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</si>
  <si>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</si>
  <si>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</si>
  <si>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</si>
  <si>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</si>
  <si>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</si>
  <si>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</si>
  <si>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</si>
  <si>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</si>
  <si>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</si>
  <si>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</si>
  <si>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</si>
  <si>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</si>
  <si>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</si>
  <si>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</si>
  <si>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</si>
  <si>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</si>
  <si>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</si>
  <si>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</si>
  <si>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</si>
  <si>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</si>
  <si>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</si>
  <si>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</si>
  <si>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</si>
  <si>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</si>
  <si>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</si>
  <si>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</si>
  <si>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</si>
  <si>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</si>
  <si>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</si>
  <si>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</si>
  <si>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</si>
  <si>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</si>
  <si>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</si>
  <si>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</si>
  <si>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</si>
  <si>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</si>
  <si>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</si>
  <si>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</si>
  <si>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</si>
  <si>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</si>
  <si>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</si>
  <si>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</si>
  <si>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</si>
  <si>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</si>
  <si>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</si>
  <si>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Ⅲ－３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</si>
  <si>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</si>
  <si>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</si>
  <si>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</si>
  <si>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</si>
  <si>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</si>
  <si>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</si>
  <si>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</si>
  <si>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</si>
  <si>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</si>
  <si>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</si>
  <si>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</si>
  <si>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</si>
  <si>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三田市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</si>
  <si>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</si>
  <si>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</si>
  <si>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</si>
  <si>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</si>
  <si>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</si>
  <si>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</si>
  <si>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</si>
  <si>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</si>
  <si>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</si>
  <si>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</si>
  <si>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</si>
  <si>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</si>
  <si>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</si>
  <si>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</si>
  <si>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</si>
  <si>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</si>
  <si>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</si>
  <si>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</si>
  <si>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</si>
  <si>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</si>
  <si>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</si>
  <si>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</si>
  <si>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</si>
  <si>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</si>
  <si>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</si>
  <si>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</si>
  <si>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</si>
  <si>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</si>
  <si>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</si>
  <si>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</si>
  <si>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</si>
  <si>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</si>
  <si>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</si>
  <si>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</si>
  <si>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</si>
  <si>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</si>
  <si>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</si>
  <si>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</si>
  <si>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</si>
  <si>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</si>
  <si>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</si>
  <si>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</si>
  <si>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</si>
  <si>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</si>
  <si>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</si>
  <si>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</si>
  <si>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</si>
  <si>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</si>
  <si>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</si>
  <si>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</si>
  <si>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</si>
  <si>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</si>
  <si>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</si>
  <si>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</si>
  <si>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</si>
  <si>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</si>
  <si>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</si>
  <si>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</si>
  <si>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</si>
  <si>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</si>
  <si>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</si>
  <si>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</si>
  <si>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</si>
  <si>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</si>
  <si>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</si>
  <si>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</si>
  <si>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</si>
  <si>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</si>
  <si>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</si>
  <si>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</si>
  <si>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</si>
  <si>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</si>
  <si>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</si>
  <si>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</si>
  <si>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</si>
  <si>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</si>
  <si>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</si>
  <si>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</si>
  <si>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</si>
  <si>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</si>
  <si>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</si>
  <si>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</si>
  <si>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</si>
  <si>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</si>
  <si>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</si>
  <si>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</si>
  <si>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</si>
  <si>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</si>
  <si>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</si>
  <si>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</si>
  <si>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</si>
  <si>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</si>
  <si>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</si>
  <si>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</si>
  <si>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</si>
  <si>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</si>
  <si>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</si>
  <si>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</si>
  <si>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</si>
  <si>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</si>
  <si>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</si>
  <si>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</si>
  <si>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</si>
  <si>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</si>
  <si>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</si>
  <si>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</si>
  <si>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</si>
  <si>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</si>
  <si>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</si>
  <si>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</si>
  <si>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</si>
  <si>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兵庫県三田市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</si>
  <si>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</si>
  <si>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</si>
  <si>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</si>
  <si>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</si>
  <si>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</si>
  <si>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</si>
  <si>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</si>
  <si>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</si>
  <si>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</si>
  <si>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</si>
  <si>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</si>
  <si>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</si>
  <si>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</si>
  <si>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</si>
  <si>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</si>
  <si>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</si>
  <si>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</si>
  <si>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</si>
  <si>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</si>
  <si>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</si>
  <si>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</si>
  <si>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</si>
  <si>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</si>
  <si>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</si>
  <si>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</si>
  <si>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</si>
  <si>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</si>
  <si>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</si>
  <si>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</si>
  <si>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</si>
  <si>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</si>
  <si>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</si>
  <si>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</si>
  <si>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</si>
  <si>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</si>
  <si>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</si>
  <si>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</si>
  <si>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</si>
  <si>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</si>
  <si>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</si>
  <si>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</si>
  <si>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</si>
  <si>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</si>
  <si>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</si>
  <si>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</si>
  <si>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</si>
  <si>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</si>
  <si>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</si>
  <si>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</si>
  <si>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</si>
  <si>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</si>
  <si>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</si>
  <si>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</si>
  <si>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</si>
  <si>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</si>
  <si>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</si>
  <si>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</si>
  <si>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</si>
  <si>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</si>
  <si>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</si>
  <si>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</si>
  <si>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</si>
  <si>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</si>
  <si>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</si>
  <si>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</si>
  <si>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</si>
  <si>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</si>
  <si>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</si>
  <si>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</si>
  <si>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</si>
  <si>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</si>
  <si>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</si>
  <si>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</si>
  <si>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</si>
  <si>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</si>
  <si>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</si>
  <si>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</si>
  <si>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</si>
  <si>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</si>
  <si>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</si>
  <si>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</si>
  <si>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</si>
  <si>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</si>
  <si>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</si>
  <si>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</si>
  <si>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</si>
  <si>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</si>
  <si>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</si>
  <si>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</si>
  <si>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</si>
  <si>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</si>
  <si>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</si>
  <si>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</si>
  <si>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</si>
  <si>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</si>
  <si>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</si>
  <si>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</si>
  <si>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</si>
  <si>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</si>
  <si>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</si>
  <si>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</si>
  <si>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</si>
  <si>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</si>
  <si>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</si>
  <si>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</si>
  <si>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</si>
  <si>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</si>
  <si>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</si>
  <si>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</si>
  <si>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</si>
  <si>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</si>
  <si>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</si>
  <si>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</si>
  <si>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</si>
  <si>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</si>
  <si>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</si>
  <si>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</si>
  <si>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</si>
  <si>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</si>
  <si>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</si>
  <si>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</si>
  <si>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</si>
  <si>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</si>
  <si>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</si>
  <si>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</si>
  <si>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駐車場整備</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</si>
  <si>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</si>
  <si>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</si>
  <si>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</si>
  <si>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</si>
  <si>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</si>
  <si>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</si>
  <si>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</si>
  <si>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</si>
  <si>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</si>
  <si>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</si>
  <si>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</si>
  <si>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</si>
  <si>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</si>
  <si>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</si>
  <si>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</si>
  <si>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</si>
  <si>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</si>
  <si>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</si>
  <si>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</si>
  <si>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</si>
  <si>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</si>
  <si>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</si>
  <si>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</si>
  <si>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</si>
  <si>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</si>
  <si>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</si>
  <si>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</si>
  <si>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</si>
  <si>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兵庫県三田市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</si>
  <si>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</si>
  <si>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</si>
  <si>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</si>
  <si>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</si>
  <si>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</si>
  <si>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</si>
  <si>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</si>
  <si>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</si>
  <si>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</si>
  <si>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</si>
  <si>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</si>
  <si>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</si>
  <si>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</si>
  <si>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</si>
  <si>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</si>
  <si>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</si>
  <si>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</si>
  <si>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</si>
  <si>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</si>
  <si>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</si>
  <si>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公営墓地整備事業特別会計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</si>
  <si>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</si>
  <si>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</si>
  <si>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</si>
  <si>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</si>
  <si>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</si>
  <si>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</si>
  <si>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</si>
  <si>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</si>
  <si>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</si>
  <si>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</si>
  <si>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</si>
  <si>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</si>
  <si>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</si>
  <si>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</si>
  <si>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</si>
  <si>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</si>
  <si>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駐車場事業特別会計</t>
    <phoneticPr fontId="5"/>
  </si>
  <si>
    <t>-</t>
    <phoneticPr fontId="5"/>
  </si>
  <si>
    <t>水道事業会計</t>
    <phoneticPr fontId="5"/>
  </si>
  <si>
    <t>法適用企業</t>
    <phoneticPr fontId="5"/>
  </si>
  <si>
    <t>三田市民病院事業会計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</si>
  <si>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</si>
  <si>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</si>
  <si>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</si>
  <si>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</si>
  <si>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</si>
  <si>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</si>
  <si>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</si>
  <si>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</si>
  <si>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</si>
  <si>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</si>
  <si>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</si>
  <si>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</si>
  <si>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</si>
  <si>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</si>
  <si>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</si>
  <si>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</si>
  <si>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</si>
  <si>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</si>
  <si>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</si>
  <si>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</si>
  <si>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</si>
  <si>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</si>
  <si>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</si>
  <si>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</si>
  <si>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</si>
  <si>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</si>
  <si>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</si>
  <si>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</si>
  <si>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</si>
  <si>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</si>
  <si>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</si>
  <si>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</si>
  <si>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</si>
  <si>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</si>
  <si>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</si>
  <si>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</si>
  <si>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</si>
  <si>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</si>
  <si>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</si>
  <si>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</si>
  <si>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</si>
  <si>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</si>
  <si>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</si>
  <si>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</si>
  <si>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</si>
  <si>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</si>
  <si>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</si>
  <si>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</si>
  <si>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</si>
  <si>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</si>
  <si>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</si>
  <si>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</si>
  <si>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</si>
  <si>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</si>
  <si>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</si>
  <si>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</si>
  <si>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</si>
  <si>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</si>
  <si>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</si>
  <si>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</si>
  <si>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</si>
  <si>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</si>
  <si>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市民病院事業会計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</si>
  <si>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</si>
  <si>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</si>
  <si>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</si>
  <si>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駐車場事業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</si>
  <si>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</si>
  <si>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</si>
  <si>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</si>
  <si>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</si>
  <si>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</si>
  <si>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</si>
  <si>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</si>
  <si>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</si>
  <si>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</si>
  <si>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</si>
  <si>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</si>
  <si>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</si>
  <si>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</si>
  <si>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</si>
  <si>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</si>
  <si>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</si>
  <si>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</si>
  <si>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</si>
  <si>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</si>
  <si>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</si>
  <si>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</si>
  <si>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</si>
  <si>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</si>
  <si>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</si>
  <si>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</si>
  <si>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</si>
  <si>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</si>
  <si>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</si>
  <si>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</si>
  <si>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</si>
  <si>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</si>
  <si>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</si>
  <si>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</si>
  <si>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</si>
  <si>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</si>
  <si>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</si>
  <si>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</si>
  <si>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</si>
  <si>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</si>
  <si>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</si>
  <si>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</si>
  <si>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</si>
  <si>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</si>
  <si>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</si>
  <si>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</si>
  <si>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</si>
  <si>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</si>
  <si>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</si>
  <si>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</si>
  <si>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</si>
  <si>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</si>
  <si>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</si>
  <si>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</si>
  <si>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</si>
  <si>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</si>
  <si>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</si>
  <si>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</si>
  <si>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</si>
  <si>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</si>
  <si>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</si>
  <si>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</si>
  <si>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</si>
  <si>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</si>
  <si>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</si>
  <si>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</si>
  <si>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</si>
  <si>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</si>
  <si>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</si>
  <si>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</si>
  <si>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</si>
  <si>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</si>
  <si>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</si>
  <si>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</si>
  <si>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</si>
  <si>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</si>
  <si>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</si>
  <si>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</si>
  <si>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</si>
  <si>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</si>
  <si>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</si>
  <si>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</si>
  <si>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</si>
  <si>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</si>
  <si>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</si>
  <si>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0.71</t>
  </si>
  <si>
    <t>▲ 1.45</t>
  </si>
  <si>
    <t>水道事業会計</t>
  </si>
  <si>
    <t>三田市民病院事業会計</t>
  </si>
  <si>
    <t>下水道事業会計</t>
  </si>
  <si>
    <t>一般会計</t>
  </si>
  <si>
    <t>介護保険事業特別会計</t>
  </si>
  <si>
    <t>国民健康保険事業特別会計</t>
  </si>
  <si>
    <t>後期高齢者医療事業特別会計</t>
  </si>
  <si>
    <t>公営墓地整備事業特別会計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</si>
  <si>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</si>
  <si>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</si>
  <si>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</si>
  <si>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</si>
  <si>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</si>
  <si>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</si>
  <si>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</si>
  <si>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</si>
  <si>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公共施設等整備基金</t>
    <rPh sb="0" eb="2">
      <t>コウキョウ</t>
    </rPh>
    <rPh sb="2" eb="5">
      <t>シセツナド</t>
    </rPh>
    <rPh sb="5" eb="7">
      <t>セイビ</t>
    </rPh>
    <rPh sb="7" eb="9">
      <t>キキン</t>
    </rPh>
    <phoneticPr fontId="5"/>
  </si>
  <si>
    <t>地域福祉基金</t>
    <rPh sb="0" eb="2">
      <t>チイキ</t>
    </rPh>
    <rPh sb="2" eb="4">
      <t>フクシ</t>
    </rPh>
    <rPh sb="4" eb="6">
      <t>キキン</t>
    </rPh>
    <phoneticPr fontId="5"/>
  </si>
  <si>
    <t>ありがとう！三田っ子応援基金</t>
    <rPh sb="6" eb="8">
      <t>サンダ</t>
    </rPh>
    <rPh sb="9" eb="10">
      <t>コ</t>
    </rPh>
    <rPh sb="10" eb="12">
      <t>オウエン</t>
    </rPh>
    <rPh sb="12" eb="14">
      <t>キキン</t>
    </rPh>
    <phoneticPr fontId="5"/>
  </si>
  <si>
    <t>グリーン・クリーン基金</t>
    <rPh sb="9" eb="11">
      <t>キキン</t>
    </rPh>
    <phoneticPr fontId="5"/>
  </si>
  <si>
    <t>三田駅前一番館基金</t>
    <rPh sb="0" eb="9">
      <t>サンダエキマエイチバンカンキキン</t>
    </rPh>
    <phoneticPr fontId="5"/>
  </si>
  <si>
    <t>-</t>
    <phoneticPr fontId="2"/>
  </si>
  <si>
    <t>兵庫県市町村職員退職手当組合</t>
    <rPh sb="0" eb="3">
      <t>ヒョウゴケン</t>
    </rPh>
    <rPh sb="3" eb="5">
      <t>シチョウ</t>
    </rPh>
    <rPh sb="5" eb="6">
      <t>ソン</t>
    </rPh>
    <rPh sb="6" eb="8">
      <t>ショクイン</t>
    </rPh>
    <rPh sb="8" eb="10">
      <t>タイショク</t>
    </rPh>
    <rPh sb="10" eb="12">
      <t>テアテ</t>
    </rPh>
    <rPh sb="12" eb="14">
      <t>クミアイ</t>
    </rPh>
    <phoneticPr fontId="2"/>
  </si>
  <si>
    <t>丹波少年自然の家事務組合</t>
    <rPh sb="0" eb="2">
      <t>タンバ</t>
    </rPh>
    <rPh sb="2" eb="4">
      <t>ショウネン</t>
    </rPh>
    <rPh sb="4" eb="6">
      <t>シゼン</t>
    </rPh>
    <rPh sb="7" eb="8">
      <t>イエ</t>
    </rPh>
    <rPh sb="8" eb="12">
      <t>ジムクミアイ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</si>
  <si>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</si>
  <si>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</si>
  <si>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三田地域振興(株)</t>
    <rPh sb="0" eb="2">
      <t>サンダ</t>
    </rPh>
    <rPh sb="2" eb="4">
      <t>チイキ</t>
    </rPh>
    <rPh sb="4" eb="6">
      <t>シンコウ</t>
    </rPh>
    <rPh sb="7" eb="8">
      <t>カブ</t>
    </rPh>
    <phoneticPr fontId="2"/>
  </si>
  <si>
    <t>兵庫県信用保証協会</t>
    <rPh sb="0" eb="3">
      <t>ヒョウゴケン</t>
    </rPh>
    <rPh sb="3" eb="5">
      <t>シンヨウ</t>
    </rPh>
    <rPh sb="5" eb="9">
      <t>ホショウキョウカイ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</si>
  <si>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</si>
  <si>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</si>
  <si>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</si>
  <si>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将来負担は比率がマイナスとなり、低く抑えられています。また、有形固定資産減価償却率は比較的新しい施設が多いため、全国平均・兵庫県平均・類似団体と比べ低くなっています。
今後は、施設の老朽化が進むことに伴う改修費用等に対する市債増加が見込まれることから、将来負担比率も上昇傾向になる見込みです。これらを踏まえ、公共施設マネジメントによる計画的な施設整備により将来負担比率の上昇率を緩和していく必要があります。</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</si>
  <si>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</si>
  <si>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</si>
  <si>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</si>
  <si>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</si>
  <si>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</si>
  <si>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</si>
  <si>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（将来負担比率）26年度から比率がプラスとなりましたが、H30年度、R元年度、R2年度とマイナスになりました。　これは、市債等将来債務の減少率が基金の減少率を上回ったためです。引き続き地方債残高の適正化及び基金取崩しの抑制などにより将来負担の軽減に努める必要があります。
(実質公債費比率)類似団体平均値より高い水準ではありますが、前年度比0.4ポイント改善しました。これは、元利償還金が減少する一方で、標準財政規模は微増したためです。今後も、地方債残高の適正化などにより、財政の健全化に取り組む必要があります。</t>
    <rPh sb="41" eb="43">
      <t>ネンド</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</si>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</sst>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40879</c:v>
                </c:pt>
                <c:pt idx="1">
                  <c:v>42651</c:v>
                </c:pt>
                <c:pt idx="2">
                  <c:v>43226</c:v>
                </c:pt>
                <c:pt idx="3">
                  <c:v>42836</c:v>
                </c:pt>
                <c:pt idx="4">
                  <c:v>44161</c:v>
                </c:pt>
              </c:numCache>
            </c:numRef>
          </c:val>
          <c:smooth val="0"/>
          <c:extLst>
            <c:ext xmlns:c16="http://schemas.microsoft.com/office/drawing/2014/chart" uri="{C3380CC4-5D6E-409C-BE32-E72D297353CC}">
              <c16:uniqueId val="{00000000-965D-444C-9B66-9768C80D50D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44193</c:v>
                </c:pt>
                <c:pt idx="1">
                  <c:v>25212</c:v>
                </c:pt>
                <c:pt idx="2">
                  <c:v>23540</c:v>
                </c:pt>
                <c:pt idx="3">
                  <c:v>27966</c:v>
                </c:pt>
                <c:pt idx="4">
                  <c:v>27750</c:v>
                </c:pt>
              </c:numCache>
            </c:numRef>
          </c:val>
          <c:smooth val="0"/>
          <c:extLst>
            <c:ext xmlns:c16="http://schemas.microsoft.com/office/drawing/2014/chart" uri="{C3380CC4-5D6E-409C-BE32-E72D297353CC}">
              <c16:uniqueId val="{00000001-965D-444C-9B66-9768C80D50D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1.62</c:v>
                </c:pt>
                <c:pt idx="1">
                  <c:v>1.79</c:v>
                </c:pt>
                <c:pt idx="2">
                  <c:v>2.0699999999999998</c:v>
                </c:pt>
                <c:pt idx="3">
                  <c:v>2.5099999999999998</c:v>
                </c:pt>
                <c:pt idx="4">
                  <c:v>2</c:v>
                </c:pt>
              </c:numCache>
            </c:numRef>
          </c:val>
          <c:extLst>
            <c:ext xmlns:c16="http://schemas.microsoft.com/office/drawing/2014/chart" uri="{C3380CC4-5D6E-409C-BE32-E72D297353CC}">
              <c16:uniqueId val="{00000000-AF16-4594-B924-5D26C322D2E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13.84</c:v>
                </c:pt>
                <c:pt idx="1">
                  <c:v>12.27</c:v>
                </c:pt>
                <c:pt idx="2">
                  <c:v>12.19</c:v>
                </c:pt>
                <c:pt idx="3">
                  <c:v>13.86</c:v>
                </c:pt>
                <c:pt idx="4">
                  <c:v>14.95</c:v>
                </c:pt>
              </c:numCache>
            </c:numRef>
          </c:val>
          <c:extLst>
            <c:ext xmlns:c16="http://schemas.microsoft.com/office/drawing/2014/chart" uri="{C3380CC4-5D6E-409C-BE32-E72D297353CC}">
              <c16:uniqueId val="{00000001-AF16-4594-B924-5D26C322D2E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-0.71</c:v>
                </c:pt>
                <c:pt idx="1">
                  <c:v>-1.45</c:v>
                </c:pt>
                <c:pt idx="2">
                  <c:v>0.28999999999999998</c:v>
                </c:pt>
                <c:pt idx="3">
                  <c:v>2.21</c:v>
                </c:pt>
                <c:pt idx="4">
                  <c:v>0.87</c:v>
                </c:pt>
              </c:numCache>
            </c:numRef>
          </c:val>
          <c:smooth val="0"/>
          <c:extLst>
            <c:ext xmlns:c16="http://schemas.microsoft.com/office/drawing/2014/chart" uri="{C3380CC4-5D6E-409C-BE32-E72D297353CC}">
              <c16:uniqueId val="{00000002-AF16-4594-B924-5D26C322D2E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0.35</c:v>
                </c:pt>
                <c:pt idx="2">
                  <c:v>#N/A</c:v>
                </c:pt>
                <c:pt idx="3">
                  <c:v>0.34</c:v>
                </c:pt>
                <c:pt idx="4">
                  <c:v>#N/A</c:v>
                </c:pt>
                <c:pt idx="5">
                  <c:v>0.36</c:v>
                </c:pt>
                <c:pt idx="6">
                  <c:v>#N/A</c:v>
                </c:pt>
                <c:pt idx="7">
                  <c:v>0.43</c:v>
                </c:pt>
                <c:pt idx="8">
                  <c:v>#N/A</c:v>
                </c:pt>
                <c:pt idx="9">
                  <c:v>0</c:v>
                </c:pt>
              </c:numCache>
            </c:numRef>
          </c:val>
          <c:extLst>
            <c:ext xmlns:c16="http://schemas.microsoft.com/office/drawing/2014/chart" uri="{C3380CC4-5D6E-409C-BE32-E72D297353CC}">
              <c16:uniqueId val="{00000000-6AF2-4F02-8D52-8AC97678F8E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AF2-4F02-8D52-8AC97678F8E5}"/>
            </c:ext>
          </c:extLst>
        </c:ser>
        <c:ser>
          <c:idx val="2"/>
          <c:order val="2"/>
          <c:tx>
            <c:strRef>
              <c:f>データシート!$A$29</c:f>
              <c:strCache>
                <c:ptCount val="1"/>
                <c:pt idx="0">
                  <c:v>公営墓地整備事業特別会計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AF2-4F02-8D52-8AC97678F8E5}"/>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0.14000000000000001</c:v>
                </c:pt>
                <c:pt idx="2">
                  <c:v>#N/A</c:v>
                </c:pt>
                <c:pt idx="3">
                  <c:v>0.14000000000000001</c:v>
                </c:pt>
                <c:pt idx="4">
                  <c:v>#N/A</c:v>
                </c:pt>
                <c:pt idx="5">
                  <c:v>0.15</c:v>
                </c:pt>
                <c:pt idx="6">
                  <c:v>#N/A</c:v>
                </c:pt>
                <c:pt idx="7">
                  <c:v>0.14000000000000001</c:v>
                </c:pt>
                <c:pt idx="8">
                  <c:v>#N/A</c:v>
                </c:pt>
                <c:pt idx="9">
                  <c:v>0.16</c:v>
                </c:pt>
              </c:numCache>
            </c:numRef>
          </c:val>
          <c:extLst>
            <c:ext xmlns:c16="http://schemas.microsoft.com/office/drawing/2014/chart" uri="{C3380CC4-5D6E-409C-BE32-E72D297353CC}">
              <c16:uniqueId val="{00000003-6AF2-4F02-8D52-8AC97678F8E5}"/>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0.87</c:v>
                </c:pt>
                <c:pt idx="2">
                  <c:v>#N/A</c:v>
                </c:pt>
                <c:pt idx="3">
                  <c:v>0.94</c:v>
                </c:pt>
                <c:pt idx="4">
                  <c:v>#N/A</c:v>
                </c:pt>
                <c:pt idx="5">
                  <c:v>0.78</c:v>
                </c:pt>
                <c:pt idx="6">
                  <c:v>#N/A</c:v>
                </c:pt>
                <c:pt idx="7">
                  <c:v>0.71</c:v>
                </c:pt>
                <c:pt idx="8">
                  <c:v>#N/A</c:v>
                </c:pt>
                <c:pt idx="9">
                  <c:v>0.37</c:v>
                </c:pt>
              </c:numCache>
            </c:numRef>
          </c:val>
          <c:extLst>
            <c:ext xmlns:c16="http://schemas.microsoft.com/office/drawing/2014/chart" uri="{C3380CC4-5D6E-409C-BE32-E72D297353CC}">
              <c16:uniqueId val="{00000004-6AF2-4F02-8D52-8AC97678F8E5}"/>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0.63</c:v>
                </c:pt>
                <c:pt idx="2">
                  <c:v>#N/A</c:v>
                </c:pt>
                <c:pt idx="3">
                  <c:v>0.72</c:v>
                </c:pt>
                <c:pt idx="4">
                  <c:v>#N/A</c:v>
                </c:pt>
                <c:pt idx="5">
                  <c:v>0.89</c:v>
                </c:pt>
                <c:pt idx="6">
                  <c:v>#N/A</c:v>
                </c:pt>
                <c:pt idx="7">
                  <c:v>0.8</c:v>
                </c:pt>
                <c:pt idx="8">
                  <c:v>#N/A</c:v>
                </c:pt>
                <c:pt idx="9">
                  <c:v>1.04</c:v>
                </c:pt>
              </c:numCache>
            </c:numRef>
          </c:val>
          <c:extLst>
            <c:ext xmlns:c16="http://schemas.microsoft.com/office/drawing/2014/chart" uri="{C3380CC4-5D6E-409C-BE32-E72D297353CC}">
              <c16:uniqueId val="{00000005-6AF2-4F02-8D52-8AC97678F8E5}"/>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1.61</c:v>
                </c:pt>
                <c:pt idx="2">
                  <c:v>#N/A</c:v>
                </c:pt>
                <c:pt idx="3">
                  <c:v>1.78</c:v>
                </c:pt>
                <c:pt idx="4">
                  <c:v>#N/A</c:v>
                </c:pt>
                <c:pt idx="5">
                  <c:v>2.06</c:v>
                </c:pt>
                <c:pt idx="6">
                  <c:v>#N/A</c:v>
                </c:pt>
                <c:pt idx="7">
                  <c:v>2.5</c:v>
                </c:pt>
                <c:pt idx="8">
                  <c:v>#N/A</c:v>
                </c:pt>
                <c:pt idx="9">
                  <c:v>1.99</c:v>
                </c:pt>
              </c:numCache>
            </c:numRef>
          </c:val>
          <c:extLst>
            <c:ext xmlns:c16="http://schemas.microsoft.com/office/drawing/2014/chart" uri="{C3380CC4-5D6E-409C-BE32-E72D297353CC}">
              <c16:uniqueId val="{00000006-6AF2-4F02-8D52-8AC97678F8E5}"/>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1.35</c:v>
                </c:pt>
                <c:pt idx="2">
                  <c:v>#N/A</c:v>
                </c:pt>
                <c:pt idx="3">
                  <c:v>1.8</c:v>
                </c:pt>
                <c:pt idx="4">
                  <c:v>#N/A</c:v>
                </c:pt>
                <c:pt idx="5">
                  <c:v>1.86</c:v>
                </c:pt>
                <c:pt idx="6">
                  <c:v>#N/A</c:v>
                </c:pt>
                <c:pt idx="7">
                  <c:v>1.88</c:v>
                </c:pt>
                <c:pt idx="8">
                  <c:v>#N/A</c:v>
                </c:pt>
                <c:pt idx="9">
                  <c:v>2.2200000000000002</c:v>
                </c:pt>
              </c:numCache>
            </c:numRef>
          </c:val>
          <c:extLst>
            <c:ext xmlns:c16="http://schemas.microsoft.com/office/drawing/2014/chart" uri="{C3380CC4-5D6E-409C-BE32-E72D297353CC}">
              <c16:uniqueId val="{00000007-6AF2-4F02-8D52-8AC97678F8E5}"/>
            </c:ext>
          </c:extLst>
        </c:ser>
        <c:ser>
          <c:idx val="8"/>
          <c:order val="8"/>
          <c:tx>
            <c:strRef>
              <c:f>データシート!$A$35</c:f>
              <c:strCache>
                <c:ptCount val="1"/>
                <c:pt idx="0">
                  <c:v>三田市民病院事業会計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4.96</c:v>
                </c:pt>
                <c:pt idx="2">
                  <c:v>#N/A</c:v>
                </c:pt>
                <c:pt idx="3">
                  <c:v>3.49</c:v>
                </c:pt>
                <c:pt idx="4">
                  <c:v>#N/A</c:v>
                </c:pt>
                <c:pt idx="5">
                  <c:v>2.93</c:v>
                </c:pt>
                <c:pt idx="6">
                  <c:v>#N/A</c:v>
                </c:pt>
                <c:pt idx="7">
                  <c:v>2</c:v>
                </c:pt>
                <c:pt idx="8">
                  <c:v>#N/A</c:v>
                </c:pt>
                <c:pt idx="9">
                  <c:v>6.38</c:v>
                </c:pt>
              </c:numCache>
            </c:numRef>
          </c:val>
          <c:extLst>
            <c:ext xmlns:c16="http://schemas.microsoft.com/office/drawing/2014/chart" uri="{C3380CC4-5D6E-409C-BE32-E72D297353CC}">
              <c16:uniqueId val="{00000008-6AF2-4F02-8D52-8AC97678F8E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21.36</c:v>
                </c:pt>
                <c:pt idx="2">
                  <c:v>#N/A</c:v>
                </c:pt>
                <c:pt idx="3">
                  <c:v>20.350000000000001</c:v>
                </c:pt>
                <c:pt idx="4">
                  <c:v>#N/A</c:v>
                </c:pt>
                <c:pt idx="5">
                  <c:v>15.32</c:v>
                </c:pt>
                <c:pt idx="6">
                  <c:v>#N/A</c:v>
                </c:pt>
                <c:pt idx="7">
                  <c:v>19.920000000000002</c:v>
                </c:pt>
                <c:pt idx="8">
                  <c:v>#N/A</c:v>
                </c:pt>
                <c:pt idx="9">
                  <c:v>14.04</c:v>
                </c:pt>
              </c:numCache>
            </c:numRef>
          </c:val>
          <c:extLst>
            <c:ext xmlns:c16="http://schemas.microsoft.com/office/drawing/2014/chart" uri="{C3380CC4-5D6E-409C-BE32-E72D297353CC}">
              <c16:uniqueId val="{00000009-6AF2-4F02-8D52-8AC97678F8E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5414</c:v>
                </c:pt>
                <c:pt idx="5">
                  <c:v>5257</c:v>
                </c:pt>
                <c:pt idx="8">
                  <c:v>5138</c:v>
                </c:pt>
                <c:pt idx="11">
                  <c:v>5072</c:v>
                </c:pt>
                <c:pt idx="14">
                  <c:v>4854</c:v>
                </c:pt>
              </c:numCache>
            </c:numRef>
          </c:val>
          <c:extLst>
            <c:ext xmlns:c16="http://schemas.microsoft.com/office/drawing/2014/chart" uri="{C3380CC4-5D6E-409C-BE32-E72D297353CC}">
              <c16:uniqueId val="{00000000-4647-45CC-934D-9AAB8909E57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647-45CC-934D-9AAB8909E57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857</c:v>
                </c:pt>
                <c:pt idx="3">
                  <c:v>859</c:v>
                </c:pt>
                <c:pt idx="6">
                  <c:v>787</c:v>
                </c:pt>
                <c:pt idx="9">
                  <c:v>771</c:v>
                </c:pt>
                <c:pt idx="12">
                  <c:v>679</c:v>
                </c:pt>
              </c:numCache>
            </c:numRef>
          </c:val>
          <c:extLst>
            <c:ext xmlns:c16="http://schemas.microsoft.com/office/drawing/2014/chart" uri="{C3380CC4-5D6E-409C-BE32-E72D297353CC}">
              <c16:uniqueId val="{00000002-4647-45CC-934D-9AAB8909E57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c:v>
                </c:pt>
                <c:pt idx="3">
                  <c:v>2</c:v>
                </c:pt>
                <c:pt idx="6">
                  <c:v>2</c:v>
                </c:pt>
                <c:pt idx="9">
                  <c:v>2</c:v>
                </c:pt>
                <c:pt idx="12">
                  <c:v>2</c:v>
                </c:pt>
              </c:numCache>
            </c:numRef>
          </c:val>
          <c:extLst>
            <c:ext xmlns:c16="http://schemas.microsoft.com/office/drawing/2014/chart" uri="{C3380CC4-5D6E-409C-BE32-E72D297353CC}">
              <c16:uniqueId val="{00000003-4647-45CC-934D-9AAB8909E57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1965</c:v>
                </c:pt>
                <c:pt idx="3">
                  <c:v>1760</c:v>
                </c:pt>
                <c:pt idx="6">
                  <c:v>1693</c:v>
                </c:pt>
                <c:pt idx="9">
                  <c:v>1566</c:v>
                </c:pt>
                <c:pt idx="12">
                  <c:v>1536</c:v>
                </c:pt>
              </c:numCache>
            </c:numRef>
          </c:val>
          <c:extLst>
            <c:ext xmlns:c16="http://schemas.microsoft.com/office/drawing/2014/chart" uri="{C3380CC4-5D6E-409C-BE32-E72D297353CC}">
              <c16:uniqueId val="{00000004-4647-45CC-934D-9AAB8909E57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647-45CC-934D-9AAB8909E57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647-45CC-934D-9AAB8909E57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4062</c:v>
                </c:pt>
                <c:pt idx="3">
                  <c:v>3980</c:v>
                </c:pt>
                <c:pt idx="6">
                  <c:v>3869</c:v>
                </c:pt>
                <c:pt idx="9">
                  <c:v>3852</c:v>
                </c:pt>
                <c:pt idx="12">
                  <c:v>3841</c:v>
                </c:pt>
              </c:numCache>
            </c:numRef>
          </c:val>
          <c:extLst>
            <c:ext xmlns:c16="http://schemas.microsoft.com/office/drawing/2014/chart" uri="{C3380CC4-5D6E-409C-BE32-E72D297353CC}">
              <c16:uniqueId val="{00000007-4647-45CC-934D-9AAB8909E57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1472</c:v>
                </c:pt>
                <c:pt idx="2">
                  <c:v>#N/A</c:v>
                </c:pt>
                <c:pt idx="3">
                  <c:v>#N/A</c:v>
                </c:pt>
                <c:pt idx="4">
                  <c:v>1344</c:v>
                </c:pt>
                <c:pt idx="5">
                  <c:v>#N/A</c:v>
                </c:pt>
                <c:pt idx="6">
                  <c:v>#N/A</c:v>
                </c:pt>
                <c:pt idx="7">
                  <c:v>1213</c:v>
                </c:pt>
                <c:pt idx="8">
                  <c:v>#N/A</c:v>
                </c:pt>
                <c:pt idx="9">
                  <c:v>#N/A</c:v>
                </c:pt>
                <c:pt idx="10">
                  <c:v>1119</c:v>
                </c:pt>
                <c:pt idx="11">
                  <c:v>#N/A</c:v>
                </c:pt>
                <c:pt idx="12">
                  <c:v>#N/A</c:v>
                </c:pt>
                <c:pt idx="13">
                  <c:v>1204</c:v>
                </c:pt>
                <c:pt idx="14">
                  <c:v>#N/A</c:v>
                </c:pt>
              </c:numCache>
            </c:numRef>
          </c:val>
          <c:smooth val="0"/>
          <c:extLst>
            <c:ext xmlns:c16="http://schemas.microsoft.com/office/drawing/2014/chart" uri="{C3380CC4-5D6E-409C-BE32-E72D297353CC}">
              <c16:uniqueId val="{00000008-4647-45CC-934D-9AAB8909E57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37203</c:v>
                </c:pt>
                <c:pt idx="5">
                  <c:v>35520</c:v>
                </c:pt>
                <c:pt idx="8">
                  <c:v>33911</c:v>
                </c:pt>
                <c:pt idx="11">
                  <c:v>32628</c:v>
                </c:pt>
                <c:pt idx="14">
                  <c:v>31318</c:v>
                </c:pt>
              </c:numCache>
            </c:numRef>
          </c:val>
          <c:extLst>
            <c:ext xmlns:c16="http://schemas.microsoft.com/office/drawing/2014/chart" uri="{C3380CC4-5D6E-409C-BE32-E72D297353CC}">
              <c16:uniqueId val="{00000000-ADD6-41DB-943D-307E250BACB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7673</c:v>
                </c:pt>
                <c:pt idx="5">
                  <c:v>7161</c:v>
                </c:pt>
                <c:pt idx="8">
                  <c:v>6686</c:v>
                </c:pt>
                <c:pt idx="11">
                  <c:v>6915</c:v>
                </c:pt>
                <c:pt idx="14">
                  <c:v>6417</c:v>
                </c:pt>
              </c:numCache>
            </c:numRef>
          </c:val>
          <c:extLst>
            <c:ext xmlns:c16="http://schemas.microsoft.com/office/drawing/2014/chart" uri="{C3380CC4-5D6E-409C-BE32-E72D297353CC}">
              <c16:uniqueId val="{00000001-ADD6-41DB-943D-307E250BACB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8094</c:v>
                </c:pt>
                <c:pt idx="5">
                  <c:v>7703</c:v>
                </c:pt>
                <c:pt idx="8">
                  <c:v>7929</c:v>
                </c:pt>
                <c:pt idx="11">
                  <c:v>8793</c:v>
                </c:pt>
                <c:pt idx="14">
                  <c:v>9743</c:v>
                </c:pt>
              </c:numCache>
            </c:numRef>
          </c:val>
          <c:extLst>
            <c:ext xmlns:c16="http://schemas.microsoft.com/office/drawing/2014/chart" uri="{C3380CC4-5D6E-409C-BE32-E72D297353CC}">
              <c16:uniqueId val="{00000002-ADD6-41DB-943D-307E250BACB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DD6-41DB-943D-307E250BACB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DD6-41DB-943D-307E250BACB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c:v>
                </c:pt>
                <c:pt idx="3">
                  <c:v>3</c:v>
                </c:pt>
                <c:pt idx="6">
                  <c:v>1</c:v>
                </c:pt>
                <c:pt idx="9">
                  <c:v>1</c:v>
                </c:pt>
                <c:pt idx="12">
                  <c:v>3</c:v>
                </c:pt>
              </c:numCache>
            </c:numRef>
          </c:val>
          <c:extLst>
            <c:ext xmlns:c16="http://schemas.microsoft.com/office/drawing/2014/chart" uri="{C3380CC4-5D6E-409C-BE32-E72D297353CC}">
              <c16:uniqueId val="{00000005-ADD6-41DB-943D-307E250BACB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DD6-41DB-943D-307E250BACB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10</c:v>
                </c:pt>
                <c:pt idx="3">
                  <c:v>12</c:v>
                </c:pt>
                <c:pt idx="6">
                  <c:v>10</c:v>
                </c:pt>
                <c:pt idx="9">
                  <c:v>7</c:v>
                </c:pt>
                <c:pt idx="12">
                  <c:v>5</c:v>
                </c:pt>
              </c:numCache>
            </c:numRef>
          </c:val>
          <c:extLst>
            <c:ext xmlns:c16="http://schemas.microsoft.com/office/drawing/2014/chart" uri="{C3380CC4-5D6E-409C-BE32-E72D297353CC}">
              <c16:uniqueId val="{00000007-ADD6-41DB-943D-307E250BACB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13157</c:v>
                </c:pt>
                <c:pt idx="3">
                  <c:v>11740</c:v>
                </c:pt>
                <c:pt idx="6">
                  <c:v>10374</c:v>
                </c:pt>
                <c:pt idx="9">
                  <c:v>8862</c:v>
                </c:pt>
                <c:pt idx="12">
                  <c:v>8221</c:v>
                </c:pt>
              </c:numCache>
            </c:numRef>
          </c:val>
          <c:extLst>
            <c:ext xmlns:c16="http://schemas.microsoft.com/office/drawing/2014/chart" uri="{C3380CC4-5D6E-409C-BE32-E72D297353CC}">
              <c16:uniqueId val="{00000008-ADD6-41DB-943D-307E250BACB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3563</c:v>
                </c:pt>
                <c:pt idx="3">
                  <c:v>2857</c:v>
                </c:pt>
                <c:pt idx="6">
                  <c:v>2191</c:v>
                </c:pt>
                <c:pt idx="9">
                  <c:v>1510</c:v>
                </c:pt>
                <c:pt idx="12">
                  <c:v>890</c:v>
                </c:pt>
              </c:numCache>
            </c:numRef>
          </c:val>
          <c:extLst>
            <c:ext xmlns:c16="http://schemas.microsoft.com/office/drawing/2014/chart" uri="{C3380CC4-5D6E-409C-BE32-E72D297353CC}">
              <c16:uniqueId val="{00000009-ADD6-41DB-943D-307E250BACB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37473</c:v>
                </c:pt>
                <c:pt idx="3">
                  <c:v>36295</c:v>
                </c:pt>
                <c:pt idx="6">
                  <c:v>35242</c:v>
                </c:pt>
                <c:pt idx="9">
                  <c:v>34552</c:v>
                </c:pt>
                <c:pt idx="12">
                  <c:v>33581</c:v>
                </c:pt>
              </c:numCache>
            </c:numRef>
          </c:val>
          <c:extLst>
            <c:ext xmlns:c16="http://schemas.microsoft.com/office/drawing/2014/chart" uri="{C3380CC4-5D6E-409C-BE32-E72D297353CC}">
              <c16:uniqueId val="{0000000A-ADD6-41DB-943D-307E250BACB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1235</c:v>
                </c:pt>
                <c:pt idx="2">
                  <c:v>#N/A</c:v>
                </c:pt>
                <c:pt idx="3">
                  <c:v>#N/A</c:v>
                </c:pt>
                <c:pt idx="4">
                  <c:v>523</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DD6-41DB-943D-307E250BACB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2806</c:v>
                </c:pt>
                <c:pt idx="1">
                  <c:v>3214</c:v>
                </c:pt>
                <c:pt idx="2">
                  <c:v>3530</c:v>
                </c:pt>
              </c:numCache>
            </c:numRef>
          </c:val>
          <c:extLst>
            <c:ext xmlns:c16="http://schemas.microsoft.com/office/drawing/2014/chart" uri="{C3380CC4-5D6E-409C-BE32-E72D297353CC}">
              <c16:uniqueId val="{00000000-571C-458B-83DC-4B85BB2F78F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997</c:v>
                </c:pt>
                <c:pt idx="1">
                  <c:v>1008</c:v>
                </c:pt>
                <c:pt idx="2">
                  <c:v>1008</c:v>
                </c:pt>
              </c:numCache>
            </c:numRef>
          </c:val>
          <c:extLst>
            <c:ext xmlns:c16="http://schemas.microsoft.com/office/drawing/2014/chart" uri="{C3380CC4-5D6E-409C-BE32-E72D297353CC}">
              <c16:uniqueId val="{00000001-571C-458B-83DC-4B85BB2F78F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2854</c:v>
                </c:pt>
                <c:pt idx="1">
                  <c:v>3146</c:v>
                </c:pt>
                <c:pt idx="2">
                  <c:v>3629</c:v>
                </c:pt>
              </c:numCache>
            </c:numRef>
          </c:val>
          <c:extLst>
            <c:ext xmlns:c16="http://schemas.microsoft.com/office/drawing/2014/chart" uri="{C3380CC4-5D6E-409C-BE32-E72D297353CC}">
              <c16:uniqueId val="{00000002-571C-458B-83DC-4B85BB2F78F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{94D313AF-64FE-4D26-892B-497816E71248}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9BD-4A05-B783-DA9D738E414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{0D60AC77-40D5-4478-AB2D-D8814F125F66}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9BD-4A05-B783-DA9D738E414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{8BC15443-D35A-43CC-B286-3BFBED07793F}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9BD-4A05-B783-DA9D738E414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{8F54271A-EF5C-4102-9226-71755B9317A7}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9BD-4A05-B783-DA9D738E414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{0A620CE4-7BBA-4BB9-846E-B0B993651F16}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9BD-4A05-B783-DA9D738E4144}"/>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{CD398B7B-8992-4A02-8E4F-01064CF05F30}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9BD-4A05-B783-DA9D738E4144}"/>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{015DD34A-677E-4BE9-801E-110F138046E9}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9BD-4A05-B783-DA9D738E4144}"/>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{39B660C3-1BE8-46B8-A73C-41998634D635}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9BD-4A05-B783-DA9D738E414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{129F8352-C826-4BA5-8DE8-30099C929FFA}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9BD-4A05-B783-DA9D738E414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45.8</c:v>
                </c:pt>
                <c:pt idx="8">
                  <c:v>46.8</c:v>
                </c:pt>
                <c:pt idx="16">
                  <c:v>48.5</c:v>
                </c:pt>
                <c:pt idx="24">
                  <c:v>49.9</c:v>
                </c:pt>
                <c:pt idx="32">
                  <c:v>51.3</c:v>
                </c:pt>
              </c:numCache>
            </c:numRef>
          </c:xVal>
          <c:yVal>
            <c:numRef>
              <c:f>公会計指標分析・財政指標組合せ分析表!$BP$51:$DC$51</c:f>
              <c:numCache>
                <c:formatCode>#,##0.0;"▲ "#,##0.0</c:formatCode>
                <c:ptCount val="40"/>
                <c:pt idx="0">
                  <c:v>6.6</c:v>
                </c:pt>
                <c:pt idx="8">
                  <c:v>2.7</c:v>
                </c:pt>
              </c:numCache>
            </c:numRef>
          </c:yVal>
          <c:smooth val="0"/>
          <c:extLst>
            <c:ext xmlns:c16="http://schemas.microsoft.com/office/drawing/2014/chart" uri="{C3380CC4-5D6E-409C-BE32-E72D297353CC}">
              <c16:uniqueId val="{00000009-09BD-4A05-B783-DA9D738E414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{1089050A-5F6C-4060-B200-584FA3AA09AE}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9BD-4A05-B783-DA9D738E414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{2223C22D-4975-4DF2-8319-9B7F8F932FBA}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9BD-4A05-B783-DA9D738E414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{C102F2AB-1ACF-47D3-9CB8-9F82EB0CA761}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9BD-4A05-B783-DA9D738E414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{FEA05B62-FC61-406E-924C-6C1146A7CCA6}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9BD-4A05-B783-DA9D738E414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{E8A5F8E6-E70E-42A3-B80D-72D5DD50FD45}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9BD-4A05-B783-DA9D738E4144}"/>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{476112AA-3A4A-49E1-8E4E-9FAFA658A159}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9BD-4A05-B783-DA9D738E4144}"/>
                </c:ext>
              </c:extLst>
            </c:dLbl>
            <c:dLbl>
              <c:idx val="16"/>
              <c:layout>
                <c:manualLayout>
                  <c:x val="0"/>
                  <c:y val="-1.1829008930858228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{0E5973C5-A4CA-4D70-8230-56CE978F4C68}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9BD-4A05-B783-DA9D738E4144}"/>
                </c:ext>
              </c:extLst>
            </c:dLbl>
            <c:dLbl>
              <c:idx val="24"/>
              <c:layout>
                <c:manualLayout>
                  <c:x val="0"/>
                  <c:y val="1.1829008930858228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{2B644E1A-3A89-4C25-B9BC-B28008F9DD73}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9BD-4A05-B783-DA9D738E4144}"/>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{1D7398CB-1904-4B07-9B19-0CA405059548}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9BD-4A05-B783-DA9D738E414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60.1</c:v>
                </c:pt>
                <c:pt idx="8">
                  <c:v>61.2</c:v>
                </c:pt>
                <c:pt idx="16">
                  <c:v>61.7</c:v>
                </c:pt>
                <c:pt idx="24">
                  <c:v>62.6</c:v>
                </c:pt>
                <c:pt idx="32">
                  <c:v>63.1</c:v>
                </c:pt>
              </c:numCache>
            </c:numRef>
          </c:xVal>
          <c:yVal>
            <c:numRef>
              <c:f>公会計指標分析・財政指標組合せ分析表!$BP$55:$DC$55</c:f>
              <c:numCache>
                <c:formatCode>#,##0.0;"▲ "#,##0.0</c:formatCode>
                <c:ptCount val="40"/>
                <c:pt idx="0">
                  <c:v>15</c:v>
                </c:pt>
                <c:pt idx="8">
                  <c:v>12.2</c:v>
                </c:pt>
                <c:pt idx="16">
                  <c:v>5</c:v>
                </c:pt>
                <c:pt idx="24">
                  <c:v>5.4</c:v>
                </c:pt>
                <c:pt idx="32">
                  <c:v>3.9</c:v>
                </c:pt>
              </c:numCache>
            </c:numRef>
          </c:yVal>
          <c:smooth val="0"/>
          <c:extLst>
            <c:ext xmlns:c16="http://schemas.microsoft.com/office/drawing/2014/chart" uri="{C3380CC4-5D6E-409C-BE32-E72D297353CC}">
              <c16:uniqueId val="{00000013-09BD-4A05-B783-DA9D738E4144}"/>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{9C67B3EB-B843-4B64-BD34-670BFE599819}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BCB4-4C24-9D01-3446B5B42CB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{7FAD5541-C3AC-49F9-8614-876B6B88DC2B}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CB4-4C24-9D01-3446B5B42CB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{9B44748B-2566-482A-8573-54BE366E69E3}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CB4-4C24-9D01-3446B5B42CB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{B9E8CD20-D512-47E5-A2F5-662375527D1E}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CB4-4C24-9D01-3446B5B42CB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{2C53CBB7-3B07-49B0-B5D1-072B5AA5CD4C}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CB4-4C24-9D01-3446B5B42CB7}"/>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{4D1996CE-0240-4D94-AED6-E730192B3CD7}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BCB4-4C24-9D01-3446B5B42CB7}"/>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{AFB601D2-CBA0-4A92-9E52-FFFD4A774398}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BCB4-4C24-9D01-3446B5B42CB7}"/>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{2E5A72B0-7FE4-46A2-916A-60C9D8CD6BED}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BCB4-4C24-9D01-3446B5B42CB7}"/>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{963E9048-0A2B-4C9D-A03C-EEFF7111EFFB}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BCB4-4C24-9D01-3446B5B42CB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8.3000000000000007</c:v>
                </c:pt>
                <c:pt idx="8">
                  <c:v>7.9</c:v>
                </c:pt>
                <c:pt idx="16">
                  <c:v>7.1</c:v>
                </c:pt>
                <c:pt idx="24">
                  <c:v>6.4</c:v>
                </c:pt>
                <c:pt idx="32">
                  <c:v>6</c:v>
                </c:pt>
              </c:numCache>
            </c:numRef>
          </c:xVal>
          <c:yVal>
            <c:numRef>
              <c:f>公会計指標分析・財政指標組合せ分析表!$BP$73:$DC$73</c:f>
              <c:numCache>
                <c:formatCode>#,##0.0;"▲ "#,##0.0</c:formatCode>
                <c:ptCount val="40"/>
                <c:pt idx="0">
                  <c:v>6.6</c:v>
                </c:pt>
                <c:pt idx="8">
                  <c:v>2.7</c:v>
                </c:pt>
              </c:numCache>
            </c:numRef>
          </c:yVal>
          <c:smooth val="0"/>
          <c:extLst>
            <c:ext xmlns:c16="http://schemas.microsoft.com/office/drawing/2014/chart" uri="{C3380CC4-5D6E-409C-BE32-E72D297353CC}">
              <c16:uniqueId val="{00000009-BCB4-4C24-9D01-3446B5B42CB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{6EA234DB-44EA-4FCA-82B1-92005FAD31D6}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BCB4-4C24-9D01-3446B5B42CB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{750B2576-DD2F-44EC-95EC-293FA51FB78E}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CB4-4C24-9D01-3446B5B42CB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{9CA25C23-B2AF-44DD-B932-DD7C4DC4946E}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CB4-4C24-9D01-3446B5B42CB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{E865B1B3-90DF-45F0-A73D-864F8FDE377E}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CB4-4C24-9D01-3446B5B42CB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{B8043500-D459-44FD-9D8C-11BE26C7C090}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CB4-4C24-9D01-3446B5B42CB7}"/>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{7F1840D4-0C67-4C77-898D-07DBECB31A68}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BCB4-4C24-9D01-3446B5B42CB7}"/>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{480478C6-04FD-4D5B-88E3-0E2BCCE6FE56}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BCB4-4C24-9D01-3446B5B42CB7}"/>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{74674F1A-701C-4588-9D59-278B7229873F}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BCB4-4C24-9D01-3446B5B42CB7}"/>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{58F9855C-85C5-4B2A-A4E6-44EB0D0831FC}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BCB4-4C24-9D01-3446B5B42CB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c:v>
                </c:pt>
                <c:pt idx="8">
                  <c:v>4.8</c:v>
                </c:pt>
                <c:pt idx="16">
                  <c:v>4.5</c:v>
                </c:pt>
                <c:pt idx="24">
                  <c:v>4.2</c:v>
                </c:pt>
                <c:pt idx="32">
                  <c:v>4.2</c:v>
                </c:pt>
              </c:numCache>
            </c:numRef>
          </c:xVal>
          <c:yVal>
            <c:numRef>
              <c:f>公会計指標分析・財政指標組合せ分析表!$BP$77:$DC$77</c:f>
              <c:numCache>
                <c:formatCode>#,##0.0;"▲ "#,##0.0</c:formatCode>
                <c:ptCount val="40"/>
                <c:pt idx="0">
                  <c:v>15</c:v>
                </c:pt>
                <c:pt idx="8">
                  <c:v>12.2</c:v>
                </c:pt>
                <c:pt idx="16">
                  <c:v>5</c:v>
                </c:pt>
                <c:pt idx="24">
                  <c:v>5.4</c:v>
                </c:pt>
                <c:pt idx="32">
                  <c:v>3.9</c:v>
                </c:pt>
              </c:numCache>
            </c:numRef>
          </c:yVal>
          <c:smooth val="0"/>
          <c:extLst>
            <c:ext xmlns:c16="http://schemas.microsoft.com/office/drawing/2014/chart" uri="{C3380CC4-5D6E-409C-BE32-E72D297353CC}">
              <c16:uniqueId val="{00000013-BCB4-4C24-9D01-3446B5B42CB7}"/>
            </c:ext>
          </c:extLst>
        </c:ser>
        <c:dLbls>
          <c:showLegendKey val="0"/>
          <c:showVal val="1"/>
          <c:showCatName val="0"/>
          <c:showSerName val="0"/>
          <c:showPercent val="0"/>
          <c:showBubbleSize val="0"/>
        </c:dLbls>
        <c:axId val="84219776"/>
        <c:axId val="84234240"/>
      </c:scatterChart>
      <c:valAx>
        <c:axId val="84219776"/>
        <c:scaling>
          <c:orientation val="maxMin"/>
          <c:max val="9"/>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元利償還金等は、地方債の新規発行抑制などにより前年度比</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億円減少しているほか</a:t>
          </a:r>
          <a:r>
            <a:rPr kumimoji="1" lang="ja-JP" altLang="en-US" sz="1400">
              <a:solidFill>
                <a:schemeClr val="tx1"/>
              </a:solidFill>
              <a:latin typeface="ＭＳ ゴシック" pitchFamily="49" charset="-128"/>
              <a:ea typeface="ＭＳ ゴシック" pitchFamily="49" charset="-128"/>
            </a:rPr>
            <a:t>、公営企業債の元利償還金に対する繰入金では、下水道事業債の減少等により</a:t>
          </a:r>
          <a:r>
            <a:rPr kumimoji="1" lang="en-US" altLang="ja-JP" sz="1400">
              <a:solidFill>
                <a:schemeClr val="tx1"/>
              </a:solidFill>
              <a:latin typeface="ＭＳ ゴシック" pitchFamily="49" charset="-128"/>
              <a:ea typeface="ＭＳ ゴシック" pitchFamily="49" charset="-128"/>
            </a:rPr>
            <a:t>0.3</a:t>
          </a:r>
          <a:r>
            <a:rPr kumimoji="1" lang="ja-JP" altLang="en-US" sz="1400">
              <a:solidFill>
                <a:schemeClr val="tx1"/>
              </a:solidFill>
              <a:latin typeface="ＭＳ ゴシック" pitchFamily="49" charset="-128"/>
              <a:ea typeface="ＭＳ ゴシック" pitchFamily="49" charset="-128"/>
            </a:rPr>
            <a:t>億円減少している。</a:t>
          </a:r>
        </a:p>
        <a:p>
          <a:r>
            <a:rPr kumimoji="1" lang="ja-JP" altLang="en-US" sz="1400">
              <a:solidFill>
                <a:schemeClr val="tx1"/>
              </a:solidFill>
              <a:latin typeface="ＭＳ ゴシック" pitchFamily="49" charset="-128"/>
              <a:ea typeface="ＭＳ ゴシック" pitchFamily="49" charset="-128"/>
            </a:rPr>
            <a:t>　また、算入公債費等は立替施行償還金などの減少により、前年度に比べて</a:t>
          </a:r>
          <a:r>
            <a:rPr kumimoji="1" lang="en-US" altLang="ja-JP" sz="1400">
              <a:solidFill>
                <a:schemeClr val="tx1"/>
              </a:solidFill>
              <a:latin typeface="ＭＳ ゴシック" pitchFamily="49" charset="-128"/>
              <a:ea typeface="ＭＳ ゴシック" pitchFamily="49" charset="-128"/>
            </a:rPr>
            <a:t>2.2</a:t>
          </a:r>
          <a:r>
            <a:rPr kumimoji="1" lang="ja-JP" altLang="en-US" sz="1400">
              <a:solidFill>
                <a:schemeClr val="tx1"/>
              </a:solidFill>
              <a:latin typeface="ＭＳ ゴシック" pitchFamily="49" charset="-128"/>
              <a:ea typeface="ＭＳ ゴシック" pitchFamily="49" charset="-128"/>
            </a:rPr>
            <a:t>億円の減となっている。</a:t>
          </a:r>
        </a:p>
        <a:p>
          <a:r>
            <a:rPr kumimoji="1" lang="ja-JP" altLang="en-US" sz="1400">
              <a:latin typeface="ＭＳ ゴシック" pitchFamily="49" charset="-128"/>
              <a:ea typeface="ＭＳ ゴシック" pitchFamily="49" charset="-128"/>
            </a:rPr>
            <a:t>　その結果、実質公債費比率の分子は、前年度比</a:t>
          </a:r>
          <a:r>
            <a:rPr kumimoji="1" lang="en-US" altLang="ja-JP" sz="1400">
              <a:latin typeface="ＭＳ ゴシック" pitchFamily="49" charset="-128"/>
              <a:ea typeface="ＭＳ ゴシック" pitchFamily="49" charset="-128"/>
            </a:rPr>
            <a:t>0.8</a:t>
          </a:r>
          <a:r>
            <a:rPr kumimoji="1" lang="ja-JP" altLang="en-US" sz="1400">
              <a:latin typeface="ＭＳ ゴシック" pitchFamily="49" charset="-128"/>
              <a:ea typeface="ＭＳ ゴシック" pitchFamily="49" charset="-128"/>
            </a:rPr>
            <a:t>億円の増となっている。</a:t>
          </a:r>
        </a:p>
        <a:p>
          <a:r>
            <a:rPr kumimoji="1" lang="ja-JP" altLang="en-US" sz="1400">
              <a:latin typeface="ＭＳ ゴシック" pitchFamily="49" charset="-128"/>
              <a:ea typeface="ＭＳ ゴシック" pitchFamily="49" charset="-128"/>
            </a:rPr>
            <a:t>　今後も、地方債の新規発行をコントロールすることにより、財政の健全化に取り組む。</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en-US" altLang="ja-JP" sz="1000">
              <a:latin typeface="ＭＳ ゴシック" pitchFamily="49" charset="-128"/>
              <a:ea typeface="ＭＳ ゴシック" pitchFamily="49" charset="-128"/>
            </a:rPr>
            <a:t>H27</a:t>
          </a:r>
          <a:r>
            <a:rPr kumimoji="1" lang="ja-JP" altLang="en-US" sz="1000">
              <a:latin typeface="ＭＳ ゴシック" pitchFamily="49" charset="-128"/>
              <a:ea typeface="ＭＳ ゴシック" pitchFamily="49" charset="-128"/>
            </a:rPr>
            <a:t>年度に満期一括償還地方債は償還済みのため、現在は満期一括償還地方債のための積み立ては実施していない。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年度以降年々減少しており、</a:t>
          </a:r>
          <a:r>
            <a:rPr kumimoji="1" lang="en-US" altLang="ja-JP" sz="1400">
              <a:latin typeface="ＭＳ ゴシック" pitchFamily="49" charset="-128"/>
              <a:ea typeface="ＭＳ ゴシック" pitchFamily="49" charset="-128"/>
            </a:rPr>
            <a:t>R2</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427</a:t>
          </a:r>
          <a:r>
            <a:rPr kumimoji="1" lang="ja-JP" altLang="en-US" sz="1400">
              <a:latin typeface="ＭＳ ゴシック" pitchFamily="49" charset="-128"/>
              <a:ea typeface="ＭＳ ゴシック" pitchFamily="49" charset="-128"/>
            </a:rPr>
            <a:t>億円、前年度比で</a:t>
          </a:r>
          <a:r>
            <a:rPr kumimoji="1" lang="en-US" altLang="ja-JP" sz="1400">
              <a:latin typeface="ＭＳ ゴシック" pitchFamily="49" charset="-128"/>
              <a:ea typeface="ＭＳ ゴシック" pitchFamily="49" charset="-128"/>
            </a:rPr>
            <a:t>22.3</a:t>
          </a:r>
          <a:r>
            <a:rPr kumimoji="1" lang="ja-JP" altLang="en-US" sz="1400">
              <a:latin typeface="ＭＳ ゴシック" pitchFamily="49" charset="-128"/>
              <a:ea typeface="ＭＳ ゴシック" pitchFamily="49" charset="-128"/>
            </a:rPr>
            <a:t>億円の減となった。主な要因は、地方債の新規発行抑制等による地方債残高の減、立替施行未償還金の減のほか、企業債残高の減も含め、将来債務を削減したことによる。</a:t>
          </a:r>
        </a:p>
        <a:p>
          <a:r>
            <a:rPr kumimoji="1" lang="ja-JP" altLang="en-US" sz="1400">
              <a:latin typeface="ＭＳ ゴシック" pitchFamily="49" charset="-128"/>
              <a:ea typeface="ＭＳ ゴシック" pitchFamily="49" charset="-128"/>
            </a:rPr>
            <a:t>　一方で、充当可能財源等も</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年度以降年々減少しており、</a:t>
          </a:r>
          <a:r>
            <a:rPr kumimoji="1" lang="en-US" altLang="ja-JP" sz="1400">
              <a:latin typeface="ＭＳ ゴシック" pitchFamily="49" charset="-128"/>
              <a:ea typeface="ＭＳ ゴシック" pitchFamily="49" charset="-128"/>
            </a:rPr>
            <a:t>R2</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474.8</a:t>
          </a:r>
          <a:r>
            <a:rPr kumimoji="1" lang="ja-JP" altLang="en-US" sz="1400">
              <a:latin typeface="ＭＳ ゴシック" pitchFamily="49" charset="-128"/>
              <a:ea typeface="ＭＳ ゴシック" pitchFamily="49" charset="-128"/>
            </a:rPr>
            <a:t>億円、前年度比で</a:t>
          </a:r>
          <a:r>
            <a:rPr kumimoji="1" lang="en-US" altLang="ja-JP" sz="1400">
              <a:latin typeface="ＭＳ ゴシック" pitchFamily="49" charset="-128"/>
              <a:ea typeface="ＭＳ ゴシック" pitchFamily="49" charset="-128"/>
            </a:rPr>
            <a:t>8.6</a:t>
          </a:r>
          <a:r>
            <a:rPr kumimoji="1" lang="ja-JP" altLang="en-US" sz="1400">
              <a:latin typeface="ＭＳ ゴシック" pitchFamily="49" charset="-128"/>
              <a:ea typeface="ＭＳ ゴシック" pitchFamily="49" charset="-128"/>
            </a:rPr>
            <a:t>億円減少した。</a:t>
          </a:r>
          <a:r>
            <a:rPr kumimoji="1" lang="ja-JP" altLang="en-US" sz="1400">
              <a:solidFill>
                <a:schemeClr val="tx1"/>
              </a:solidFill>
              <a:latin typeface="ＭＳ ゴシック" pitchFamily="49" charset="-128"/>
              <a:ea typeface="ＭＳ ゴシック" pitchFamily="49" charset="-128"/>
            </a:rPr>
            <a:t>主な要因は、地方債残高の減少による基準財政需要額算入見込み額の減少による。</a:t>
          </a: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年度から将来負担比率はマイナスを維持しているものの、今後、公共施設等の更新により将来負担の増が見込まれるため、引き続き地方債残高の適切な管理に努める。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兵庫県三田市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年度は、前年度の決算剰余金を財政調整基金へ積立てたほか、公共施設マネジメント対応財源として公共施設等整備基金に積立てたことなどで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億円増加した一方で、子どもの教育・子育て支援事業への取り崩しや、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年度に創設したさんだエール基金から新型コロナ対策などに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財政調整基金及び減債基金からの取り崩しは抑制する一方で、特定目的基金からは目的に沿った取り崩しを行っていく予定だが、基金減少を抑えつつ、将来の公共施設更新に備え積立てできるよう努める。</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・ありがとう！三田っ子応援基金：三田への想いのもと寄せられた寄附金を、三田の次代を担う子どもを育成する事業に充てる。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・北摂三田ニュータウン施設整備管理基金：北摂三田ニュータウンの公共施設の整備、維持管理等の資金に充てる。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ありがとう！三田っ子応援基金：ふるさと納税による寄付金の積立による増加、及び保育所・認定こども園への教育環境を図る補助などの子育てに関する事業や、学校図書の整備など子どもの教育に関する事業などへ取り崩しにより減少し、全体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・三田駅前一番館基金：財産貸付収入相当額を積み立てることなどで、約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・開発関連基金：公営墓地特会への貸付などで、約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・公共施設等整備基金：公共施設マネジメントの推進に向けた財源確保に努める。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年度は取り崩しを行わず、前年度の決算剰余金の積立て等により残高は約３億円増加した。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財政調整基金の残高は、減債基金と合計で残高</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億円とすることを目標としている。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年度は取り崩しを行わず、運用利子や土地売払収入の積立により残高は約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減債基金の残高は、財政調整基金と合計で残高</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億円とすることを目標としている。</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110,863
109,655
210.32
50,712,902
49,846,115
471,841
23,614,523
33,580,664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00000000-0008-0000-0D00-00001A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00000000-0008-0000-0D00-00001F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00000000-0008-0000-0D00-000020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00000000-0008-0000-0D00-000025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00000000-0008-0000-0D00-000026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00000000-0008-0000-0D00-000036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昭和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後半から平成初期にかけての北摂ニュータウンの開発など、まちの発展に伴い、学校や病院、道路といった公共施設などを集中的に整備してきたことから、比較的新しい施設が多いため、有形固定資産減価償却率は全国平均・兵庫県平均・類似団体と比べて低くなっています。</a:t>
          </a: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00000000-0008-0000-0D00-000046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140123</xdr:rowOff>
    </xdr:from>
    <xdr:to>
      <xdr:col>23</xdr:col>
      <xdr:colOff>85090</xdr:colOff>
      <xdr:row>35</xdr:row>
      <xdr:rowOff>12277</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flipV="1">
          <a:off x="4760595" y="5712248"/>
          <a:ext cx="1270" cy="107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16104</xdr:rowOff>
    </xdr:from>
    <xdr:ext cx="405111" cy="259045"/>
    <xdr:sp macro="" textlink="">
      <xdr:nvSpPr>
        <xdr:cNvPr id="72" name="有形固定資産減価償却率最小値テキスト">
          <a:extLst>
            <a:ext uri="{FF2B5EF4-FFF2-40B4-BE49-F238E27FC236}">
              <a16:creationId xmlns:a16="http://schemas.microsoft.com/office/drawing/2014/main" id="{00000000-0008-0000-0D00-000048000000}"/>
            </a:ext>
          </a:extLst>
        </xdr:cNvPr>
        <xdr:cNvSpPr txBox="1"/>
      </xdr:nvSpPr>
      <xdr:spPr>
        <a:xfrm>
          <a:off x="4813300" y="6788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12277</xdr:rowOff>
    </xdr:from>
    <xdr:to>
      <xdr:col>23</xdr:col>
      <xdr:colOff>174625</xdr:colOff>
      <xdr:row>35</xdr:row>
      <xdr:rowOff>12277</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a:off x="4673600" y="678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86800</xdr:rowOff>
    </xdr:from>
    <xdr:ext cx="405111" cy="259045"/>
    <xdr:sp macro="" textlink="">
      <xdr:nvSpPr>
        <xdr:cNvPr id="74" name="有形固定資産減価償却率最大値テキスト">
          <a:extLst>
            <a:ext uri="{FF2B5EF4-FFF2-40B4-BE49-F238E27FC236}">
              <a16:creationId xmlns:a16="http://schemas.microsoft.com/office/drawing/2014/main" id="{00000000-0008-0000-0D00-00004A000000}"/>
            </a:ext>
          </a:extLst>
        </xdr:cNvPr>
        <xdr:cNvSpPr txBox="1"/>
      </xdr:nvSpPr>
      <xdr:spPr>
        <a:xfrm>
          <a:off x="4813300" y="5487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140123</xdr:rowOff>
    </xdr:from>
    <xdr:to>
      <xdr:col>23</xdr:col>
      <xdr:colOff>174625</xdr:colOff>
      <xdr:row>28</xdr:row>
      <xdr:rowOff>140123</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a:off x="4673600" y="5712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156650</xdr:rowOff>
    </xdr:from>
    <xdr:ext cx="405111" cy="259045"/>
    <xdr:sp macro="" textlink="">
      <xdr:nvSpPr>
        <xdr:cNvPr id="76" name="有形固定資産減価償却率平均値テキスト">
          <a:extLst>
            <a:ext uri="{FF2B5EF4-FFF2-40B4-BE49-F238E27FC236}">
              <a16:creationId xmlns:a16="http://schemas.microsoft.com/office/drawing/2014/main" id="{00000000-0008-0000-0D00-00004C000000}"/>
            </a:ext>
          </a:extLst>
        </xdr:cNvPr>
        <xdr:cNvSpPr txBox="1"/>
      </xdr:nvSpPr>
      <xdr:spPr>
        <a:xfrm>
          <a:off x="4813300" y="60716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6773</xdr:rowOff>
    </xdr:from>
    <xdr:to>
      <xdr:col>23</xdr:col>
      <xdr:colOff>136525</xdr:colOff>
      <xdr:row>31</xdr:row>
      <xdr:rowOff>108373</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4711700" y="60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160232</xdr:rowOff>
    </xdr:from>
    <xdr:to>
      <xdr:col>19</xdr:col>
      <xdr:colOff>187325</xdr:colOff>
      <xdr:row>31</xdr:row>
      <xdr:rowOff>90382</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40005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127847</xdr:rowOff>
    </xdr:from>
    <xdr:to>
      <xdr:col>15</xdr:col>
      <xdr:colOff>187325</xdr:colOff>
      <xdr:row>31</xdr:row>
      <xdr:rowOff>57997</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32385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109855</xdr:rowOff>
    </xdr:from>
    <xdr:to>
      <xdr:col>11</xdr:col>
      <xdr:colOff>187325</xdr:colOff>
      <xdr:row>31</xdr:row>
      <xdr:rowOff>40005</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2476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70273</xdr:rowOff>
    </xdr:from>
    <xdr:to>
      <xdr:col>7</xdr:col>
      <xdr:colOff>187325</xdr:colOff>
      <xdr:row>31</xdr:row>
      <xdr:rowOff>423</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1714500" y="598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96520</xdr:rowOff>
    </xdr:from>
    <xdr:to>
      <xdr:col>23</xdr:col>
      <xdr:colOff>136525</xdr:colOff>
      <xdr:row>29</xdr:row>
      <xdr:rowOff>26670</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4711700" y="56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42350</xdr:rowOff>
    </xdr:from>
    <xdr:ext cx="405111" cy="259045"/>
    <xdr:sp macro="" textlink="">
      <xdr:nvSpPr>
        <xdr:cNvPr id="88" name="有形固定資産減価償却率該当値テキスト">
          <a:extLst>
            <a:ext uri="{FF2B5EF4-FFF2-40B4-BE49-F238E27FC236}">
              <a16:creationId xmlns:a16="http://schemas.microsoft.com/office/drawing/2014/main" id="{00000000-0008-0000-0D00-000058000000}"/>
            </a:ext>
          </a:extLst>
        </xdr:cNvPr>
        <xdr:cNvSpPr txBox="1"/>
      </xdr:nvSpPr>
      <xdr:spPr>
        <a:xfrm>
          <a:off x="4813300" y="561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46143</xdr:rowOff>
    </xdr:from>
    <xdr:to>
      <xdr:col>19</xdr:col>
      <xdr:colOff>187325</xdr:colOff>
      <xdr:row>28</xdr:row>
      <xdr:rowOff>147743</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4000500" y="561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96943</xdr:rowOff>
    </xdr:from>
    <xdr:to>
      <xdr:col>23</xdr:col>
      <xdr:colOff>85725</xdr:colOff>
      <xdr:row>28</xdr:row>
      <xdr:rowOff>147320</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4051300" y="5669068"/>
          <a:ext cx="7112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167217</xdr:rowOff>
    </xdr:from>
    <xdr:to>
      <xdr:col>15</xdr:col>
      <xdr:colOff>187325</xdr:colOff>
      <xdr:row>28</xdr:row>
      <xdr:rowOff>97367</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3238500" y="556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46567</xdr:rowOff>
    </xdr:from>
    <xdr:to>
      <xdr:col>19</xdr:col>
      <xdr:colOff>136525</xdr:colOff>
      <xdr:row>28</xdr:row>
      <xdr:rowOff>96943</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3289300" y="5618692"/>
          <a:ext cx="7620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106045</xdr:rowOff>
    </xdr:from>
    <xdr:to>
      <xdr:col>11</xdr:col>
      <xdr:colOff>187325</xdr:colOff>
      <xdr:row>28</xdr:row>
      <xdr:rowOff>36195</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2476500" y="55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156845</xdr:rowOff>
    </xdr:from>
    <xdr:to>
      <xdr:col>15</xdr:col>
      <xdr:colOff>136525</xdr:colOff>
      <xdr:row>28</xdr:row>
      <xdr:rowOff>46567</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2527300" y="5557520"/>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70062</xdr:rowOff>
    </xdr:from>
    <xdr:to>
      <xdr:col>7</xdr:col>
      <xdr:colOff>187325</xdr:colOff>
      <xdr:row>28</xdr:row>
      <xdr:rowOff>212</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1714500" y="547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120862</xdr:rowOff>
    </xdr:from>
    <xdr:to>
      <xdr:col>11</xdr:col>
      <xdr:colOff>136525</xdr:colOff>
      <xdr:row>27</xdr:row>
      <xdr:rowOff>156845</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1765300" y="5521537"/>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81509</xdr:rowOff>
    </xdr:from>
    <xdr:ext cx="405111" cy="259045"/>
    <xdr:sp macro="" textlink="">
      <xdr:nvSpPr>
        <xdr:cNvPr id="97" name="n_1aveValue有形固定資産減価償却率">
          <a:extLst>
            <a:ext uri="{FF2B5EF4-FFF2-40B4-BE49-F238E27FC236}">
              <a16:creationId xmlns:a16="http://schemas.microsoft.com/office/drawing/2014/main" id="{00000000-0008-0000-0D00-000061000000}"/>
            </a:ext>
          </a:extLst>
        </xdr:cNvPr>
        <xdr:cNvSpPr txBox="1"/>
      </xdr:nvSpPr>
      <xdr:spPr>
        <a:xfrm>
          <a:off x="3836044" y="6167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49124</xdr:rowOff>
    </xdr:from>
    <xdr:ext cx="405111" cy="259045"/>
    <xdr:sp macro="" textlink="">
      <xdr:nvSpPr>
        <xdr:cNvPr id="98" name="n_2aveValue有形固定資産減価償却率">
          <a:extLst>
            <a:ext uri="{FF2B5EF4-FFF2-40B4-BE49-F238E27FC236}">
              <a16:creationId xmlns:a16="http://schemas.microsoft.com/office/drawing/2014/main" id="{00000000-0008-0000-0D00-000062000000}"/>
            </a:ext>
          </a:extLst>
        </xdr:cNvPr>
        <xdr:cNvSpPr txBox="1"/>
      </xdr:nvSpPr>
      <xdr:spPr>
        <a:xfrm>
          <a:off x="3086744" y="6135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31132</xdr:rowOff>
    </xdr:from>
    <xdr:ext cx="405111" cy="259045"/>
    <xdr:sp macro="" textlink="">
      <xdr:nvSpPr>
        <xdr:cNvPr id="99" name="n_3aveValue有形固定資産減価償却率">
          <a:extLst>
            <a:ext uri="{FF2B5EF4-FFF2-40B4-BE49-F238E27FC236}">
              <a16:creationId xmlns:a16="http://schemas.microsoft.com/office/drawing/2014/main" id="{00000000-0008-0000-0D00-000063000000}"/>
            </a:ext>
          </a:extLst>
        </xdr:cNvPr>
        <xdr:cNvSpPr txBox="1"/>
      </xdr:nvSpPr>
      <xdr:spPr>
        <a:xfrm>
          <a:off x="2324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163000</xdr:rowOff>
    </xdr:from>
    <xdr:ext cx="405111" cy="259045"/>
    <xdr:sp macro="" textlink="">
      <xdr:nvSpPr>
        <xdr:cNvPr id="100" name="n_4aveValue有形固定資産減価償却率">
          <a:extLst>
            <a:ext uri="{FF2B5EF4-FFF2-40B4-BE49-F238E27FC236}">
              <a16:creationId xmlns:a16="http://schemas.microsoft.com/office/drawing/2014/main" id="{00000000-0008-0000-0D00-000064000000}"/>
            </a:ext>
          </a:extLst>
        </xdr:cNvPr>
        <xdr:cNvSpPr txBox="1"/>
      </xdr:nvSpPr>
      <xdr:spPr>
        <a:xfrm>
          <a:off x="1562744" y="6078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164270</xdr:rowOff>
    </xdr:from>
    <xdr:ext cx="405111" cy="259045"/>
    <xdr:sp macro="" textlink="">
      <xdr:nvSpPr>
        <xdr:cNvPr id="101" name="n_1mainValue有形固定資産減価償却率">
          <a:extLst>
            <a:ext uri="{FF2B5EF4-FFF2-40B4-BE49-F238E27FC236}">
              <a16:creationId xmlns:a16="http://schemas.microsoft.com/office/drawing/2014/main" id="{00000000-0008-0000-0D00-000065000000}"/>
            </a:ext>
          </a:extLst>
        </xdr:cNvPr>
        <xdr:cNvSpPr txBox="1"/>
      </xdr:nvSpPr>
      <xdr:spPr>
        <a:xfrm>
          <a:off x="3836044" y="5393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113894</xdr:rowOff>
    </xdr:from>
    <xdr:ext cx="405111" cy="259045"/>
    <xdr:sp macro="" textlink="">
      <xdr:nvSpPr>
        <xdr:cNvPr id="102" name="n_2mainValue有形固定資産減価償却率">
          <a:extLst>
            <a:ext uri="{FF2B5EF4-FFF2-40B4-BE49-F238E27FC236}">
              <a16:creationId xmlns:a16="http://schemas.microsoft.com/office/drawing/2014/main" id="{00000000-0008-0000-0D00-000066000000}"/>
            </a:ext>
          </a:extLst>
        </xdr:cNvPr>
        <xdr:cNvSpPr txBox="1"/>
      </xdr:nvSpPr>
      <xdr:spPr>
        <a:xfrm>
          <a:off x="3086744" y="534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52722</xdr:rowOff>
    </xdr:from>
    <xdr:ext cx="405111" cy="259045"/>
    <xdr:sp macro="" textlink="">
      <xdr:nvSpPr>
        <xdr:cNvPr id="103" name="n_3mainValue有形固定資産減価償却率">
          <a:extLst>
            <a:ext uri="{FF2B5EF4-FFF2-40B4-BE49-F238E27FC236}">
              <a16:creationId xmlns:a16="http://schemas.microsoft.com/office/drawing/2014/main" id="{00000000-0008-0000-0D00-000067000000}"/>
            </a:ext>
          </a:extLst>
        </xdr:cNvPr>
        <xdr:cNvSpPr txBox="1"/>
      </xdr:nvSpPr>
      <xdr:spPr>
        <a:xfrm>
          <a:off x="2324744" y="528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16739</xdr:rowOff>
    </xdr:from>
    <xdr:ext cx="405111" cy="259045"/>
    <xdr:sp macro="" textlink="">
      <xdr:nvSpPr>
        <xdr:cNvPr id="104" name="n_4mainValue有形固定資産減価償却率">
          <a:extLst>
            <a:ext uri="{FF2B5EF4-FFF2-40B4-BE49-F238E27FC236}">
              <a16:creationId xmlns:a16="http://schemas.microsoft.com/office/drawing/2014/main" id="{00000000-0008-0000-0D00-000068000000}"/>
            </a:ext>
          </a:extLst>
        </xdr:cNvPr>
        <xdr:cNvSpPr txBox="1"/>
      </xdr:nvSpPr>
      <xdr:spPr>
        <a:xfrm>
          <a:off x="1562744" y="524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市債や立替施行等の償還が進んでいることから、債務償還比率は類似団体・全国・兵庫県平均よりも低くなっています。ただし、今後は、施設の老朽化が進むことに伴う改修費用等に対する市債発行等による将来負担の増加が見込まれることから、債務償還比率も高くなる可能性があるため、これらを踏まえ、公共施設マネジメントによる計画的な施設整備により、将来負担の急激な増加を緩和していく必要があります。</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00000000-0008-0000-0D00-000084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106316</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flipV="1">
          <a:off x="14793595" y="5312833"/>
          <a:ext cx="1269" cy="1222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110143</xdr:rowOff>
    </xdr:from>
    <xdr:ext cx="560923" cy="259045"/>
    <xdr:sp macro="" textlink="">
      <xdr:nvSpPr>
        <xdr:cNvPr id="134" name="債務償還比率最小値テキスト">
          <a:extLst>
            <a:ext uri="{FF2B5EF4-FFF2-40B4-BE49-F238E27FC236}">
              <a16:creationId xmlns:a16="http://schemas.microsoft.com/office/drawing/2014/main" id="{00000000-0008-0000-0D00-000086000000}"/>
            </a:ext>
          </a:extLst>
        </xdr:cNvPr>
        <xdr:cNvSpPr txBox="1"/>
      </xdr:nvSpPr>
      <xdr:spPr>
        <a:xfrm>
          <a:off x="14846300" y="653951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106316</xdr:rowOff>
    </xdr:from>
    <xdr:to>
      <xdr:col>76</xdr:col>
      <xdr:colOff>111125</xdr:colOff>
      <xdr:row>33</xdr:row>
      <xdr:rowOff>106316</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4706600" y="6535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a:extLst>
            <a:ext uri="{FF2B5EF4-FFF2-40B4-BE49-F238E27FC236}">
              <a16:creationId xmlns:a16="http://schemas.microsoft.com/office/drawing/2014/main" id="{00000000-0008-0000-0D00-000088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91499</xdr:rowOff>
    </xdr:from>
    <xdr:ext cx="469744" cy="259045"/>
    <xdr:sp macro="" textlink="">
      <xdr:nvSpPr>
        <xdr:cNvPr id="138" name="債務償還比率平均値テキスト">
          <a:extLst>
            <a:ext uri="{FF2B5EF4-FFF2-40B4-BE49-F238E27FC236}">
              <a16:creationId xmlns:a16="http://schemas.microsoft.com/office/drawing/2014/main" id="{00000000-0008-0000-0D00-00008A000000}"/>
            </a:ext>
          </a:extLst>
        </xdr:cNvPr>
        <xdr:cNvSpPr txBox="1"/>
      </xdr:nvSpPr>
      <xdr:spPr>
        <a:xfrm>
          <a:off x="14846300" y="56636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113072</xdr:rowOff>
    </xdr:from>
    <xdr:to>
      <xdr:col>76</xdr:col>
      <xdr:colOff>73025</xdr:colOff>
      <xdr:row>29</xdr:row>
      <xdr:rowOff>43222</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4744700" y="56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125523</xdr:rowOff>
    </xdr:from>
    <xdr:to>
      <xdr:col>72</xdr:col>
      <xdr:colOff>123825</xdr:colOff>
      <xdr:row>29</xdr:row>
      <xdr:rowOff>55673</xdr:rowOff>
    </xdr:to>
    <xdr:sp macro="" textlink="">
      <xdr:nvSpPr>
        <xdr:cNvPr id="140" name="フローチャート: 判断 139">
          <a:extLst>
            <a:ext uri="{FF2B5EF4-FFF2-40B4-BE49-F238E27FC236}">
              <a16:creationId xmlns:a16="http://schemas.microsoft.com/office/drawing/2014/main" id="{00000000-0008-0000-0D00-00008C000000}"/>
            </a:ext>
          </a:extLst>
        </xdr:cNvPr>
        <xdr:cNvSpPr/>
      </xdr:nvSpPr>
      <xdr:spPr>
        <a:xfrm>
          <a:off x="14033500" y="5697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116671</xdr:rowOff>
    </xdr:from>
    <xdr:to>
      <xdr:col>68</xdr:col>
      <xdr:colOff>123825</xdr:colOff>
      <xdr:row>29</xdr:row>
      <xdr:rowOff>46821</xdr:rowOff>
    </xdr:to>
    <xdr:sp macro="" textlink="">
      <xdr:nvSpPr>
        <xdr:cNvPr id="141" name="フローチャート: 判断 140">
          <a:extLst>
            <a:ext uri="{FF2B5EF4-FFF2-40B4-BE49-F238E27FC236}">
              <a16:creationId xmlns:a16="http://schemas.microsoft.com/office/drawing/2014/main" id="{00000000-0008-0000-0D00-00008D000000}"/>
            </a:ext>
          </a:extLst>
        </xdr:cNvPr>
        <xdr:cNvSpPr/>
      </xdr:nvSpPr>
      <xdr:spPr>
        <a:xfrm>
          <a:off x="13271500" y="56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129913</xdr:rowOff>
    </xdr:from>
    <xdr:to>
      <xdr:col>64</xdr:col>
      <xdr:colOff>123825</xdr:colOff>
      <xdr:row>29</xdr:row>
      <xdr:rowOff>60063</xdr:rowOff>
    </xdr:to>
    <xdr:sp macro="" textlink="">
      <xdr:nvSpPr>
        <xdr:cNvPr id="142" name="フローチャート: 判断 141">
          <a:extLst>
            <a:ext uri="{FF2B5EF4-FFF2-40B4-BE49-F238E27FC236}">
              <a16:creationId xmlns:a16="http://schemas.microsoft.com/office/drawing/2014/main" id="{00000000-0008-0000-0D00-00008E000000}"/>
            </a:ext>
          </a:extLst>
        </xdr:cNvPr>
        <xdr:cNvSpPr/>
      </xdr:nvSpPr>
      <xdr:spPr>
        <a:xfrm>
          <a:off x="12509500" y="57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145169</xdr:rowOff>
    </xdr:from>
    <xdr:to>
      <xdr:col>60</xdr:col>
      <xdr:colOff>123825</xdr:colOff>
      <xdr:row>29</xdr:row>
      <xdr:rowOff>75319</xdr:rowOff>
    </xdr:to>
    <xdr:sp macro="" textlink="">
      <xdr:nvSpPr>
        <xdr:cNvPr id="143" name="フローチャート: 判断 142">
          <a:extLst>
            <a:ext uri="{FF2B5EF4-FFF2-40B4-BE49-F238E27FC236}">
              <a16:creationId xmlns:a16="http://schemas.microsoft.com/office/drawing/2014/main" id="{00000000-0008-0000-0D00-00008F000000}"/>
            </a:ext>
          </a:extLst>
        </xdr:cNvPr>
        <xdr:cNvSpPr/>
      </xdr:nvSpPr>
      <xdr:spPr>
        <a:xfrm>
          <a:off x="11747500" y="571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124613</xdr:rowOff>
    </xdr:from>
    <xdr:to>
      <xdr:col>76</xdr:col>
      <xdr:colOff>73025</xdr:colOff>
      <xdr:row>28</xdr:row>
      <xdr:rowOff>54763</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4744700" y="552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147490</xdr:rowOff>
    </xdr:from>
    <xdr:ext cx="469744" cy="259045"/>
    <xdr:sp macro="" textlink="">
      <xdr:nvSpPr>
        <xdr:cNvPr id="150" name="債務償還比率該当値テキスト">
          <a:extLst>
            <a:ext uri="{FF2B5EF4-FFF2-40B4-BE49-F238E27FC236}">
              <a16:creationId xmlns:a16="http://schemas.microsoft.com/office/drawing/2014/main" id="{00000000-0008-0000-0D00-000096000000}"/>
            </a:ext>
          </a:extLst>
        </xdr:cNvPr>
        <xdr:cNvSpPr txBox="1"/>
      </xdr:nvSpPr>
      <xdr:spPr>
        <a:xfrm>
          <a:off x="14846300" y="53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146274</xdr:rowOff>
    </xdr:from>
    <xdr:to>
      <xdr:col>72</xdr:col>
      <xdr:colOff>123825</xdr:colOff>
      <xdr:row>28</xdr:row>
      <xdr:rowOff>76424</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4033500" y="554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3963</xdr:rowOff>
    </xdr:from>
    <xdr:to>
      <xdr:col>76</xdr:col>
      <xdr:colOff>22225</xdr:colOff>
      <xdr:row>28</xdr:row>
      <xdr:rowOff>25624</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4084300" y="5576088"/>
          <a:ext cx="711200" cy="2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30023</xdr:rowOff>
    </xdr:from>
    <xdr:to>
      <xdr:col>68</xdr:col>
      <xdr:colOff>123825</xdr:colOff>
      <xdr:row>28</xdr:row>
      <xdr:rowOff>131623</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3271500" y="560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25624</xdr:rowOff>
    </xdr:from>
    <xdr:to>
      <xdr:col>72</xdr:col>
      <xdr:colOff>73025</xdr:colOff>
      <xdr:row>28</xdr:row>
      <xdr:rowOff>80823</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flipV="1">
          <a:off x="13322300" y="5597749"/>
          <a:ext cx="762000" cy="5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49166</xdr:rowOff>
    </xdr:from>
    <xdr:to>
      <xdr:col>64</xdr:col>
      <xdr:colOff>123825</xdr:colOff>
      <xdr:row>28</xdr:row>
      <xdr:rowOff>150766</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2509500" y="562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80823</xdr:rowOff>
    </xdr:from>
    <xdr:to>
      <xdr:col>68</xdr:col>
      <xdr:colOff>73025</xdr:colOff>
      <xdr:row>28</xdr:row>
      <xdr:rowOff>99966</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flipV="1">
          <a:off x="12560300" y="5652948"/>
          <a:ext cx="762000" cy="1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88244</xdr:rowOff>
    </xdr:from>
    <xdr:to>
      <xdr:col>60</xdr:col>
      <xdr:colOff>123825</xdr:colOff>
      <xdr:row>29</xdr:row>
      <xdr:rowOff>18394</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1747500" y="566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99966</xdr:rowOff>
    </xdr:from>
    <xdr:to>
      <xdr:col>64</xdr:col>
      <xdr:colOff>73025</xdr:colOff>
      <xdr:row>28</xdr:row>
      <xdr:rowOff>139044</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flipV="1">
          <a:off x="11798300" y="5672091"/>
          <a:ext cx="762000" cy="3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46800</xdr:rowOff>
    </xdr:from>
    <xdr:ext cx="469744" cy="259045"/>
    <xdr:sp macro="" textlink="">
      <xdr:nvSpPr>
        <xdr:cNvPr id="159" name="n_1aveValue債務償還比率">
          <a:extLst>
            <a:ext uri="{FF2B5EF4-FFF2-40B4-BE49-F238E27FC236}">
              <a16:creationId xmlns:a16="http://schemas.microsoft.com/office/drawing/2014/main" id="{00000000-0008-0000-0D00-00009F000000}"/>
            </a:ext>
          </a:extLst>
        </xdr:cNvPr>
        <xdr:cNvSpPr txBox="1"/>
      </xdr:nvSpPr>
      <xdr:spPr>
        <a:xfrm>
          <a:off x="13836727" y="5790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37948</xdr:rowOff>
    </xdr:from>
    <xdr:ext cx="469744" cy="259045"/>
    <xdr:sp macro="" textlink="">
      <xdr:nvSpPr>
        <xdr:cNvPr id="160" name="n_2aveValue債務償還比率">
          <a:extLst>
            <a:ext uri="{FF2B5EF4-FFF2-40B4-BE49-F238E27FC236}">
              <a16:creationId xmlns:a16="http://schemas.microsoft.com/office/drawing/2014/main" id="{00000000-0008-0000-0D00-0000A0000000}"/>
            </a:ext>
          </a:extLst>
        </xdr:cNvPr>
        <xdr:cNvSpPr txBox="1"/>
      </xdr:nvSpPr>
      <xdr:spPr>
        <a:xfrm>
          <a:off x="13087427" y="5781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51190</xdr:rowOff>
    </xdr:from>
    <xdr:ext cx="469744" cy="259045"/>
    <xdr:sp macro="" textlink="">
      <xdr:nvSpPr>
        <xdr:cNvPr id="161" name="n_3aveValue債務償還比率">
          <a:extLst>
            <a:ext uri="{FF2B5EF4-FFF2-40B4-BE49-F238E27FC236}">
              <a16:creationId xmlns:a16="http://schemas.microsoft.com/office/drawing/2014/main" id="{00000000-0008-0000-0D00-0000A1000000}"/>
            </a:ext>
          </a:extLst>
        </xdr:cNvPr>
        <xdr:cNvSpPr txBox="1"/>
      </xdr:nvSpPr>
      <xdr:spPr>
        <a:xfrm>
          <a:off x="12325427" y="5794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66446</xdr:rowOff>
    </xdr:from>
    <xdr:ext cx="469744" cy="259045"/>
    <xdr:sp macro="" textlink="">
      <xdr:nvSpPr>
        <xdr:cNvPr id="162" name="n_4aveValue債務償還比率">
          <a:extLst>
            <a:ext uri="{FF2B5EF4-FFF2-40B4-BE49-F238E27FC236}">
              <a16:creationId xmlns:a16="http://schemas.microsoft.com/office/drawing/2014/main" id="{00000000-0008-0000-0D00-0000A2000000}"/>
            </a:ext>
          </a:extLst>
        </xdr:cNvPr>
        <xdr:cNvSpPr txBox="1"/>
      </xdr:nvSpPr>
      <xdr:spPr>
        <a:xfrm>
          <a:off x="11563427" y="581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92951</xdr:rowOff>
    </xdr:from>
    <xdr:ext cx="469744" cy="259045"/>
    <xdr:sp macro="" textlink="">
      <xdr:nvSpPr>
        <xdr:cNvPr id="163" name="n_1mainValue債務償還比率">
          <a:extLst>
            <a:ext uri="{FF2B5EF4-FFF2-40B4-BE49-F238E27FC236}">
              <a16:creationId xmlns:a16="http://schemas.microsoft.com/office/drawing/2014/main" id="{00000000-0008-0000-0D00-0000A3000000}"/>
            </a:ext>
          </a:extLst>
        </xdr:cNvPr>
        <xdr:cNvSpPr txBox="1"/>
      </xdr:nvSpPr>
      <xdr:spPr>
        <a:xfrm>
          <a:off x="13836727" y="532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148150</xdr:rowOff>
    </xdr:from>
    <xdr:ext cx="469744" cy="259045"/>
    <xdr:sp macro="" textlink="">
      <xdr:nvSpPr>
        <xdr:cNvPr id="164" name="n_2mainValue債務償還比率">
          <a:extLst>
            <a:ext uri="{FF2B5EF4-FFF2-40B4-BE49-F238E27FC236}">
              <a16:creationId xmlns:a16="http://schemas.microsoft.com/office/drawing/2014/main" id="{00000000-0008-0000-0D00-0000A4000000}"/>
            </a:ext>
          </a:extLst>
        </xdr:cNvPr>
        <xdr:cNvSpPr txBox="1"/>
      </xdr:nvSpPr>
      <xdr:spPr>
        <a:xfrm>
          <a:off x="13087427" y="537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167293</xdr:rowOff>
    </xdr:from>
    <xdr:ext cx="469744" cy="259045"/>
    <xdr:sp macro="" textlink="">
      <xdr:nvSpPr>
        <xdr:cNvPr id="165" name="n_3mainValue債務償還比率">
          <a:extLst>
            <a:ext uri="{FF2B5EF4-FFF2-40B4-BE49-F238E27FC236}">
              <a16:creationId xmlns:a16="http://schemas.microsoft.com/office/drawing/2014/main" id="{00000000-0008-0000-0D00-0000A5000000}"/>
            </a:ext>
          </a:extLst>
        </xdr:cNvPr>
        <xdr:cNvSpPr txBox="1"/>
      </xdr:nvSpPr>
      <xdr:spPr>
        <a:xfrm>
          <a:off x="12325427" y="539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34921</xdr:rowOff>
    </xdr:from>
    <xdr:ext cx="469744" cy="259045"/>
    <xdr:sp macro="" textlink="">
      <xdr:nvSpPr>
        <xdr:cNvPr id="166" name="n_4mainValue債務償還比率">
          <a:extLst>
            <a:ext uri="{FF2B5EF4-FFF2-40B4-BE49-F238E27FC236}">
              <a16:creationId xmlns:a16="http://schemas.microsoft.com/office/drawing/2014/main" id="{00000000-0008-0000-0D00-0000A6000000}"/>
            </a:ext>
          </a:extLst>
        </xdr:cNvPr>
        <xdr:cNvSpPr txBox="1"/>
      </xdr:nvSpPr>
      <xdr:spPr>
        <a:xfrm>
          <a:off x="11563427" y="543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00000000-0008-0000-0D00-0000A7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00000000-0008-0000-0D00-0000A8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00000000-0008-0000-0D00-0000A9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00000000-0008-0000-0D00-0000AA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00000000-0008-0000-0D00-0000AB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00000000-0008-0000-0D00-0000AC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110,863
109,655
210.32
50,712,902
49,846,115
471,841
23,614,523
33,580,664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E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41</xdr:row>
      <xdr:rowOff>35052</xdr:rowOff>
    </xdr:to>
    <xdr:cxnSp macro="">
      <xdr:nvCxnSpPr>
        <xdr:cNvPr id="55" name="直線コネクタ 54">
          <a:extLst>
            <a:ext uri="{FF2B5EF4-FFF2-40B4-BE49-F238E27FC236}">
              <a16:creationId xmlns:a16="http://schemas.microsoft.com/office/drawing/2014/main" id="{00000000-0008-0000-0E00-000037000000}"/>
            </a:ext>
          </a:extLst>
        </xdr:cNvPr>
        <xdr:cNvCxnSpPr/>
      </xdr:nvCxnSpPr>
      <xdr:spPr>
        <a:xfrm flipV="1">
          <a:off x="4634865" y="583006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38879</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E00-000038000000}"/>
            </a:ext>
          </a:extLst>
        </xdr:cNvPr>
        <xdr:cNvSpPr txBox="1"/>
      </xdr:nvSpPr>
      <xdr:spPr>
        <a:xfrm>
          <a:off x="4673600" y="706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35052</xdr:rowOff>
    </xdr:from>
    <xdr:to>
      <xdr:col>24</xdr:col>
      <xdr:colOff>152400</xdr:colOff>
      <xdr:row>41</xdr:row>
      <xdr:rowOff>35052</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a:off x="4546600" y="706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E00-00003A000000}"/>
            </a:ext>
          </a:extLst>
        </xdr:cNvPr>
        <xdr:cNvSpPr txBox="1"/>
      </xdr:nvSpPr>
      <xdr:spPr>
        <a:xfrm>
          <a:off x="4673600" y="560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583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129557</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E00-00003C000000}"/>
            </a:ext>
          </a:extLst>
        </xdr:cNvPr>
        <xdr:cNvSpPr txBox="1"/>
      </xdr:nvSpPr>
      <xdr:spPr>
        <a:xfrm>
          <a:off x="4673600" y="630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151130</xdr:rowOff>
    </xdr:from>
    <xdr:to>
      <xdr:col>24</xdr:col>
      <xdr:colOff>114300</xdr:colOff>
      <xdr:row>37</xdr:row>
      <xdr:rowOff>81280</xdr:rowOff>
    </xdr:to>
    <xdr:sp macro="" textlink="">
      <xdr:nvSpPr>
        <xdr:cNvPr id="61" name="フローチャート: 判断 60">
          <a:extLst>
            <a:ext uri="{FF2B5EF4-FFF2-40B4-BE49-F238E27FC236}">
              <a16:creationId xmlns:a16="http://schemas.microsoft.com/office/drawing/2014/main" id="{00000000-0008-0000-0E00-00003D000000}"/>
            </a:ext>
          </a:extLst>
        </xdr:cNvPr>
        <xdr:cNvSpPr/>
      </xdr:nvSpPr>
      <xdr:spPr>
        <a:xfrm>
          <a:off x="45847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141986</xdr:rowOff>
    </xdr:from>
    <xdr:to>
      <xdr:col>20</xdr:col>
      <xdr:colOff>38100</xdr:colOff>
      <xdr:row>37</xdr:row>
      <xdr:rowOff>72136</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3746500" y="631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103124</xdr:rowOff>
    </xdr:from>
    <xdr:to>
      <xdr:col>15</xdr:col>
      <xdr:colOff>101600</xdr:colOff>
      <xdr:row>37</xdr:row>
      <xdr:rowOff>33274</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2857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80264</xdr:rowOff>
    </xdr:from>
    <xdr:to>
      <xdr:col>10</xdr:col>
      <xdr:colOff>165100</xdr:colOff>
      <xdr:row>37</xdr:row>
      <xdr:rowOff>10414</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1968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55118</xdr:rowOff>
    </xdr:from>
    <xdr:to>
      <xdr:col>6</xdr:col>
      <xdr:colOff>38100</xdr:colOff>
      <xdr:row>36</xdr:row>
      <xdr:rowOff>156718</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079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91694</xdr:rowOff>
    </xdr:from>
    <xdr:to>
      <xdr:col>24</xdr:col>
      <xdr:colOff>114300</xdr:colOff>
      <xdr:row>35</xdr:row>
      <xdr:rowOff>21844</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592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114571</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577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59690</xdr:rowOff>
    </xdr:from>
    <xdr:to>
      <xdr:col>20</xdr:col>
      <xdr:colOff>38100</xdr:colOff>
      <xdr:row>34</xdr:row>
      <xdr:rowOff>161290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110490</xdr:rowOff>
    </xdr:from>
    <xdr:to>
      <xdr:col>24</xdr:col>
      <xdr:colOff>63500</xdr:colOff>
      <xdr:row>34</xdr:row>
      <xdr:rowOff>142494</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a:off x="3797300" y="593979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23114</xdr:rowOff>
    </xdr:from>
    <xdr:to>
      <xdr:col>15</xdr:col>
      <xdr:colOff>101600</xdr:colOff>
      <xdr:row>34</xdr:row>
      <xdr:rowOff>124714</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585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73914</xdr:rowOff>
    </xdr:from>
    <xdr:to>
      <xdr:col>19</xdr:col>
      <xdr:colOff>177800</xdr:colOff>
      <xdr:row>34</xdr:row>
      <xdr:rowOff>110490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2908300" y="590321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160274</xdr:rowOff>
    </xdr:from>
    <xdr:to>
      <xdr:col>10</xdr:col>
      <xdr:colOff>165100</xdr:colOff>
      <xdr:row>34</xdr:row>
      <xdr:rowOff>90424</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581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39624</xdr:rowOff>
    </xdr:from>
    <xdr:to>
      <xdr:col>15</xdr:col>
      <xdr:colOff>50800</xdr:colOff>
      <xdr:row>34</xdr:row>
      <xdr:rowOff>73914</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019300" y="586892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125984</xdr:rowOff>
    </xdr:from>
    <xdr:to>
      <xdr:col>6</xdr:col>
      <xdr:colOff>38100</xdr:colOff>
      <xdr:row>34</xdr:row>
      <xdr:rowOff>56134</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079500" y="578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5334</xdr:rowOff>
    </xdr:from>
    <xdr:to>
      <xdr:col>10</xdr:col>
      <xdr:colOff>114300</xdr:colOff>
      <xdr:row>34</xdr:row>
      <xdr:rowOff>39624</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1130300" y="583463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63263</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E00-000051000000}"/>
            </a:ext>
          </a:extLst>
        </xdr:cNvPr>
        <xdr:cNvSpPr txBox="1"/>
      </xdr:nvSpPr>
      <xdr:spPr>
        <a:xfrm>
          <a:off x="3582044" y="640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24401</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E00-000052000000}"/>
            </a:ext>
          </a:extLst>
        </xdr:cNvPr>
        <xdr:cNvSpPr txBox="1"/>
      </xdr:nvSpPr>
      <xdr:spPr>
        <a:xfrm>
          <a:off x="2705744" y="636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1541</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E00-000053000000}"/>
            </a:ext>
          </a:extLst>
        </xdr:cNvPr>
        <xdr:cNvSpPr txBox="1"/>
      </xdr:nvSpPr>
      <xdr:spPr>
        <a:xfrm>
          <a:off x="1816744" y="634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147845</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E00-000054000000}"/>
            </a:ext>
          </a:extLst>
        </xdr:cNvPr>
        <xdr:cNvSpPr txBox="1"/>
      </xdr:nvSpPr>
      <xdr:spPr>
        <a:xfrm>
          <a:off x="927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6367</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E00-000055000000}"/>
            </a:ext>
          </a:extLst>
        </xdr:cNvPr>
        <xdr:cNvSpPr txBox="1"/>
      </xdr:nvSpPr>
      <xdr:spPr>
        <a:xfrm>
          <a:off x="35820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141241</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E00-000056000000}"/>
            </a:ext>
          </a:extLst>
        </xdr:cNvPr>
        <xdr:cNvSpPr txBox="1"/>
      </xdr:nvSpPr>
      <xdr:spPr>
        <a:xfrm>
          <a:off x="2705744" y="562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106951</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E00-000057000000}"/>
            </a:ext>
          </a:extLst>
        </xdr:cNvPr>
        <xdr:cNvSpPr txBox="1"/>
      </xdr:nvSpPr>
      <xdr:spPr>
        <a:xfrm>
          <a:off x="1816744" y="559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72661</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E00-000058000000}"/>
            </a:ext>
          </a:extLst>
        </xdr:cNvPr>
        <xdr:cNvSpPr txBox="1"/>
      </xdr:nvSpPr>
      <xdr:spPr>
        <a:xfrm>
          <a:off x="927744" y="5559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96317</xdr:rowOff>
    </xdr:from>
    <xdr:to>
      <xdr:col>54</xdr:col>
      <xdr:colOff>189865</xdr:colOff>
      <xdr:row>41</xdr:row>
      <xdr:rowOff>101879</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10476865" y="5925617"/>
          <a:ext cx="0" cy="120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105706</xdr:rowOff>
    </xdr:from>
    <xdr:ext cx="469744" cy="259045"/>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10515600" y="713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101879</xdr:rowOff>
    </xdr:from>
    <xdr:to>
      <xdr:col>55</xdr:col>
      <xdr:colOff>88900</xdr:colOff>
      <xdr:row>41</xdr:row>
      <xdr:rowOff>101879</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0388600" y="7131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42994</xdr:rowOff>
    </xdr:from>
    <xdr:ext cx="534377" cy="259045"/>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10515600" y="570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96317</xdr:rowOff>
    </xdr:from>
    <xdr:to>
      <xdr:col>55</xdr:col>
      <xdr:colOff>88900</xdr:colOff>
      <xdr:row>34</xdr:row>
      <xdr:rowOff>96317</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5925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42918</xdr:rowOff>
    </xdr:from>
    <xdr:ext cx="469744" cy="259045"/>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10515600" y="6729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64491</xdr:rowOff>
    </xdr:from>
    <xdr:to>
      <xdr:col>55</xdr:col>
      <xdr:colOff>50800</xdr:colOff>
      <xdr:row>39</xdr:row>
      <xdr:rowOff>166091</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10426700" y="6751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86055</xdr:rowOff>
    </xdr:from>
    <xdr:to>
      <xdr:col>50</xdr:col>
      <xdr:colOff>165100</xdr:colOff>
      <xdr:row>40</xdr:row>
      <xdr:rowOff>16205</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9588500" y="67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81864</xdr:rowOff>
    </xdr:from>
    <xdr:to>
      <xdr:col>46</xdr:col>
      <xdr:colOff>38100</xdr:colOff>
      <xdr:row>40</xdr:row>
      <xdr:rowOff>12014</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8699500" y="676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85446</xdr:rowOff>
    </xdr:from>
    <xdr:to>
      <xdr:col>41</xdr:col>
      <xdr:colOff>101600</xdr:colOff>
      <xdr:row>40</xdr:row>
      <xdr:rowOff>15596</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7810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79045</xdr:rowOff>
    </xdr:from>
    <xdr:to>
      <xdr:col>36</xdr:col>
      <xdr:colOff>165100</xdr:colOff>
      <xdr:row>40</xdr:row>
      <xdr:rowOff>9195</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921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47879</xdr:rowOff>
    </xdr:from>
    <xdr:to>
      <xdr:col>55</xdr:col>
      <xdr:colOff>50800</xdr:colOff>
      <xdr:row>39</xdr:row>
      <xdr:rowOff>149479</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10426700" y="673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70756</xdr:rowOff>
    </xdr:from>
    <xdr:ext cx="469744" cy="259045"/>
    <xdr:sp macro="" textlink="">
      <xdr:nvSpPr>
        <xdr:cNvPr id="129" name="【道路】&#10;一人当たり延長該当値テキスト">
          <a:extLst>
            <a:ext uri="{FF2B5EF4-FFF2-40B4-BE49-F238E27FC236}">
              <a16:creationId xmlns:a16="http://schemas.microsoft.com/office/drawing/2014/main" id="{00000000-0008-0000-0E00-000081000000}"/>
            </a:ext>
          </a:extLst>
        </xdr:cNvPr>
        <xdr:cNvSpPr txBox="1"/>
      </xdr:nvSpPr>
      <xdr:spPr>
        <a:xfrm>
          <a:off x="10515600" y="6585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51765</xdr:rowOff>
    </xdr:from>
    <xdr:to>
      <xdr:col>50</xdr:col>
      <xdr:colOff>165100</xdr:colOff>
      <xdr:row>39</xdr:row>
      <xdr:rowOff>153365</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9588500" y="673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98679</xdr:rowOff>
    </xdr:from>
    <xdr:to>
      <xdr:col>55</xdr:col>
      <xdr:colOff>0</xdr:colOff>
      <xdr:row>39</xdr:row>
      <xdr:rowOff>102565</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9639300" y="6785229"/>
          <a:ext cx="8382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55499</xdr:rowOff>
    </xdr:from>
    <xdr:to>
      <xdr:col>46</xdr:col>
      <xdr:colOff>38100</xdr:colOff>
      <xdr:row>39</xdr:row>
      <xdr:rowOff>157099</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8699500" y="674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102565</xdr:rowOff>
    </xdr:from>
    <xdr:to>
      <xdr:col>50</xdr:col>
      <xdr:colOff>114300</xdr:colOff>
      <xdr:row>39</xdr:row>
      <xdr:rowOff>106299</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8750300" y="6789115"/>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57785</xdr:rowOff>
    </xdr:from>
    <xdr:to>
      <xdr:col>41</xdr:col>
      <xdr:colOff>101600</xdr:colOff>
      <xdr:row>39</xdr:row>
      <xdr:rowOff>159385</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7810500" y="674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106299</xdr:rowOff>
    </xdr:from>
    <xdr:to>
      <xdr:col>45</xdr:col>
      <xdr:colOff>177800</xdr:colOff>
      <xdr:row>39</xdr:row>
      <xdr:rowOff>108585</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7861300" y="679284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60376</xdr:rowOff>
    </xdr:from>
    <xdr:to>
      <xdr:col>36</xdr:col>
      <xdr:colOff>165100</xdr:colOff>
      <xdr:row>39</xdr:row>
      <xdr:rowOff>161976</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6921500" y="674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108585</xdr:rowOff>
    </xdr:from>
    <xdr:to>
      <xdr:col>41</xdr:col>
      <xdr:colOff>50800</xdr:colOff>
      <xdr:row>39</xdr:row>
      <xdr:rowOff>111176</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6972300" y="6795135"/>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7332</xdr:rowOff>
    </xdr:from>
    <xdr:ext cx="469744" cy="259045"/>
    <xdr:sp macro="" textlink="">
      <xdr:nvSpPr>
        <xdr:cNvPr id="138" name="n_1aveValue【道路】&#10;一人当たり延長">
          <a:extLst>
            <a:ext uri="{FF2B5EF4-FFF2-40B4-BE49-F238E27FC236}">
              <a16:creationId xmlns:a16="http://schemas.microsoft.com/office/drawing/2014/main" id="{00000000-0008-0000-0E00-00008A000000}"/>
            </a:ext>
          </a:extLst>
        </xdr:cNvPr>
        <xdr:cNvSpPr txBox="1"/>
      </xdr:nvSpPr>
      <xdr:spPr>
        <a:xfrm>
          <a:off x="9391727" y="686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3141</xdr:rowOff>
    </xdr:from>
    <xdr:ext cx="469744" cy="259045"/>
    <xdr:sp macro="" textlink="">
      <xdr:nvSpPr>
        <xdr:cNvPr id="139" name="n_2aveValue【道路】&#10;一人当たり延長">
          <a:extLst>
            <a:ext uri="{FF2B5EF4-FFF2-40B4-BE49-F238E27FC236}">
              <a16:creationId xmlns:a16="http://schemas.microsoft.com/office/drawing/2014/main" id="{00000000-0008-0000-0E00-00008B000000}"/>
            </a:ext>
          </a:extLst>
        </xdr:cNvPr>
        <xdr:cNvSpPr txBox="1"/>
      </xdr:nvSpPr>
      <xdr:spPr>
        <a:xfrm>
          <a:off x="8515427" y="686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6723</xdr:rowOff>
    </xdr:from>
    <xdr:ext cx="469744" cy="259045"/>
    <xdr:sp macro="" textlink="">
      <xdr:nvSpPr>
        <xdr:cNvPr id="140" name="n_3aveValue【道路】&#10;一人当たり延長">
          <a:extLst>
            <a:ext uri="{FF2B5EF4-FFF2-40B4-BE49-F238E27FC236}">
              <a16:creationId xmlns:a16="http://schemas.microsoft.com/office/drawing/2014/main" id="{00000000-0008-0000-0E00-00008C000000}"/>
            </a:ext>
          </a:extLst>
        </xdr:cNvPr>
        <xdr:cNvSpPr txBox="1"/>
      </xdr:nvSpPr>
      <xdr:spPr>
        <a:xfrm>
          <a:off x="7626427" y="686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322</xdr:rowOff>
    </xdr:from>
    <xdr:ext cx="469744" cy="259045"/>
    <xdr:sp macro="" textlink="">
      <xdr:nvSpPr>
        <xdr:cNvPr id="141" name="n_4aveValue【道路】&#10;一人当たり延長">
          <a:extLst>
            <a:ext uri="{FF2B5EF4-FFF2-40B4-BE49-F238E27FC236}">
              <a16:creationId xmlns:a16="http://schemas.microsoft.com/office/drawing/2014/main" id="{00000000-0008-0000-0E00-00008D000000}"/>
            </a:ext>
          </a:extLst>
        </xdr:cNvPr>
        <xdr:cNvSpPr txBox="1"/>
      </xdr:nvSpPr>
      <xdr:spPr>
        <a:xfrm>
          <a:off x="6737427" y="685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169892</xdr:rowOff>
    </xdr:from>
    <xdr:ext cx="469744" cy="259045"/>
    <xdr:sp macro="" textlink="">
      <xdr:nvSpPr>
        <xdr:cNvPr id="142" name="n_1mainValue【道路】&#10;一人当たり延長">
          <a:extLst>
            <a:ext uri="{FF2B5EF4-FFF2-40B4-BE49-F238E27FC236}">
              <a16:creationId xmlns:a16="http://schemas.microsoft.com/office/drawing/2014/main" id="{00000000-0008-0000-0E00-00008E000000}"/>
            </a:ext>
          </a:extLst>
        </xdr:cNvPr>
        <xdr:cNvSpPr txBox="1"/>
      </xdr:nvSpPr>
      <xdr:spPr>
        <a:xfrm>
          <a:off x="9391727" y="6513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2176</xdr:rowOff>
    </xdr:from>
    <xdr:ext cx="469744" cy="259045"/>
    <xdr:sp macro="" textlink="">
      <xdr:nvSpPr>
        <xdr:cNvPr id="143" name="n_2mainValue【道路】&#10;一人当たり延長">
          <a:extLst>
            <a:ext uri="{FF2B5EF4-FFF2-40B4-BE49-F238E27FC236}">
              <a16:creationId xmlns:a16="http://schemas.microsoft.com/office/drawing/2014/main" id="{00000000-0008-0000-0E00-00008F000000}"/>
            </a:ext>
          </a:extLst>
        </xdr:cNvPr>
        <xdr:cNvSpPr txBox="1"/>
      </xdr:nvSpPr>
      <xdr:spPr>
        <a:xfrm>
          <a:off x="8515427" y="6517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4462</xdr:rowOff>
    </xdr:from>
    <xdr:ext cx="469744" cy="259045"/>
    <xdr:sp macro="" textlink="">
      <xdr:nvSpPr>
        <xdr:cNvPr id="144" name="n_3mainValue【道路】&#10;一人当たり延長">
          <a:extLst>
            <a:ext uri="{FF2B5EF4-FFF2-40B4-BE49-F238E27FC236}">
              <a16:creationId xmlns:a16="http://schemas.microsoft.com/office/drawing/2014/main" id="{00000000-0008-0000-0E00-000090000000}"/>
            </a:ext>
          </a:extLst>
        </xdr:cNvPr>
        <xdr:cNvSpPr txBox="1"/>
      </xdr:nvSpPr>
      <xdr:spPr>
        <a:xfrm>
          <a:off x="7626427" y="651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7053</xdr:rowOff>
    </xdr:from>
    <xdr:ext cx="469744" cy="259045"/>
    <xdr:sp macro="" textlink="">
      <xdr:nvSpPr>
        <xdr:cNvPr id="145" name="n_4mainValue【道路】&#10;一人当たり延長">
          <a:extLst>
            <a:ext uri="{FF2B5EF4-FFF2-40B4-BE49-F238E27FC236}">
              <a16:creationId xmlns:a16="http://schemas.microsoft.com/office/drawing/2014/main" id="{00000000-0008-0000-0E00-000091000000}"/>
            </a:ext>
          </a:extLst>
        </xdr:cNvPr>
        <xdr:cNvSpPr txBox="1"/>
      </xdr:nvSpPr>
      <xdr:spPr>
        <a:xfrm>
          <a:off x="6737427" y="6522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64</xdr:row>
      <xdr:rowOff>29227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29227</xdr:rowOff>
    </xdr:from>
    <xdr:ext cx="40305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358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E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117157</xdr:rowOff>
    </xdr:from>
    <xdr:to>
      <xdr:col>24</xdr:col>
      <xdr:colOff>62865</xdr:colOff>
      <xdr:row>63</xdr:row>
      <xdr:rowOff>151447</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flipV="1">
          <a:off x="4634865" y="9546907"/>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155274</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E00-0000AF000000}"/>
            </a:ext>
          </a:extLst>
        </xdr:cNvPr>
        <xdr:cNvSpPr txBox="1"/>
      </xdr:nvSpPr>
      <xdr:spPr>
        <a:xfrm>
          <a:off x="4673600" y="10956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151447</xdr:rowOff>
    </xdr:from>
    <xdr:to>
      <xdr:col>24</xdr:col>
      <xdr:colOff>152400</xdr:colOff>
      <xdr:row>63</xdr:row>
      <xdr:rowOff>151447</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10952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63834</xdr:rowOff>
    </xdr:from>
    <xdr:ext cx="405111" cy="259045"/>
    <xdr:sp macro="" textlink="">
      <xdr:nvSpPr>
        <xdr:cNvPr id="177" name="【橋りょう・トンネル】&#10;有形固定資産減価償却率最大値テキスト">
          <a:extLst>
            <a:ext uri="{FF2B5EF4-FFF2-40B4-BE49-F238E27FC236}">
              <a16:creationId xmlns:a16="http://schemas.microsoft.com/office/drawing/2014/main" id="{00000000-0008-0000-0E00-0000B1000000}"/>
            </a:ext>
          </a:extLst>
        </xdr:cNvPr>
        <xdr:cNvSpPr txBox="1"/>
      </xdr:nvSpPr>
      <xdr:spPr>
        <a:xfrm>
          <a:off x="4673600" y="932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117157</xdr:rowOff>
    </xdr:from>
    <xdr:to>
      <xdr:col>24</xdr:col>
      <xdr:colOff>152400</xdr:colOff>
      <xdr:row>55</xdr:row>
      <xdr:rowOff>117157</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4546600" y="954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116222</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E00-0000B3000000}"/>
            </a:ext>
          </a:extLst>
        </xdr:cNvPr>
        <xdr:cNvSpPr txBox="1"/>
      </xdr:nvSpPr>
      <xdr:spPr>
        <a:xfrm>
          <a:off x="4673600" y="1006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137795</xdr:rowOff>
    </xdr:from>
    <xdr:to>
      <xdr:col>24</xdr:col>
      <xdr:colOff>114300</xdr:colOff>
      <xdr:row>59</xdr:row>
      <xdr:rowOff>67945</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4584700" y="1008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60643</xdr:rowOff>
    </xdr:from>
    <xdr:to>
      <xdr:col>15</xdr:col>
      <xdr:colOff>101600</xdr:colOff>
      <xdr:row>58</xdr:row>
      <xdr:rowOff>162243</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2857500" y="1000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57785</xdr:rowOff>
    </xdr:from>
    <xdr:to>
      <xdr:col>10</xdr:col>
      <xdr:colOff>165100</xdr:colOff>
      <xdr:row>58</xdr:row>
      <xdr:rowOff>159385</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968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17780</xdr:rowOff>
    </xdr:from>
    <xdr:to>
      <xdr:col>6</xdr:col>
      <xdr:colOff>38100</xdr:colOff>
      <xdr:row>58</xdr:row>
      <xdr:rowOff>119380</xdr:rowOff>
    </xdr:to>
    <xdr:sp macro="" textlink="">
      <xdr:nvSpPr>
        <xdr:cNvPr id="184" name="フローチャート: 判断 183">
          <a:extLst>
            <a:ext uri="{FF2B5EF4-FFF2-40B4-BE49-F238E27FC236}">
              <a16:creationId xmlns:a16="http://schemas.microsoft.com/office/drawing/2014/main" id="{00000000-0008-0000-0E00-0000B8000000}"/>
            </a:ext>
          </a:extLst>
        </xdr:cNvPr>
        <xdr:cNvSpPr/>
      </xdr:nvSpPr>
      <xdr:spPr>
        <a:xfrm>
          <a:off x="10795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149225</xdr:rowOff>
    </xdr:from>
    <xdr:to>
      <xdr:col>24</xdr:col>
      <xdr:colOff>114300</xdr:colOff>
      <xdr:row>56</xdr:row>
      <xdr:rowOff>79375</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4584700" y="957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64152</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E00-0000BF000000}"/>
            </a:ext>
          </a:extLst>
        </xdr:cNvPr>
        <xdr:cNvSpPr txBox="1"/>
      </xdr:nvSpPr>
      <xdr:spPr>
        <a:xfrm>
          <a:off x="4673600" y="9493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146368</xdr:rowOff>
    </xdr:from>
    <xdr:to>
      <xdr:col>20</xdr:col>
      <xdr:colOff>38100</xdr:colOff>
      <xdr:row>57</xdr:row>
      <xdr:rowOff>76518</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3746500" y="974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28575</xdr:rowOff>
    </xdr:from>
    <xdr:to>
      <xdr:col>24</xdr:col>
      <xdr:colOff>63500</xdr:colOff>
      <xdr:row>57</xdr:row>
      <xdr:rowOff>25718</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flipV="1">
          <a:off x="3797300" y="9629775"/>
          <a:ext cx="838200" cy="16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92075</xdr:rowOff>
    </xdr:from>
    <xdr:to>
      <xdr:col>15</xdr:col>
      <xdr:colOff>101600</xdr:colOff>
      <xdr:row>57</xdr:row>
      <xdr:rowOff>22225</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2857500" y="969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142875</xdr:rowOff>
    </xdr:from>
    <xdr:to>
      <xdr:col>19</xdr:col>
      <xdr:colOff>177800</xdr:colOff>
      <xdr:row>57</xdr:row>
      <xdr:rowOff>25718</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2908300" y="9744075"/>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63500</xdr:rowOff>
    </xdr:from>
    <xdr:to>
      <xdr:col>10</xdr:col>
      <xdr:colOff>165100</xdr:colOff>
      <xdr:row>56</xdr:row>
      <xdr:rowOff>165100</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968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114300</xdr:rowOff>
    </xdr:from>
    <xdr:to>
      <xdr:col>15</xdr:col>
      <xdr:colOff>50800</xdr:colOff>
      <xdr:row>56</xdr:row>
      <xdr:rowOff>142875</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2019300" y="97155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137795</xdr:rowOff>
    </xdr:from>
    <xdr:to>
      <xdr:col>6</xdr:col>
      <xdr:colOff>38100</xdr:colOff>
      <xdr:row>57</xdr:row>
      <xdr:rowOff>67945</xdr:rowOff>
    </xdr:to>
    <xdr:sp macro="" textlink="">
      <xdr:nvSpPr>
        <xdr:cNvPr id="198" name="楕円 197">
          <a:extLst>
            <a:ext uri="{FF2B5EF4-FFF2-40B4-BE49-F238E27FC236}">
              <a16:creationId xmlns:a16="http://schemas.microsoft.com/office/drawing/2014/main" id="{00000000-0008-0000-0E00-0000C6000000}"/>
            </a:ext>
          </a:extLst>
        </xdr:cNvPr>
        <xdr:cNvSpPr/>
      </xdr:nvSpPr>
      <xdr:spPr>
        <a:xfrm>
          <a:off x="1079500" y="97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114300</xdr:rowOff>
    </xdr:from>
    <xdr:to>
      <xdr:col>10</xdr:col>
      <xdr:colOff>114300</xdr:colOff>
      <xdr:row>57</xdr:row>
      <xdr:rowOff>17145</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flipV="1">
          <a:off x="1130300" y="971550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41927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35820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153370</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2705744" y="10097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150512</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1816744" y="1009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110507</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927744" y="1005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93045</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3582044" y="952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38752</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2705744" y="946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10177</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1816744"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84472</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E00-0000CF000000}"/>
            </a:ext>
          </a:extLst>
        </xdr:cNvPr>
        <xdr:cNvSpPr txBox="1"/>
      </xdr:nvSpPr>
      <xdr:spPr>
        <a:xfrm>
          <a:off x="927744" y="951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E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35631</xdr:rowOff>
    </xdr:from>
    <xdr:to>
      <xdr:col>54</xdr:col>
      <xdr:colOff>189865</xdr:colOff>
      <xdr:row>64</xdr:row>
      <xdr:rowOff>63643</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flipV="1">
          <a:off x="10476865" y="9465381"/>
          <a:ext cx="0" cy="1571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67470</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E00-0000E8000000}"/>
            </a:ext>
          </a:extLst>
        </xdr:cNvPr>
        <xdr:cNvSpPr txBox="1"/>
      </xdr:nvSpPr>
      <xdr:spPr>
        <a:xfrm>
          <a:off x="10515600" y="1104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63643</xdr:rowOff>
    </xdr:from>
    <xdr:to>
      <xdr:col>55</xdr:col>
      <xdr:colOff>88900</xdr:colOff>
      <xdr:row>64</xdr:row>
      <xdr:rowOff>63643</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10388600" y="11036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153758</xdr:rowOff>
    </xdr:from>
    <xdr:ext cx="599010" cy="259045"/>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E00-0000EA000000}"/>
            </a:ext>
          </a:extLst>
        </xdr:cNvPr>
        <xdr:cNvSpPr txBox="1"/>
      </xdr:nvSpPr>
      <xdr:spPr>
        <a:xfrm>
          <a:off x="10515600" y="9240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35631</xdr:rowOff>
    </xdr:from>
    <xdr:to>
      <xdr:col>55</xdr:col>
      <xdr:colOff>88900</xdr:colOff>
      <xdr:row>55</xdr:row>
      <xdr:rowOff>35631</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10388600" y="946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24419</xdr:rowOff>
    </xdr:from>
    <xdr:ext cx="534377" cy="259045"/>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E00-0000EC000000}"/>
            </a:ext>
          </a:extLst>
        </xdr:cNvPr>
        <xdr:cNvSpPr txBox="1"/>
      </xdr:nvSpPr>
      <xdr:spPr>
        <a:xfrm>
          <a:off x="10515600" y="10482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1542</xdr:rowOff>
    </xdr:from>
    <xdr:to>
      <xdr:col>55</xdr:col>
      <xdr:colOff>50800</xdr:colOff>
      <xdr:row>62</xdr:row>
      <xdr:rowOff>103142</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10426700" y="10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18767</xdr:rowOff>
    </xdr:from>
    <xdr:to>
      <xdr:col>50</xdr:col>
      <xdr:colOff>165100</xdr:colOff>
      <xdr:row>62</xdr:row>
      <xdr:rowOff>120367</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9588500" y="1064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27716</xdr:rowOff>
    </xdr:from>
    <xdr:to>
      <xdr:col>46</xdr:col>
      <xdr:colOff>38100</xdr:colOff>
      <xdr:row>62</xdr:row>
      <xdr:rowOff>129316</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8699500" y="1065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30666</xdr:rowOff>
    </xdr:from>
    <xdr:to>
      <xdr:col>41</xdr:col>
      <xdr:colOff>101600</xdr:colOff>
      <xdr:row>62</xdr:row>
      <xdr:rowOff>132266</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7810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4403</xdr:rowOff>
    </xdr:from>
    <xdr:to>
      <xdr:col>36</xdr:col>
      <xdr:colOff>165100</xdr:colOff>
      <xdr:row>62</xdr:row>
      <xdr:rowOff>106003</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6921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143163</xdr:rowOff>
    </xdr:from>
    <xdr:to>
      <xdr:col>55</xdr:col>
      <xdr:colOff>50800</xdr:colOff>
      <xdr:row>64</xdr:row>
      <xdr:rowOff>73313</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10426700" y="1094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58090</xdr:rowOff>
    </xdr:from>
    <xdr:ext cx="534377" cy="259045"/>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E00-0000F8000000}"/>
            </a:ext>
          </a:extLst>
        </xdr:cNvPr>
        <xdr:cNvSpPr txBox="1"/>
      </xdr:nvSpPr>
      <xdr:spPr>
        <a:xfrm>
          <a:off x="10515600" y="1085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151678</xdr:rowOff>
    </xdr:from>
    <xdr:to>
      <xdr:col>50</xdr:col>
      <xdr:colOff>165100</xdr:colOff>
      <xdr:row>64</xdr:row>
      <xdr:rowOff>81828</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9588500" y="1095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22513</xdr:rowOff>
    </xdr:from>
    <xdr:to>
      <xdr:col>55</xdr:col>
      <xdr:colOff>0</xdr:colOff>
      <xdr:row>64</xdr:row>
      <xdr:rowOff>31028</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9639300" y="10995313"/>
          <a:ext cx="838200" cy="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152452</xdr:rowOff>
    </xdr:from>
    <xdr:to>
      <xdr:col>46</xdr:col>
      <xdr:colOff>38100</xdr:colOff>
      <xdr:row>64</xdr:row>
      <xdr:rowOff>82602</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8699500" y="1095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31028</xdr:rowOff>
    </xdr:from>
    <xdr:to>
      <xdr:col>50</xdr:col>
      <xdr:colOff>114300</xdr:colOff>
      <xdr:row>64</xdr:row>
      <xdr:rowOff>31802</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8750300" y="11003828"/>
          <a:ext cx="889000" cy="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153778</xdr:rowOff>
    </xdr:from>
    <xdr:to>
      <xdr:col>41</xdr:col>
      <xdr:colOff>101600</xdr:colOff>
      <xdr:row>64</xdr:row>
      <xdr:rowOff>83928</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7810500" y="109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31802</xdr:rowOff>
    </xdr:from>
    <xdr:to>
      <xdr:col>45</xdr:col>
      <xdr:colOff>177800</xdr:colOff>
      <xdr:row>64</xdr:row>
      <xdr:rowOff>33128</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7861300" y="11004602"/>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157855</xdr:rowOff>
    </xdr:from>
    <xdr:to>
      <xdr:col>36</xdr:col>
      <xdr:colOff>165100</xdr:colOff>
      <xdr:row>64</xdr:row>
      <xdr:rowOff>88005</xdr:rowOff>
    </xdr:to>
    <xdr:sp macro="" textlink="">
      <xdr:nvSpPr>
        <xdr:cNvPr id="255" name="楕円 254">
          <a:extLst>
            <a:ext uri="{FF2B5EF4-FFF2-40B4-BE49-F238E27FC236}">
              <a16:creationId xmlns:a16="http://schemas.microsoft.com/office/drawing/2014/main" id="{00000000-0008-0000-0E00-0000FF000000}"/>
            </a:ext>
          </a:extLst>
        </xdr:cNvPr>
        <xdr:cNvSpPr/>
      </xdr:nvSpPr>
      <xdr:spPr>
        <a:xfrm>
          <a:off x="6921500" y="1095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33128</xdr:rowOff>
    </xdr:from>
    <xdr:to>
      <xdr:col>41</xdr:col>
      <xdr:colOff>50800</xdr:colOff>
      <xdr:row>64</xdr:row>
      <xdr:rowOff>37205</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flipV="1">
          <a:off x="6972300" y="11005928"/>
          <a:ext cx="889000" cy="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136894</xdr:rowOff>
    </xdr:from>
    <xdr:ext cx="534377" cy="259045"/>
    <xdr:sp macro="" textlink="">
      <xdr:nvSpPr>
        <xdr:cNvPr id="257" name="n_1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9359411" y="1042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145843</xdr:rowOff>
    </xdr:from>
    <xdr:ext cx="534377" cy="259045"/>
    <xdr:sp macro="" textlink="">
      <xdr:nvSpPr>
        <xdr:cNvPr id="258" name="n_2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8483111" y="1043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148793</xdr:rowOff>
    </xdr:from>
    <xdr:ext cx="534377" cy="259045"/>
    <xdr:sp macro="" textlink="">
      <xdr:nvSpPr>
        <xdr:cNvPr id="259" name="n_3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7594111" y="104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122530</xdr:rowOff>
    </xdr:from>
    <xdr:ext cx="534377" cy="259045"/>
    <xdr:sp macro="" textlink="">
      <xdr:nvSpPr>
        <xdr:cNvPr id="260" name="n_4ave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67051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72955</xdr:rowOff>
    </xdr:from>
    <xdr:ext cx="534377" cy="259045"/>
    <xdr:sp macro="" textlink="">
      <xdr:nvSpPr>
        <xdr:cNvPr id="261" name="n_1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9359411" y="1104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73729</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8483111" y="1104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75055</xdr:rowOff>
    </xdr:from>
    <xdr:ext cx="534377" cy="259045"/>
    <xdr:sp macro="" textlink="">
      <xdr:nvSpPr>
        <xdr:cNvPr id="263" name="n_3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7594111" y="1104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79132</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id="{00000000-0008-0000-0E00-000008010000}"/>
            </a:ext>
          </a:extLst>
        </xdr:cNvPr>
        <xdr:cNvSpPr txBox="1"/>
      </xdr:nvSpPr>
      <xdr:spPr>
        <a:xfrm>
          <a:off x="6705111" y="1105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0000000-0008-0000-0E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160020</xdr:rowOff>
    </xdr:from>
    <xdr:to>
      <xdr:col>24</xdr:col>
      <xdr:colOff>62865</xdr:colOff>
      <xdr:row>86</xdr:row>
      <xdr:rowOff>59055</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flipV="1">
          <a:off x="4634865" y="13533120"/>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62882</xdr:rowOff>
    </xdr:from>
    <xdr:ext cx="405111" cy="259045"/>
    <xdr:sp macro="" textlink="">
      <xdr:nvSpPr>
        <xdr:cNvPr id="290" name="【公営住宅】&#10;有形固定資産減価償却率最小値テキスト">
          <a:extLst>
            <a:ext uri="{FF2B5EF4-FFF2-40B4-BE49-F238E27FC236}">
              <a16:creationId xmlns:a16="http://schemas.microsoft.com/office/drawing/2014/main" id="{00000000-0008-0000-0E00-000022010000}"/>
            </a:ext>
          </a:extLst>
        </xdr:cNvPr>
        <xdr:cNvSpPr txBox="1"/>
      </xdr:nvSpPr>
      <xdr:spPr>
        <a:xfrm>
          <a:off x="4673600"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59055</xdr:rowOff>
    </xdr:from>
    <xdr:to>
      <xdr:col>24</xdr:col>
      <xdr:colOff>152400</xdr:colOff>
      <xdr:row>86</xdr:row>
      <xdr:rowOff>59055</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4546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106697</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00000000-0008-0000-0E00-000024010000}"/>
            </a:ext>
          </a:extLst>
        </xdr:cNvPr>
        <xdr:cNvSpPr txBox="1"/>
      </xdr:nvSpPr>
      <xdr:spPr>
        <a:xfrm>
          <a:off x="4673600" y="1330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160020</xdr:rowOff>
    </xdr:from>
    <xdr:to>
      <xdr:col>24</xdr:col>
      <xdr:colOff>152400</xdr:colOff>
      <xdr:row>78</xdr:row>
      <xdr:rowOff>160020</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4546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116222</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00000000-0008-0000-0E00-000026010000}"/>
            </a:ext>
          </a:extLst>
        </xdr:cNvPr>
        <xdr:cNvSpPr txBox="1"/>
      </xdr:nvSpPr>
      <xdr:spPr>
        <a:xfrm>
          <a:off x="4673600" y="14175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137795</xdr:rowOff>
    </xdr:from>
    <xdr:to>
      <xdr:col>24</xdr:col>
      <xdr:colOff>114300</xdr:colOff>
      <xdr:row>83</xdr:row>
      <xdr:rowOff>67945</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45847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2857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101600</xdr:rowOff>
    </xdr:from>
    <xdr:to>
      <xdr:col>10</xdr:col>
      <xdr:colOff>165100</xdr:colOff>
      <xdr:row>83</xdr:row>
      <xdr:rowOff>31750</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968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6350</xdr:rowOff>
    </xdr:from>
    <xdr:to>
      <xdr:col>24</xdr:col>
      <xdr:colOff>114300</xdr:colOff>
      <xdr:row>80</xdr:row>
      <xdr:rowOff>107950</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4584700" y="137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29227</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0000000-0008-0000-0E00-000032010000}"/>
            </a:ext>
          </a:extLst>
        </xdr:cNvPr>
        <xdr:cNvSpPr txBox="1"/>
      </xdr:nvSpPr>
      <xdr:spPr>
        <a:xfrm>
          <a:off x="4673600"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141605</xdr:rowOff>
    </xdr:from>
    <xdr:to>
      <xdr:col>20</xdr:col>
      <xdr:colOff>38100</xdr:colOff>
      <xdr:row>80</xdr:row>
      <xdr:rowOff>71755</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3746500" y="1368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20955</xdr:rowOff>
    </xdr:from>
    <xdr:to>
      <xdr:col>24</xdr:col>
      <xdr:colOff>63500</xdr:colOff>
      <xdr:row>80</xdr:row>
      <xdr:rowOff>57150</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3797300" y="1373695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103505</xdr:rowOff>
    </xdr:from>
    <xdr:to>
      <xdr:col>15</xdr:col>
      <xdr:colOff>101600</xdr:colOff>
      <xdr:row>80</xdr:row>
      <xdr:rowOff>33655</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2857500" y="1364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154305</xdr:rowOff>
    </xdr:from>
    <xdr:to>
      <xdr:col>19</xdr:col>
      <xdr:colOff>177800</xdr:colOff>
      <xdr:row>80</xdr:row>
      <xdr:rowOff>20955</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2908300" y="136988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73025</xdr:rowOff>
    </xdr:from>
    <xdr:to>
      <xdr:col>10</xdr:col>
      <xdr:colOff>165100</xdr:colOff>
      <xdr:row>80</xdr:row>
      <xdr:rowOff>3175</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1968500" y="1361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123825</xdr:rowOff>
    </xdr:from>
    <xdr:to>
      <xdr:col>15</xdr:col>
      <xdr:colOff>50800</xdr:colOff>
      <xdr:row>79</xdr:row>
      <xdr:rowOff>154305</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2019300" y="136683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34925</xdr:rowOff>
    </xdr:from>
    <xdr:to>
      <xdr:col>6</xdr:col>
      <xdr:colOff>38100</xdr:colOff>
      <xdr:row>79</xdr:row>
      <xdr:rowOff>136525</xdr:rowOff>
    </xdr:to>
    <xdr:sp macro="" textlink="">
      <xdr:nvSpPr>
        <xdr:cNvPr id="313" name="楕円 312">
          <a:extLst>
            <a:ext uri="{FF2B5EF4-FFF2-40B4-BE49-F238E27FC236}">
              <a16:creationId xmlns:a16="http://schemas.microsoft.com/office/drawing/2014/main" id="{00000000-0008-0000-0E00-000039010000}"/>
            </a:ext>
          </a:extLst>
        </xdr:cNvPr>
        <xdr:cNvSpPr/>
      </xdr:nvSpPr>
      <xdr:spPr>
        <a:xfrm>
          <a:off x="1079500" y="135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85725</xdr:rowOff>
    </xdr:from>
    <xdr:to>
      <xdr:col>10</xdr:col>
      <xdr:colOff>114300</xdr:colOff>
      <xdr:row>79</xdr:row>
      <xdr:rowOff>123825</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1130300" y="136302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49547</xdr:rowOff>
    </xdr:from>
    <xdr:ext cx="405111" cy="259045"/>
    <xdr:sp macro="" textlink="">
      <xdr:nvSpPr>
        <xdr:cNvPr id="315" name="n_1aveValue【公営住宅】&#10;有形固定資産減価償却率">
          <a:extLst>
            <a:ext uri="{FF2B5EF4-FFF2-40B4-BE49-F238E27FC236}">
              <a16:creationId xmlns:a16="http://schemas.microsoft.com/office/drawing/2014/main" id="{00000000-0008-0000-0E00-00003B010000}"/>
            </a:ext>
          </a:extLst>
        </xdr:cNvPr>
        <xdr:cNvSpPr txBox="1"/>
      </xdr:nvSpPr>
      <xdr:spPr>
        <a:xfrm>
          <a:off x="35820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57166</xdr:rowOff>
    </xdr:from>
    <xdr:ext cx="405111" cy="259045"/>
    <xdr:sp macro="" textlink="">
      <xdr:nvSpPr>
        <xdr:cNvPr id="316" name="n_2aveValue【公営住宅】&#10;有形固定資産減価償却率">
          <a:extLst>
            <a:ext uri="{FF2B5EF4-FFF2-40B4-BE49-F238E27FC236}">
              <a16:creationId xmlns:a16="http://schemas.microsoft.com/office/drawing/2014/main" id="{00000000-0008-0000-0E00-00003C010000}"/>
            </a:ext>
          </a:extLst>
        </xdr:cNvPr>
        <xdr:cNvSpPr txBox="1"/>
      </xdr:nvSpPr>
      <xdr:spPr>
        <a:xfrm>
          <a:off x="2705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22877</xdr:rowOff>
    </xdr:from>
    <xdr:ext cx="405111" cy="259045"/>
    <xdr:sp macro="" textlink="">
      <xdr:nvSpPr>
        <xdr:cNvPr id="317" name="n_3aveValue【公営住宅】&#10;有形固定資産減価償却率">
          <a:extLst>
            <a:ext uri="{FF2B5EF4-FFF2-40B4-BE49-F238E27FC236}">
              <a16:creationId xmlns:a16="http://schemas.microsoft.com/office/drawing/2014/main" id="{00000000-0008-0000-0E00-00003D010000}"/>
            </a:ext>
          </a:extLst>
        </xdr:cNvPr>
        <xdr:cNvSpPr txBox="1"/>
      </xdr:nvSpPr>
      <xdr:spPr>
        <a:xfrm>
          <a:off x="1816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148607</xdr:rowOff>
    </xdr:from>
    <xdr:ext cx="405111" cy="259045"/>
    <xdr:sp macro="" textlink="">
      <xdr:nvSpPr>
        <xdr:cNvPr id="318" name="n_4aveValue【公営住宅】&#10;有形固定資産減価償却率">
          <a:extLst>
            <a:ext uri="{FF2B5EF4-FFF2-40B4-BE49-F238E27FC236}">
              <a16:creationId xmlns:a16="http://schemas.microsoft.com/office/drawing/2014/main" id="{00000000-0008-0000-0E00-00003E010000}"/>
            </a:ext>
          </a:extLst>
        </xdr:cNvPr>
        <xdr:cNvSpPr txBox="1"/>
      </xdr:nvSpPr>
      <xdr:spPr>
        <a:xfrm>
          <a:off x="927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88282</xdr:rowOff>
    </xdr:from>
    <xdr:ext cx="405111" cy="259045"/>
    <xdr:sp macro="" textlink="">
      <xdr:nvSpPr>
        <xdr:cNvPr id="319" name="n_1mainValue【公営住宅】&#10;有形固定資産減価償却率">
          <a:extLst>
            <a:ext uri="{FF2B5EF4-FFF2-40B4-BE49-F238E27FC236}">
              <a16:creationId xmlns:a16="http://schemas.microsoft.com/office/drawing/2014/main" id="{00000000-0008-0000-0E00-00003F010000}"/>
            </a:ext>
          </a:extLst>
        </xdr:cNvPr>
        <xdr:cNvSpPr txBox="1"/>
      </xdr:nvSpPr>
      <xdr:spPr>
        <a:xfrm>
          <a:off x="3582044" y="1346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50182</xdr:rowOff>
    </xdr:from>
    <xdr:ext cx="405111" cy="259045"/>
    <xdr:sp macro="" textlink="">
      <xdr:nvSpPr>
        <xdr:cNvPr id="320" name="n_2mainValue【公営住宅】&#10;有形固定資産減価償却率">
          <a:extLst>
            <a:ext uri="{FF2B5EF4-FFF2-40B4-BE49-F238E27FC236}">
              <a16:creationId xmlns:a16="http://schemas.microsoft.com/office/drawing/2014/main" id="{00000000-0008-0000-0E00-000040010000}"/>
            </a:ext>
          </a:extLst>
        </xdr:cNvPr>
        <xdr:cNvSpPr txBox="1"/>
      </xdr:nvSpPr>
      <xdr:spPr>
        <a:xfrm>
          <a:off x="2705744" y="1342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19702</xdr:rowOff>
    </xdr:from>
    <xdr:ext cx="405111" cy="259045"/>
    <xdr:sp macro="" textlink="">
      <xdr:nvSpPr>
        <xdr:cNvPr id="321" name="n_3mainValue【公営住宅】&#10;有形固定資産減価償却率">
          <a:extLst>
            <a:ext uri="{FF2B5EF4-FFF2-40B4-BE49-F238E27FC236}">
              <a16:creationId xmlns:a16="http://schemas.microsoft.com/office/drawing/2014/main" id="{00000000-0008-0000-0E00-000041010000}"/>
            </a:ext>
          </a:extLst>
        </xdr:cNvPr>
        <xdr:cNvSpPr txBox="1"/>
      </xdr:nvSpPr>
      <xdr:spPr>
        <a:xfrm>
          <a:off x="1816744" y="1339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153052</xdr:rowOff>
    </xdr:from>
    <xdr:ext cx="405111" cy="259045"/>
    <xdr:sp macro="" textlink="">
      <xdr:nvSpPr>
        <xdr:cNvPr id="322" name="n_4mainValue【公営住宅】&#10;有形固定資産減価償却率">
          <a:extLst>
            <a:ext uri="{FF2B5EF4-FFF2-40B4-BE49-F238E27FC236}">
              <a16:creationId xmlns:a16="http://schemas.microsoft.com/office/drawing/2014/main" id="{00000000-0008-0000-0E00-000042010000}"/>
            </a:ext>
          </a:extLst>
        </xdr:cNvPr>
        <xdr:cNvSpPr txBox="1"/>
      </xdr:nvSpPr>
      <xdr:spPr>
        <a:xfrm>
          <a:off x="927744" y="1335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00000000-0008-0000-0E00-00005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21526</xdr:rowOff>
    </xdr:from>
    <xdr:to>
      <xdr:col>54</xdr:col>
      <xdr:colOff>189865</xdr:colOff>
      <xdr:row>85</xdr:row>
      <xdr:rowOff>89536</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flipV="1">
          <a:off x="10476865" y="13394626"/>
          <a:ext cx="0" cy="1268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43" name="【公営住宅】&#10;一人当たり面積最小値テキスト">
          <a:extLst>
            <a:ext uri="{FF2B5EF4-FFF2-40B4-BE49-F238E27FC236}">
              <a16:creationId xmlns:a16="http://schemas.microsoft.com/office/drawing/2014/main" id="{00000000-0008-0000-0E00-000057010000}"/>
            </a:ext>
          </a:extLst>
        </xdr:cNvPr>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139653</xdr:rowOff>
    </xdr:from>
    <xdr:ext cx="469744" cy="259045"/>
    <xdr:sp macro="" textlink="">
      <xdr:nvSpPr>
        <xdr:cNvPr id="345" name="【公営住宅】&#10;一人当たり面積最大値テキスト">
          <a:extLst>
            <a:ext uri="{FF2B5EF4-FFF2-40B4-BE49-F238E27FC236}">
              <a16:creationId xmlns:a16="http://schemas.microsoft.com/office/drawing/2014/main" id="{00000000-0008-0000-0E00-000059010000}"/>
            </a:ext>
          </a:extLst>
        </xdr:cNvPr>
        <xdr:cNvSpPr txBox="1"/>
      </xdr:nvSpPr>
      <xdr:spPr>
        <a:xfrm>
          <a:off x="10515600" y="1316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21526</xdr:rowOff>
    </xdr:from>
    <xdr:to>
      <xdr:col>55</xdr:col>
      <xdr:colOff>88900</xdr:colOff>
      <xdr:row>78</xdr:row>
      <xdr:rowOff>21526</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10388600" y="133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2176</xdr:rowOff>
    </xdr:from>
    <xdr:ext cx="469744" cy="259045"/>
    <xdr:sp macro="" textlink="">
      <xdr:nvSpPr>
        <xdr:cNvPr id="347" name="【公営住宅】&#10;一人当たり面積平均値テキスト">
          <a:extLst>
            <a:ext uri="{FF2B5EF4-FFF2-40B4-BE49-F238E27FC236}">
              <a16:creationId xmlns:a16="http://schemas.microsoft.com/office/drawing/2014/main" id="{00000000-0008-0000-0E00-00005B010000}"/>
            </a:ext>
          </a:extLst>
        </xdr:cNvPr>
        <xdr:cNvSpPr txBox="1"/>
      </xdr:nvSpPr>
      <xdr:spPr>
        <a:xfrm>
          <a:off x="10515600" y="14232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150749</xdr:rowOff>
    </xdr:from>
    <xdr:to>
      <xdr:col>55</xdr:col>
      <xdr:colOff>50800</xdr:colOff>
      <xdr:row>84</xdr:row>
      <xdr:rowOff>80899</xdr:rowOff>
    </xdr:to>
    <xdr:sp macro="" textlink="">
      <xdr:nvSpPr>
        <xdr:cNvPr id="348" name="フローチャート: 判断 347">
          <a:extLst>
            <a:ext uri="{FF2B5EF4-FFF2-40B4-BE49-F238E27FC236}">
              <a16:creationId xmlns:a16="http://schemas.microsoft.com/office/drawing/2014/main" id="{00000000-0008-0000-0E00-00005C010000}"/>
            </a:ext>
          </a:extLst>
        </xdr:cNvPr>
        <xdr:cNvSpPr/>
      </xdr:nvSpPr>
      <xdr:spPr>
        <a:xfrm>
          <a:off x="10426700" y="1438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162750</xdr:rowOff>
    </xdr:from>
    <xdr:to>
      <xdr:col>46</xdr:col>
      <xdr:colOff>38100</xdr:colOff>
      <xdr:row>84</xdr:row>
      <xdr:rowOff>92900</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8699500" y="1439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153036</xdr:rowOff>
    </xdr:from>
    <xdr:to>
      <xdr:col>41</xdr:col>
      <xdr:colOff>101600</xdr:colOff>
      <xdr:row>84</xdr:row>
      <xdr:rowOff>83186</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7810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143890</xdr:rowOff>
    </xdr:from>
    <xdr:to>
      <xdr:col>36</xdr:col>
      <xdr:colOff>165100</xdr:colOff>
      <xdr:row>84</xdr:row>
      <xdr:rowOff>74040</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6921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93027</xdr:rowOff>
    </xdr:from>
    <xdr:to>
      <xdr:col>55</xdr:col>
      <xdr:colOff>50800</xdr:colOff>
      <xdr:row>85</xdr:row>
      <xdr:rowOff>23177</xdr:rowOff>
    </xdr:to>
    <xdr:sp macro="" textlink="">
      <xdr:nvSpPr>
        <xdr:cNvPr id="358" name="楕円 357">
          <a:extLst>
            <a:ext uri="{FF2B5EF4-FFF2-40B4-BE49-F238E27FC236}">
              <a16:creationId xmlns:a16="http://schemas.microsoft.com/office/drawing/2014/main" id="{00000000-0008-0000-0E00-000066010000}"/>
            </a:ext>
          </a:extLst>
        </xdr:cNvPr>
        <xdr:cNvSpPr/>
      </xdr:nvSpPr>
      <xdr:spPr>
        <a:xfrm>
          <a:off x="10426700" y="1449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7954</xdr:rowOff>
    </xdr:from>
    <xdr:ext cx="469744" cy="259045"/>
    <xdr:sp macro="" textlink="">
      <xdr:nvSpPr>
        <xdr:cNvPr id="359" name="【公営住宅】&#10;一人当たり面積該当値テキスト">
          <a:extLst>
            <a:ext uri="{FF2B5EF4-FFF2-40B4-BE49-F238E27FC236}">
              <a16:creationId xmlns:a16="http://schemas.microsoft.com/office/drawing/2014/main" id="{00000000-0008-0000-0E00-000067010000}"/>
            </a:ext>
          </a:extLst>
        </xdr:cNvPr>
        <xdr:cNvSpPr txBox="1"/>
      </xdr:nvSpPr>
      <xdr:spPr>
        <a:xfrm>
          <a:off x="10515600" y="14409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91884</xdr:rowOff>
    </xdr:from>
    <xdr:to>
      <xdr:col>50</xdr:col>
      <xdr:colOff>165100</xdr:colOff>
      <xdr:row>85</xdr:row>
      <xdr:rowOff>22034</xdr:rowOff>
    </xdr:to>
    <xdr:sp macro="" textlink="">
      <xdr:nvSpPr>
        <xdr:cNvPr id="360" name="楕円 359">
          <a:extLst>
            <a:ext uri="{FF2B5EF4-FFF2-40B4-BE49-F238E27FC236}">
              <a16:creationId xmlns:a16="http://schemas.microsoft.com/office/drawing/2014/main" id="{00000000-0008-0000-0E00-000068010000}"/>
            </a:ext>
          </a:extLst>
        </xdr:cNvPr>
        <xdr:cNvSpPr/>
      </xdr:nvSpPr>
      <xdr:spPr>
        <a:xfrm>
          <a:off x="9588500" y="1449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142684</xdr:rowOff>
    </xdr:from>
    <xdr:to>
      <xdr:col>55</xdr:col>
      <xdr:colOff>0</xdr:colOff>
      <xdr:row>84</xdr:row>
      <xdr:rowOff>143827</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a:off x="9639300" y="14544484"/>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93027</xdr:rowOff>
    </xdr:from>
    <xdr:to>
      <xdr:col>46</xdr:col>
      <xdr:colOff>38100</xdr:colOff>
      <xdr:row>85</xdr:row>
      <xdr:rowOff>23177</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8699500" y="1449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142684</xdr:rowOff>
    </xdr:from>
    <xdr:to>
      <xdr:col>50</xdr:col>
      <xdr:colOff>114300</xdr:colOff>
      <xdr:row>84</xdr:row>
      <xdr:rowOff>143827</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flipV="1">
          <a:off x="8750300" y="1454448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93027</xdr:rowOff>
    </xdr:from>
    <xdr:to>
      <xdr:col>41</xdr:col>
      <xdr:colOff>101600</xdr:colOff>
      <xdr:row>85</xdr:row>
      <xdr:rowOff>23177</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7810500" y="1449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143827</xdr:rowOff>
    </xdr:from>
    <xdr:to>
      <xdr:col>45</xdr:col>
      <xdr:colOff>177800</xdr:colOff>
      <xdr:row>84</xdr:row>
      <xdr:rowOff>143827</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a:off x="7861300" y="145456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93027</xdr:rowOff>
    </xdr:from>
    <xdr:to>
      <xdr:col>36</xdr:col>
      <xdr:colOff>165100</xdr:colOff>
      <xdr:row>85</xdr:row>
      <xdr:rowOff>23177</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6921500" y="1449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143827</xdr:rowOff>
    </xdr:from>
    <xdr:to>
      <xdr:col>41</xdr:col>
      <xdr:colOff>50800</xdr:colOff>
      <xdr:row>84</xdr:row>
      <xdr:rowOff>143827</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a:off x="6972300" y="145456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103140</xdr:rowOff>
    </xdr:from>
    <xdr:ext cx="469744" cy="259045"/>
    <xdr:sp macro="" textlink="">
      <xdr:nvSpPr>
        <xdr:cNvPr id="368" name="n_1aveValue【公営住宅】&#10;一人当たり面積">
          <a:extLst>
            <a:ext uri="{FF2B5EF4-FFF2-40B4-BE49-F238E27FC236}">
              <a16:creationId xmlns:a16="http://schemas.microsoft.com/office/drawing/2014/main" id="{00000000-0008-0000-0E00-000070010000}"/>
            </a:ext>
          </a:extLst>
        </xdr:cNvPr>
        <xdr:cNvSpPr txBox="1"/>
      </xdr:nvSpPr>
      <xdr:spPr>
        <a:xfrm>
          <a:off x="9391727" y="141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109427</xdr:rowOff>
    </xdr:from>
    <xdr:ext cx="469744" cy="259045"/>
    <xdr:sp macro="" textlink="">
      <xdr:nvSpPr>
        <xdr:cNvPr id="369" name="n_2aveValue【公営住宅】&#10;一人当たり面積">
          <a:extLst>
            <a:ext uri="{FF2B5EF4-FFF2-40B4-BE49-F238E27FC236}">
              <a16:creationId xmlns:a16="http://schemas.microsoft.com/office/drawing/2014/main" id="{00000000-0008-0000-0E00-000071010000}"/>
            </a:ext>
          </a:extLst>
        </xdr:cNvPr>
        <xdr:cNvSpPr txBox="1"/>
      </xdr:nvSpPr>
      <xdr:spPr>
        <a:xfrm>
          <a:off x="8515427" y="1416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99713</xdr:rowOff>
    </xdr:from>
    <xdr:ext cx="469744" cy="259045"/>
    <xdr:sp macro="" textlink="">
      <xdr:nvSpPr>
        <xdr:cNvPr id="370" name="n_3aveValue【公営住宅】&#10;一人当たり面積">
          <a:extLst>
            <a:ext uri="{FF2B5EF4-FFF2-40B4-BE49-F238E27FC236}">
              <a16:creationId xmlns:a16="http://schemas.microsoft.com/office/drawing/2014/main" id="{00000000-0008-0000-0E00-000072010000}"/>
            </a:ext>
          </a:extLst>
        </xdr:cNvPr>
        <xdr:cNvSpPr txBox="1"/>
      </xdr:nvSpPr>
      <xdr:spPr>
        <a:xfrm>
          <a:off x="7626427" y="1415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90567</xdr:rowOff>
    </xdr:from>
    <xdr:ext cx="469744" cy="259045"/>
    <xdr:sp macro="" textlink="">
      <xdr:nvSpPr>
        <xdr:cNvPr id="371" name="n_4aveValue【公営住宅】&#10;一人当たり面積">
          <a:extLst>
            <a:ext uri="{FF2B5EF4-FFF2-40B4-BE49-F238E27FC236}">
              <a16:creationId xmlns:a16="http://schemas.microsoft.com/office/drawing/2014/main" id="{00000000-0008-0000-0E00-000073010000}"/>
            </a:ext>
          </a:extLst>
        </xdr:cNvPr>
        <xdr:cNvSpPr txBox="1"/>
      </xdr:nvSpPr>
      <xdr:spPr>
        <a:xfrm>
          <a:off x="67374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13161</xdr:rowOff>
    </xdr:from>
    <xdr:ext cx="469744" cy="259045"/>
    <xdr:sp macro="" textlink="">
      <xdr:nvSpPr>
        <xdr:cNvPr id="372" name="n_1mainValue【公営住宅】&#10;一人当たり面積">
          <a:extLst>
            <a:ext uri="{FF2B5EF4-FFF2-40B4-BE49-F238E27FC236}">
              <a16:creationId xmlns:a16="http://schemas.microsoft.com/office/drawing/2014/main" id="{00000000-0008-0000-0E00-000074010000}"/>
            </a:ext>
          </a:extLst>
        </xdr:cNvPr>
        <xdr:cNvSpPr txBox="1"/>
      </xdr:nvSpPr>
      <xdr:spPr>
        <a:xfrm>
          <a:off x="9391727" y="1458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14304</xdr:rowOff>
    </xdr:from>
    <xdr:ext cx="469744" cy="259045"/>
    <xdr:sp macro="" textlink="">
      <xdr:nvSpPr>
        <xdr:cNvPr id="373" name="n_2mainValue【公営住宅】&#10;一人当たり面積">
          <a:extLst>
            <a:ext uri="{FF2B5EF4-FFF2-40B4-BE49-F238E27FC236}">
              <a16:creationId xmlns:a16="http://schemas.microsoft.com/office/drawing/2014/main" id="{00000000-0008-0000-0E00-000075010000}"/>
            </a:ext>
          </a:extLst>
        </xdr:cNvPr>
        <xdr:cNvSpPr txBox="1"/>
      </xdr:nvSpPr>
      <xdr:spPr>
        <a:xfrm>
          <a:off x="8515427" y="1458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14304</xdr:rowOff>
    </xdr:from>
    <xdr:ext cx="469744" cy="259045"/>
    <xdr:sp macro="" textlink="">
      <xdr:nvSpPr>
        <xdr:cNvPr id="374" name="n_3mainValue【公営住宅】&#10;一人当たり面積">
          <a:extLst>
            <a:ext uri="{FF2B5EF4-FFF2-40B4-BE49-F238E27FC236}">
              <a16:creationId xmlns:a16="http://schemas.microsoft.com/office/drawing/2014/main" id="{00000000-0008-0000-0E00-000076010000}"/>
            </a:ext>
          </a:extLst>
        </xdr:cNvPr>
        <xdr:cNvSpPr txBox="1"/>
      </xdr:nvSpPr>
      <xdr:spPr>
        <a:xfrm>
          <a:off x="7626427" y="1458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14304</xdr:rowOff>
    </xdr:from>
    <xdr:ext cx="469744" cy="259045"/>
    <xdr:sp macro="" textlink="">
      <xdr:nvSpPr>
        <xdr:cNvPr id="375" name="n_4mainValue【公営住宅】&#10;一人当たり面積">
          <a:extLst>
            <a:ext uri="{FF2B5EF4-FFF2-40B4-BE49-F238E27FC236}">
              <a16:creationId xmlns:a16="http://schemas.microsoft.com/office/drawing/2014/main" id="{00000000-0008-0000-0E00-000077010000}"/>
            </a:ext>
          </a:extLst>
        </xdr:cNvPr>
        <xdr:cNvSpPr txBox="1"/>
      </xdr:nvSpPr>
      <xdr:spPr>
        <a:xfrm>
          <a:off x="6737427" y="1458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a16="http://schemas.microsoft.com/office/drawing/2014/main" id="{00000000-0008-0000-0E00-00009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40005</xdr:rowOff>
    </xdr:from>
    <xdr:to>
      <xdr:col>85</xdr:col>
      <xdr:colOff>126364</xdr:colOff>
      <xdr:row>41</xdr:row>
      <xdr:rowOff>125730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flipV="1">
          <a:off x="16318864" y="569785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129557</xdr:rowOff>
    </xdr:from>
    <xdr:ext cx="405111" cy="259045"/>
    <xdr:sp macro="" textlink="">
      <xdr:nvSpPr>
        <xdr:cNvPr id="417" name="【認定こども園・幼稚園・保育所】&#10;有形固定資産減価償却率最小値テキスト">
          <a:extLst>
            <a:ext uri="{FF2B5EF4-FFF2-40B4-BE49-F238E27FC236}">
              <a16:creationId xmlns:a16="http://schemas.microsoft.com/office/drawing/2014/main" id="{00000000-0008-0000-0E00-0000A1010000}"/>
            </a:ext>
          </a:extLst>
        </xdr:cNvPr>
        <xdr:cNvSpPr txBox="1"/>
      </xdr:nvSpPr>
      <xdr:spPr>
        <a:xfrm>
          <a:off x="16357600" y="715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125730</xdr:rowOff>
    </xdr:from>
    <xdr:to>
      <xdr:col>86</xdr:col>
      <xdr:colOff>25400</xdr:colOff>
      <xdr:row>41</xdr:row>
      <xdr:rowOff>125730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6230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158132</xdr:rowOff>
    </xdr:from>
    <xdr:ext cx="405111" cy="259045"/>
    <xdr:sp macro="" textlink="">
      <xdr:nvSpPr>
        <xdr:cNvPr id="419" name="【認定こども園・幼稚園・保育所】&#10;有形固定資産減価償却率最大値テキスト">
          <a:extLst>
            <a:ext uri="{FF2B5EF4-FFF2-40B4-BE49-F238E27FC236}">
              <a16:creationId xmlns:a16="http://schemas.microsoft.com/office/drawing/2014/main" id="{00000000-0008-0000-0E00-0000A3010000}"/>
            </a:ext>
          </a:extLst>
        </xdr:cNvPr>
        <xdr:cNvSpPr txBox="1"/>
      </xdr:nvSpPr>
      <xdr:spPr>
        <a:xfrm>
          <a:off x="16357600" y="547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40005</xdr:rowOff>
    </xdr:from>
    <xdr:to>
      <xdr:col>86</xdr:col>
      <xdr:colOff>25400</xdr:colOff>
      <xdr:row>33</xdr:row>
      <xdr:rowOff>40005</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6230600" y="569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21607</xdr:rowOff>
    </xdr:from>
    <xdr:ext cx="405111" cy="259045"/>
    <xdr:sp macro="" textlink="">
      <xdr:nvSpPr>
        <xdr:cNvPr id="421" name="【認定こども園・幼稚園・保育所】&#10;有形固定資産減価償却率平均値テキスト">
          <a:extLst>
            <a:ext uri="{FF2B5EF4-FFF2-40B4-BE49-F238E27FC236}">
              <a16:creationId xmlns:a16="http://schemas.microsoft.com/office/drawing/2014/main" id="{00000000-0008-0000-0E00-0000A5010000}"/>
            </a:ext>
          </a:extLst>
        </xdr:cNvPr>
        <xdr:cNvSpPr txBox="1"/>
      </xdr:nvSpPr>
      <xdr:spPr>
        <a:xfrm>
          <a:off x="16357600" y="6193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170180</xdr:rowOff>
    </xdr:from>
    <xdr:to>
      <xdr:col>85</xdr:col>
      <xdr:colOff>177800</xdr:colOff>
      <xdr:row>37</xdr:row>
      <xdr:rowOff>100330</xdr:rowOff>
    </xdr:to>
    <xdr:sp macro="" textlink="">
      <xdr:nvSpPr>
        <xdr:cNvPr id="422" name="フローチャート: 判断 421">
          <a:extLst>
            <a:ext uri="{FF2B5EF4-FFF2-40B4-BE49-F238E27FC236}">
              <a16:creationId xmlns:a16="http://schemas.microsoft.com/office/drawing/2014/main" id="{00000000-0008-0000-0E00-0000A6010000}"/>
            </a:ext>
          </a:extLst>
        </xdr:cNvPr>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xdr:rowOff>
    </xdr:from>
    <xdr:to>
      <xdr:col>81</xdr:col>
      <xdr:colOff>101600</xdr:colOff>
      <xdr:row>37</xdr:row>
      <xdr:rowOff>109855</xdr:rowOff>
    </xdr:to>
    <xdr:sp macro="" textlink="">
      <xdr:nvSpPr>
        <xdr:cNvPr id="423" name="フローチャート: 判断 422">
          <a:extLst>
            <a:ext uri="{FF2B5EF4-FFF2-40B4-BE49-F238E27FC236}">
              <a16:creationId xmlns:a16="http://schemas.microsoft.com/office/drawing/2014/main" id="{00000000-0008-0000-0E00-0000A7010000}"/>
            </a:ext>
          </a:extLst>
        </xdr:cNvPr>
        <xdr:cNvSpPr/>
      </xdr:nvSpPr>
      <xdr:spPr>
        <a:xfrm>
          <a:off x="15430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4445</xdr:rowOff>
    </xdr:from>
    <xdr:to>
      <xdr:col>76</xdr:col>
      <xdr:colOff>165100</xdr:colOff>
      <xdr:row>37</xdr:row>
      <xdr:rowOff>106045</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4541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160655</xdr:rowOff>
    </xdr:from>
    <xdr:to>
      <xdr:col>72</xdr:col>
      <xdr:colOff>38100</xdr:colOff>
      <xdr:row>37</xdr:row>
      <xdr:rowOff>90805</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3652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2763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63500</xdr:rowOff>
    </xdr:from>
    <xdr:to>
      <xdr:col>85</xdr:col>
      <xdr:colOff>177800</xdr:colOff>
      <xdr:row>39</xdr:row>
      <xdr:rowOff>165100</xdr:rowOff>
    </xdr:to>
    <xdr:sp macro="" textlink="">
      <xdr:nvSpPr>
        <xdr:cNvPr id="432" name="楕円 431">
          <a:extLst>
            <a:ext uri="{FF2B5EF4-FFF2-40B4-BE49-F238E27FC236}">
              <a16:creationId xmlns:a16="http://schemas.microsoft.com/office/drawing/2014/main" id="{00000000-0008-0000-0E00-0000B0010000}"/>
            </a:ext>
          </a:extLst>
        </xdr:cNvPr>
        <xdr:cNvSpPr/>
      </xdr:nvSpPr>
      <xdr:spPr>
        <a:xfrm>
          <a:off x="162687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41927</xdr:rowOff>
    </xdr:from>
    <xdr:ext cx="405111" cy="259045"/>
    <xdr:sp macro="" textlink="">
      <xdr:nvSpPr>
        <xdr:cNvPr id="433" name="【認定こども園・幼稚園・保育所】&#10;有形固定資産減価償却率該当値テキスト">
          <a:extLst>
            <a:ext uri="{FF2B5EF4-FFF2-40B4-BE49-F238E27FC236}">
              <a16:creationId xmlns:a16="http://schemas.microsoft.com/office/drawing/2014/main" id="{00000000-0008-0000-0E00-0000B1010000}"/>
            </a:ext>
          </a:extLst>
        </xdr:cNvPr>
        <xdr:cNvSpPr txBox="1"/>
      </xdr:nvSpPr>
      <xdr:spPr>
        <a:xfrm>
          <a:off x="16357600" y="672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78740</xdr:rowOff>
    </xdr:from>
    <xdr:to>
      <xdr:col>81</xdr:col>
      <xdr:colOff>101600</xdr:colOff>
      <xdr:row>40</xdr:row>
      <xdr:rowOff>8890</xdr:rowOff>
    </xdr:to>
    <xdr:sp macro="" textlink="">
      <xdr:nvSpPr>
        <xdr:cNvPr id="434" name="楕円 433">
          <a:extLst>
            <a:ext uri="{FF2B5EF4-FFF2-40B4-BE49-F238E27FC236}">
              <a16:creationId xmlns:a16="http://schemas.microsoft.com/office/drawing/2014/main" id="{00000000-0008-0000-0E00-0000B2010000}"/>
            </a:ext>
          </a:extLst>
        </xdr:cNvPr>
        <xdr:cNvSpPr/>
      </xdr:nvSpPr>
      <xdr:spPr>
        <a:xfrm>
          <a:off x="154305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114300</xdr:rowOff>
    </xdr:from>
    <xdr:to>
      <xdr:col>85</xdr:col>
      <xdr:colOff>127000</xdr:colOff>
      <xdr:row>39</xdr:row>
      <xdr:rowOff>129540</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flipV="1">
          <a:off x="15481300" y="680085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42545</xdr:rowOff>
    </xdr:from>
    <xdr:to>
      <xdr:col>76</xdr:col>
      <xdr:colOff>165100</xdr:colOff>
      <xdr:row>39</xdr:row>
      <xdr:rowOff>144145</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145415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93345</xdr:rowOff>
    </xdr:from>
    <xdr:to>
      <xdr:col>81</xdr:col>
      <xdr:colOff>50800</xdr:colOff>
      <xdr:row>39</xdr:row>
      <xdr:rowOff>129540</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4592300" y="67798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10160</xdr:rowOff>
    </xdr:from>
    <xdr:to>
      <xdr:col>72</xdr:col>
      <xdr:colOff>38100</xdr:colOff>
      <xdr:row>39</xdr:row>
      <xdr:rowOff>111760</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3652500" y="66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60960</xdr:rowOff>
    </xdr:from>
    <xdr:to>
      <xdr:col>76</xdr:col>
      <xdr:colOff>114300</xdr:colOff>
      <xdr:row>39</xdr:row>
      <xdr:rowOff>93345</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3703300" y="67475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156845</xdr:rowOff>
    </xdr:from>
    <xdr:to>
      <xdr:col>67</xdr:col>
      <xdr:colOff>101600</xdr:colOff>
      <xdr:row>39</xdr:row>
      <xdr:rowOff>86995</xdr:rowOff>
    </xdr:to>
    <xdr:sp macro="" textlink="">
      <xdr:nvSpPr>
        <xdr:cNvPr id="440" name="楕円 439">
          <a:extLst>
            <a:ext uri="{FF2B5EF4-FFF2-40B4-BE49-F238E27FC236}">
              <a16:creationId xmlns:a16="http://schemas.microsoft.com/office/drawing/2014/main" id="{00000000-0008-0000-0E00-0000B8010000}"/>
            </a:ext>
          </a:extLst>
        </xdr:cNvPr>
        <xdr:cNvSpPr/>
      </xdr:nvSpPr>
      <xdr:spPr>
        <a:xfrm>
          <a:off x="12763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36195</xdr:rowOff>
    </xdr:from>
    <xdr:to>
      <xdr:col>71</xdr:col>
      <xdr:colOff>177800</xdr:colOff>
      <xdr:row>39</xdr:row>
      <xdr:rowOff>60960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2814300" y="672274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126382</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id="{00000000-0008-0000-0E00-0000BA010000}"/>
            </a:ext>
          </a:extLst>
        </xdr:cNvPr>
        <xdr:cNvSpPr txBox="1"/>
      </xdr:nvSpPr>
      <xdr:spPr>
        <a:xfrm>
          <a:off x="152660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122572</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id="{00000000-0008-0000-0E00-0000BB010000}"/>
            </a:ext>
          </a:extLst>
        </xdr:cNvPr>
        <xdr:cNvSpPr txBox="1"/>
      </xdr:nvSpPr>
      <xdr:spPr>
        <a:xfrm>
          <a:off x="14389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107332</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3500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124477</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2611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17</xdr:rowOff>
    </xdr:from>
    <xdr:ext cx="405111" cy="259045"/>
    <xdr:sp macro="" textlink="">
      <xdr:nvSpPr>
        <xdr:cNvPr id="446" name="n_1main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5266044" y="685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135272</xdr:rowOff>
    </xdr:from>
    <xdr:ext cx="405111" cy="259045"/>
    <xdr:sp macro="" textlink="">
      <xdr:nvSpPr>
        <xdr:cNvPr id="447" name="n_2main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4389744" y="68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102887</xdr:rowOff>
    </xdr:from>
    <xdr:ext cx="405111" cy="259045"/>
    <xdr:sp macro="" textlink="">
      <xdr:nvSpPr>
        <xdr:cNvPr id="448" name="n_3main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3500744" y="678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78122</xdr:rowOff>
    </xdr:from>
    <xdr:ext cx="405111" cy="259045"/>
    <xdr:sp macro="" textlink="">
      <xdr:nvSpPr>
        <xdr:cNvPr id="449" name="n_4main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2611744" y="67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00000000-0008-0000-0E00-0000C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00000000-0008-0000-0E00-0000D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121920</xdr:rowOff>
    </xdr:from>
    <xdr:to>
      <xdr:col>116</xdr:col>
      <xdr:colOff>62864</xdr:colOff>
      <xdr:row>42</xdr:row>
      <xdr:rowOff>0</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flipV="1">
          <a:off x="22160864" y="59512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00000000-0008-0000-0E00-0000DA010000}"/>
            </a:ext>
          </a:extLst>
        </xdr:cNvPr>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68597</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00000000-0008-0000-0E00-0000DC010000}"/>
            </a:ext>
          </a:extLst>
        </xdr:cNvPr>
        <xdr:cNvSpPr txBox="1"/>
      </xdr:nvSpPr>
      <xdr:spPr>
        <a:xfrm>
          <a:off x="22199600" y="57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121920</xdr:rowOff>
    </xdr:from>
    <xdr:to>
      <xdr:col>116</xdr:col>
      <xdr:colOff>152400</xdr:colOff>
      <xdr:row>34</xdr:row>
      <xdr:rowOff>121920</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22072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30497</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00000000-0008-0000-0E00-0000DE010000}"/>
            </a:ext>
          </a:extLst>
        </xdr:cNvPr>
        <xdr:cNvSpPr txBox="1"/>
      </xdr:nvSpPr>
      <xdr:spPr>
        <a:xfrm>
          <a:off x="22199600" y="671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52070</xdr:rowOff>
    </xdr:from>
    <xdr:to>
      <xdr:col>116</xdr:col>
      <xdr:colOff>114300</xdr:colOff>
      <xdr:row>39</xdr:row>
      <xdr:rowOff>153670</xdr:rowOff>
    </xdr:to>
    <xdr:sp macro="" textlink="">
      <xdr:nvSpPr>
        <xdr:cNvPr id="479" name="フローチャート: 判断 478">
          <a:extLst>
            <a:ext uri="{FF2B5EF4-FFF2-40B4-BE49-F238E27FC236}">
              <a16:creationId xmlns:a16="http://schemas.microsoft.com/office/drawing/2014/main" id="{00000000-0008-0000-0E00-0000DF010000}"/>
            </a:ext>
          </a:extLst>
        </xdr:cNvPr>
        <xdr:cNvSpPr/>
      </xdr:nvSpPr>
      <xdr:spPr>
        <a:xfrm>
          <a:off x="221107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44450</xdr:rowOff>
    </xdr:from>
    <xdr:to>
      <xdr:col>112</xdr:col>
      <xdr:colOff>38100</xdr:colOff>
      <xdr:row>39</xdr:row>
      <xdr:rowOff>146050</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21272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19494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170180</xdr:rowOff>
    </xdr:from>
    <xdr:to>
      <xdr:col>116</xdr:col>
      <xdr:colOff>114300</xdr:colOff>
      <xdr:row>39</xdr:row>
      <xdr:rowOff>100330</xdr:rowOff>
    </xdr:to>
    <xdr:sp macro="" textlink="">
      <xdr:nvSpPr>
        <xdr:cNvPr id="489" name="楕円 488">
          <a:extLst>
            <a:ext uri="{FF2B5EF4-FFF2-40B4-BE49-F238E27FC236}">
              <a16:creationId xmlns:a16="http://schemas.microsoft.com/office/drawing/2014/main" id="{00000000-0008-0000-0E00-0000E9010000}"/>
            </a:ext>
          </a:extLst>
        </xdr:cNvPr>
        <xdr:cNvSpPr/>
      </xdr:nvSpPr>
      <xdr:spPr>
        <a:xfrm>
          <a:off x="221107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21607</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00000000-0008-0000-0E00-0000EA010000}"/>
            </a:ext>
          </a:extLst>
        </xdr:cNvPr>
        <xdr:cNvSpPr txBox="1"/>
      </xdr:nvSpPr>
      <xdr:spPr>
        <a:xfrm>
          <a:off x="22199600"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6350</xdr:rowOff>
    </xdr:from>
    <xdr:to>
      <xdr:col>112</xdr:col>
      <xdr:colOff>38100</xdr:colOff>
      <xdr:row>39</xdr:row>
      <xdr:rowOff>107950</xdr:rowOff>
    </xdr:to>
    <xdr:sp macro="" textlink="">
      <xdr:nvSpPr>
        <xdr:cNvPr id="491" name="楕円 490">
          <a:extLst>
            <a:ext uri="{FF2B5EF4-FFF2-40B4-BE49-F238E27FC236}">
              <a16:creationId xmlns:a16="http://schemas.microsoft.com/office/drawing/2014/main" id="{00000000-0008-0000-0E00-0000EB010000}"/>
            </a:ext>
          </a:extLst>
        </xdr:cNvPr>
        <xdr:cNvSpPr/>
      </xdr:nvSpPr>
      <xdr:spPr>
        <a:xfrm>
          <a:off x="21272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49530</xdr:rowOff>
    </xdr:from>
    <xdr:to>
      <xdr:col>116</xdr:col>
      <xdr:colOff>63500</xdr:colOff>
      <xdr:row>39</xdr:row>
      <xdr:rowOff>57150</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flipV="1">
          <a:off x="21323300" y="67360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6350</xdr:rowOff>
    </xdr:from>
    <xdr:to>
      <xdr:col>107</xdr:col>
      <xdr:colOff>101600</xdr:colOff>
      <xdr:row>39</xdr:row>
      <xdr:rowOff>107950</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20383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57150</xdr:rowOff>
    </xdr:from>
    <xdr:to>
      <xdr:col>111</xdr:col>
      <xdr:colOff>177800</xdr:colOff>
      <xdr:row>39</xdr:row>
      <xdr:rowOff>57150</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a:off x="204343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95" name="楕円 494">
          <a:extLst>
            <a:ext uri="{FF2B5EF4-FFF2-40B4-BE49-F238E27FC236}">
              <a16:creationId xmlns:a16="http://schemas.microsoft.com/office/drawing/2014/main" id="{00000000-0008-0000-0E00-0000EF010000}"/>
            </a:ext>
          </a:extLst>
        </xdr:cNvPr>
        <xdr:cNvSpPr/>
      </xdr:nvSpPr>
      <xdr:spPr>
        <a:xfrm>
          <a:off x="19494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57150</xdr:rowOff>
    </xdr:from>
    <xdr:to>
      <xdr:col>107</xdr:col>
      <xdr:colOff>50800</xdr:colOff>
      <xdr:row>39</xdr:row>
      <xdr:rowOff>64770</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flipV="1">
          <a:off x="19545300" y="6743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13970</xdr:rowOff>
    </xdr:from>
    <xdr:to>
      <xdr:col>98</xdr:col>
      <xdr:colOff>38100</xdr:colOff>
      <xdr:row>39</xdr:row>
      <xdr:rowOff>115570</xdr:rowOff>
    </xdr:to>
    <xdr:sp macro="" textlink="">
      <xdr:nvSpPr>
        <xdr:cNvPr id="497" name="楕円 496">
          <a:extLst>
            <a:ext uri="{FF2B5EF4-FFF2-40B4-BE49-F238E27FC236}">
              <a16:creationId xmlns:a16="http://schemas.microsoft.com/office/drawing/2014/main" id="{00000000-0008-0000-0E00-0000F1010000}"/>
            </a:ext>
          </a:extLst>
        </xdr:cNvPr>
        <xdr:cNvSpPr/>
      </xdr:nvSpPr>
      <xdr:spPr>
        <a:xfrm>
          <a:off x="18605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64770</xdr:rowOff>
    </xdr:from>
    <xdr:to>
      <xdr:col>102</xdr:col>
      <xdr:colOff>114300</xdr:colOff>
      <xdr:row>39</xdr:row>
      <xdr:rowOff>64770</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18656300" y="675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137177</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00000000-0008-0000-0E00-0000F3010000}"/>
            </a:ext>
          </a:extLst>
        </xdr:cNvPr>
        <xdr:cNvSpPr txBox="1"/>
      </xdr:nvSpPr>
      <xdr:spPr>
        <a:xfrm>
          <a:off x="21075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129557</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20199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114317</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19310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106697</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18421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124477</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21075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124477</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20199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9310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8421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00000000-0008-0000-0E00-000012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148590</xdr:rowOff>
    </xdr:from>
    <xdr:to>
      <xdr:col>85</xdr:col>
      <xdr:colOff>126364</xdr:colOff>
      <xdr:row>63</xdr:row>
      <xdr:rowOff>19050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flipV="1">
          <a:off x="16318864" y="95783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22877</xdr:rowOff>
    </xdr:from>
    <xdr:ext cx="405111" cy="259045"/>
    <xdr:sp macro="" textlink="">
      <xdr:nvSpPr>
        <xdr:cNvPr id="532" name="【学校施設】&#10;有形固定資産減価償却率最小値テキスト">
          <a:extLst>
            <a:ext uri="{FF2B5EF4-FFF2-40B4-BE49-F238E27FC236}">
              <a16:creationId xmlns:a16="http://schemas.microsoft.com/office/drawing/2014/main" id="{00000000-0008-0000-0E00-000014020000}"/>
            </a:ext>
          </a:extLst>
        </xdr:cNvPr>
        <xdr:cNvSpPr txBox="1"/>
      </xdr:nvSpPr>
      <xdr:spPr>
        <a:xfrm>
          <a:off x="163576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19050</xdr:rowOff>
    </xdr:from>
    <xdr:to>
      <xdr:col>86</xdr:col>
      <xdr:colOff>25400</xdr:colOff>
      <xdr:row>63</xdr:row>
      <xdr:rowOff>19050</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6230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95267</xdr:rowOff>
    </xdr:from>
    <xdr:ext cx="405111" cy="259045"/>
    <xdr:sp macro="" textlink="">
      <xdr:nvSpPr>
        <xdr:cNvPr id="534" name="【学校施設】&#10;有形固定資産減価償却率最大値テキスト">
          <a:extLst>
            <a:ext uri="{FF2B5EF4-FFF2-40B4-BE49-F238E27FC236}">
              <a16:creationId xmlns:a16="http://schemas.microsoft.com/office/drawing/2014/main" id="{00000000-0008-0000-0E00-000016020000}"/>
            </a:ext>
          </a:extLst>
        </xdr:cNvPr>
        <xdr:cNvSpPr txBox="1"/>
      </xdr:nvSpPr>
      <xdr:spPr>
        <a:xfrm>
          <a:off x="16357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148590</xdr:rowOff>
    </xdr:from>
    <xdr:to>
      <xdr:col>86</xdr:col>
      <xdr:colOff>25400</xdr:colOff>
      <xdr:row>55</xdr:row>
      <xdr:rowOff>148590</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6230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148607</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00000000-0008-0000-0E00-000018020000}"/>
            </a:ext>
          </a:extLst>
        </xdr:cNvPr>
        <xdr:cNvSpPr txBox="1"/>
      </xdr:nvSpPr>
      <xdr:spPr>
        <a:xfrm>
          <a:off x="16357600" y="1009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537" name="フローチャート: 判断 536">
          <a:extLst>
            <a:ext uri="{FF2B5EF4-FFF2-40B4-BE49-F238E27FC236}">
              <a16:creationId xmlns:a16="http://schemas.microsoft.com/office/drawing/2014/main" id="{00000000-0008-0000-0E00-000019020000}"/>
            </a:ext>
          </a:extLst>
        </xdr:cNvPr>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44450</xdr:rowOff>
    </xdr:from>
    <xdr:to>
      <xdr:col>81</xdr:col>
      <xdr:colOff>101600</xdr:colOff>
      <xdr:row>59</xdr:row>
      <xdr:rowOff>146050</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154305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13970</xdr:rowOff>
    </xdr:from>
    <xdr:to>
      <xdr:col>72</xdr:col>
      <xdr:colOff>38100</xdr:colOff>
      <xdr:row>59</xdr:row>
      <xdr:rowOff>115570</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3652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158750</xdr:rowOff>
    </xdr:from>
    <xdr:to>
      <xdr:col>67</xdr:col>
      <xdr:colOff>101600</xdr:colOff>
      <xdr:row>59</xdr:row>
      <xdr:rowOff>88900</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2763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547" name="楕円 546">
          <a:extLst>
            <a:ext uri="{FF2B5EF4-FFF2-40B4-BE49-F238E27FC236}">
              <a16:creationId xmlns:a16="http://schemas.microsoft.com/office/drawing/2014/main" id="{00000000-0008-0000-0E00-000023020000}"/>
            </a:ext>
          </a:extLst>
        </xdr:cNvPr>
        <xdr:cNvSpPr/>
      </xdr:nvSpPr>
      <xdr:spPr>
        <a:xfrm>
          <a:off x="16268700" y="100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128287</xdr:rowOff>
    </xdr:from>
    <xdr:ext cx="405111" cy="259045"/>
    <xdr:sp macro="" textlink="">
      <xdr:nvSpPr>
        <xdr:cNvPr id="548" name="【学校施設】&#10;有形固定資産減価償却率該当値テキスト">
          <a:extLst>
            <a:ext uri="{FF2B5EF4-FFF2-40B4-BE49-F238E27FC236}">
              <a16:creationId xmlns:a16="http://schemas.microsoft.com/office/drawing/2014/main" id="{00000000-0008-0000-0E00-000024020000}"/>
            </a:ext>
          </a:extLst>
        </xdr:cNvPr>
        <xdr:cNvSpPr txBox="1"/>
      </xdr:nvSpPr>
      <xdr:spPr>
        <a:xfrm>
          <a:off x="16357600"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52070</xdr:rowOff>
    </xdr:from>
    <xdr:to>
      <xdr:col>81</xdr:col>
      <xdr:colOff>101600</xdr:colOff>
      <xdr:row>58</xdr:row>
      <xdr:rowOff>153670</xdr:rowOff>
    </xdr:to>
    <xdr:sp macro="" textlink="">
      <xdr:nvSpPr>
        <xdr:cNvPr id="549" name="楕円 548">
          <a:extLst>
            <a:ext uri="{FF2B5EF4-FFF2-40B4-BE49-F238E27FC236}">
              <a16:creationId xmlns:a16="http://schemas.microsoft.com/office/drawing/2014/main" id="{00000000-0008-0000-0E00-000025020000}"/>
            </a:ext>
          </a:extLst>
        </xdr:cNvPr>
        <xdr:cNvSpPr/>
      </xdr:nvSpPr>
      <xdr:spPr>
        <a:xfrm>
          <a:off x="15430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102870</xdr:rowOff>
    </xdr:from>
    <xdr:to>
      <xdr:col>85</xdr:col>
      <xdr:colOff>127000</xdr:colOff>
      <xdr:row>58</xdr:row>
      <xdr:rowOff>156210</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15481300" y="1004697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36830</xdr:rowOff>
    </xdr:from>
    <xdr:to>
      <xdr:col>76</xdr:col>
      <xdr:colOff>165100</xdr:colOff>
      <xdr:row>58</xdr:row>
      <xdr:rowOff>138430</xdr:rowOff>
    </xdr:to>
    <xdr:sp macro="" textlink="">
      <xdr:nvSpPr>
        <xdr:cNvPr id="551" name="楕円 550">
          <a:extLst>
            <a:ext uri="{FF2B5EF4-FFF2-40B4-BE49-F238E27FC236}">
              <a16:creationId xmlns:a16="http://schemas.microsoft.com/office/drawing/2014/main" id="{00000000-0008-0000-0E00-000027020000}"/>
            </a:ext>
          </a:extLst>
        </xdr:cNvPr>
        <xdr:cNvSpPr/>
      </xdr:nvSpPr>
      <xdr:spPr>
        <a:xfrm>
          <a:off x="14541500" y="99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87630</xdr:rowOff>
    </xdr:from>
    <xdr:to>
      <xdr:col>81</xdr:col>
      <xdr:colOff>50800</xdr:colOff>
      <xdr:row>58</xdr:row>
      <xdr:rowOff>102870</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4592300" y="100317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25400</xdr:rowOff>
    </xdr:from>
    <xdr:to>
      <xdr:col>72</xdr:col>
      <xdr:colOff>38100</xdr:colOff>
      <xdr:row>58</xdr:row>
      <xdr:rowOff>127000</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13652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76200</xdr:rowOff>
    </xdr:from>
    <xdr:to>
      <xdr:col>76</xdr:col>
      <xdr:colOff>114300</xdr:colOff>
      <xdr:row>58</xdr:row>
      <xdr:rowOff>87630</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3703300" y="100203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132080</xdr:rowOff>
    </xdr:from>
    <xdr:to>
      <xdr:col>67</xdr:col>
      <xdr:colOff>101600</xdr:colOff>
      <xdr:row>58</xdr:row>
      <xdr:rowOff>62230</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12763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11430</xdr:rowOff>
    </xdr:from>
    <xdr:to>
      <xdr:col>71</xdr:col>
      <xdr:colOff>177800</xdr:colOff>
      <xdr:row>58</xdr:row>
      <xdr:rowOff>76200</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2814300" y="99555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137177</xdr:rowOff>
    </xdr:from>
    <xdr:ext cx="405111" cy="259045"/>
    <xdr:sp macro="" textlink="">
      <xdr:nvSpPr>
        <xdr:cNvPr id="557" name="n_1aveValue【学校施設】&#10;有形固定資産減価償却率">
          <a:extLst>
            <a:ext uri="{FF2B5EF4-FFF2-40B4-BE49-F238E27FC236}">
              <a16:creationId xmlns:a16="http://schemas.microsoft.com/office/drawing/2014/main" id="{00000000-0008-0000-0E00-00002D020000}"/>
            </a:ext>
          </a:extLst>
        </xdr:cNvPr>
        <xdr:cNvSpPr txBox="1"/>
      </xdr:nvSpPr>
      <xdr:spPr>
        <a:xfrm>
          <a:off x="15266044" y="1025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144797</xdr:rowOff>
    </xdr:from>
    <xdr:ext cx="405111" cy="259045"/>
    <xdr:sp macro="" textlink="">
      <xdr:nvSpPr>
        <xdr:cNvPr id="558" name="n_2aveValue【学校施設】&#10;有形固定資産減価償却率">
          <a:extLst>
            <a:ext uri="{FF2B5EF4-FFF2-40B4-BE49-F238E27FC236}">
              <a16:creationId xmlns:a16="http://schemas.microsoft.com/office/drawing/2014/main" id="{00000000-0008-0000-0E00-00002E020000}"/>
            </a:ext>
          </a:extLst>
        </xdr:cNvPr>
        <xdr:cNvSpPr txBox="1"/>
      </xdr:nvSpPr>
      <xdr:spPr>
        <a:xfrm>
          <a:off x="14389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106697</xdr:rowOff>
    </xdr:from>
    <xdr:ext cx="405111" cy="259045"/>
    <xdr:sp macro="" textlink="">
      <xdr:nvSpPr>
        <xdr:cNvPr id="559" name="n_3aveValue【学校施設】&#10;有形固定資産減価償却率">
          <a:extLst>
            <a:ext uri="{FF2B5EF4-FFF2-40B4-BE49-F238E27FC236}">
              <a16:creationId xmlns:a16="http://schemas.microsoft.com/office/drawing/2014/main" id="{00000000-0008-0000-0E00-00002F020000}"/>
            </a:ext>
          </a:extLst>
        </xdr:cNvPr>
        <xdr:cNvSpPr txBox="1"/>
      </xdr:nvSpPr>
      <xdr:spPr>
        <a:xfrm>
          <a:off x="13500744"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80027</xdr:rowOff>
    </xdr:from>
    <xdr:ext cx="405111" cy="259045"/>
    <xdr:sp macro="" textlink="">
      <xdr:nvSpPr>
        <xdr:cNvPr id="560" name="n_4aveValue【学校施設】&#10;有形固定資産減価償却率">
          <a:extLst>
            <a:ext uri="{FF2B5EF4-FFF2-40B4-BE49-F238E27FC236}">
              <a16:creationId xmlns:a16="http://schemas.microsoft.com/office/drawing/2014/main" id="{00000000-0008-0000-0E00-000030020000}"/>
            </a:ext>
          </a:extLst>
        </xdr:cNvPr>
        <xdr:cNvSpPr txBox="1"/>
      </xdr:nvSpPr>
      <xdr:spPr>
        <a:xfrm>
          <a:off x="12611744" y="1019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170197</xdr:rowOff>
    </xdr:from>
    <xdr:ext cx="405111" cy="259045"/>
    <xdr:sp macro="" textlink="">
      <xdr:nvSpPr>
        <xdr:cNvPr id="561" name="n_1mainValue【学校施設】&#10;有形固定資産減価償却率">
          <a:extLst>
            <a:ext uri="{FF2B5EF4-FFF2-40B4-BE49-F238E27FC236}">
              <a16:creationId xmlns:a16="http://schemas.microsoft.com/office/drawing/2014/main" id="{00000000-0008-0000-0E00-000031020000}"/>
            </a:ext>
          </a:extLst>
        </xdr:cNvPr>
        <xdr:cNvSpPr txBox="1"/>
      </xdr:nvSpPr>
      <xdr:spPr>
        <a:xfrm>
          <a:off x="152660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154957</xdr:rowOff>
    </xdr:from>
    <xdr:ext cx="405111" cy="259045"/>
    <xdr:sp macro="" textlink="">
      <xdr:nvSpPr>
        <xdr:cNvPr id="562" name="n_2mainValue【学校施設】&#10;有形固定資産減価償却率">
          <a:extLst>
            <a:ext uri="{FF2B5EF4-FFF2-40B4-BE49-F238E27FC236}">
              <a16:creationId xmlns:a16="http://schemas.microsoft.com/office/drawing/2014/main" id="{00000000-0008-0000-0E00-000032020000}"/>
            </a:ext>
          </a:extLst>
        </xdr:cNvPr>
        <xdr:cNvSpPr txBox="1"/>
      </xdr:nvSpPr>
      <xdr:spPr>
        <a:xfrm>
          <a:off x="1438974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143527</xdr:rowOff>
    </xdr:from>
    <xdr:ext cx="405111" cy="259045"/>
    <xdr:sp macro="" textlink="">
      <xdr:nvSpPr>
        <xdr:cNvPr id="563" name="n_3mainValue【学校施設】&#10;有形固定資産減価償却率">
          <a:extLst>
            <a:ext uri="{FF2B5EF4-FFF2-40B4-BE49-F238E27FC236}">
              <a16:creationId xmlns:a16="http://schemas.microsoft.com/office/drawing/2014/main" id="{00000000-0008-0000-0E00-000033020000}"/>
            </a:ext>
          </a:extLst>
        </xdr:cNvPr>
        <xdr:cNvSpPr txBox="1"/>
      </xdr:nvSpPr>
      <xdr:spPr>
        <a:xfrm>
          <a:off x="13500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78757</xdr:rowOff>
    </xdr:from>
    <xdr:ext cx="405111" cy="259045"/>
    <xdr:sp macro="" textlink="">
      <xdr:nvSpPr>
        <xdr:cNvPr id="564" name="n_4mainValue【学校施設】&#10;有形固定資産減価償却率">
          <a:extLst>
            <a:ext uri="{FF2B5EF4-FFF2-40B4-BE49-F238E27FC236}">
              <a16:creationId xmlns:a16="http://schemas.microsoft.com/office/drawing/2014/main" id="{00000000-0008-0000-0E00-000034020000}"/>
            </a:ext>
          </a:extLst>
        </xdr:cNvPr>
        <xdr:cNvSpPr txBox="1"/>
      </xdr:nvSpPr>
      <xdr:spPr>
        <a:xfrm>
          <a:off x="12611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id="{00000000-0008-0000-0E00-00004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42454</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flipV="1">
          <a:off x="22160864" y="9639300"/>
          <a:ext cx="0" cy="1375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46281</xdr:rowOff>
    </xdr:from>
    <xdr:ext cx="469744" cy="259045"/>
    <xdr:sp macro="" textlink="">
      <xdr:nvSpPr>
        <xdr:cNvPr id="592" name="【学校施設】&#10;一人当たり面積最小値テキスト">
          <a:extLst>
            <a:ext uri="{FF2B5EF4-FFF2-40B4-BE49-F238E27FC236}">
              <a16:creationId xmlns:a16="http://schemas.microsoft.com/office/drawing/2014/main" id="{00000000-0008-0000-0E00-000050020000}"/>
            </a:ext>
          </a:extLst>
        </xdr:cNvPr>
        <xdr:cNvSpPr txBox="1"/>
      </xdr:nvSpPr>
      <xdr:spPr>
        <a:xfrm>
          <a:off x="22199600" y="1101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42454</xdr:rowOff>
    </xdr:from>
    <xdr:to>
      <xdr:col>116</xdr:col>
      <xdr:colOff>152400</xdr:colOff>
      <xdr:row>64</xdr:row>
      <xdr:rowOff>42454</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22072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594" name="【学校施設】&#10;一人当たり面積最大値テキスト">
          <a:extLst>
            <a:ext uri="{FF2B5EF4-FFF2-40B4-BE49-F238E27FC236}">
              <a16:creationId xmlns:a16="http://schemas.microsoft.com/office/drawing/2014/main" id="{00000000-0008-0000-0E00-000052020000}"/>
            </a:ext>
          </a:extLst>
        </xdr:cNvPr>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157860</xdr:rowOff>
    </xdr:from>
    <xdr:ext cx="469744" cy="259045"/>
    <xdr:sp macro="" textlink="">
      <xdr:nvSpPr>
        <xdr:cNvPr id="596" name="【学校施設】&#10;一人当たり面積平均値テキスト">
          <a:extLst>
            <a:ext uri="{FF2B5EF4-FFF2-40B4-BE49-F238E27FC236}">
              <a16:creationId xmlns:a16="http://schemas.microsoft.com/office/drawing/2014/main" id="{00000000-0008-0000-0E00-000054020000}"/>
            </a:ext>
          </a:extLst>
        </xdr:cNvPr>
        <xdr:cNvSpPr txBox="1"/>
      </xdr:nvSpPr>
      <xdr:spPr>
        <a:xfrm>
          <a:off x="22199600" y="10273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7983</xdr:rowOff>
    </xdr:from>
    <xdr:to>
      <xdr:col>116</xdr:col>
      <xdr:colOff>114300</xdr:colOff>
      <xdr:row>60</xdr:row>
      <xdr:rowOff>109583</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221107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34109</xdr:rowOff>
    </xdr:from>
    <xdr:to>
      <xdr:col>112</xdr:col>
      <xdr:colOff>38100</xdr:colOff>
      <xdr:row>60</xdr:row>
      <xdr:rowOff>135709</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21272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50437</xdr:rowOff>
    </xdr:from>
    <xdr:to>
      <xdr:col>107</xdr:col>
      <xdr:colOff>101600</xdr:colOff>
      <xdr:row>60</xdr:row>
      <xdr:rowOff>152037</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20383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22134</xdr:rowOff>
    </xdr:from>
    <xdr:to>
      <xdr:col>102</xdr:col>
      <xdr:colOff>165100</xdr:colOff>
      <xdr:row>60</xdr:row>
      <xdr:rowOff>123734</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19494500" y="103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17780</xdr:rowOff>
    </xdr:from>
    <xdr:to>
      <xdr:col>98</xdr:col>
      <xdr:colOff>38100</xdr:colOff>
      <xdr:row>60</xdr:row>
      <xdr:rowOff>119380</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18605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82006</xdr:rowOff>
    </xdr:from>
    <xdr:to>
      <xdr:col>116</xdr:col>
      <xdr:colOff>114300</xdr:colOff>
      <xdr:row>59</xdr:row>
      <xdr:rowOff>12156</xdr:rowOff>
    </xdr:to>
    <xdr:sp macro="" textlink="">
      <xdr:nvSpPr>
        <xdr:cNvPr id="607" name="楕円 606">
          <a:extLst>
            <a:ext uri="{FF2B5EF4-FFF2-40B4-BE49-F238E27FC236}">
              <a16:creationId xmlns:a16="http://schemas.microsoft.com/office/drawing/2014/main" id="{00000000-0008-0000-0E00-00005F020000}"/>
            </a:ext>
          </a:extLst>
        </xdr:cNvPr>
        <xdr:cNvSpPr/>
      </xdr:nvSpPr>
      <xdr:spPr>
        <a:xfrm>
          <a:off x="22110700" y="1002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104883</xdr:rowOff>
    </xdr:from>
    <xdr:ext cx="469744" cy="259045"/>
    <xdr:sp macro="" textlink="">
      <xdr:nvSpPr>
        <xdr:cNvPr id="608" name="【学校施設】&#10;一人当たり面積該当値テキスト">
          <a:extLst>
            <a:ext uri="{FF2B5EF4-FFF2-40B4-BE49-F238E27FC236}">
              <a16:creationId xmlns:a16="http://schemas.microsoft.com/office/drawing/2014/main" id="{00000000-0008-0000-0E00-000060020000}"/>
            </a:ext>
          </a:extLst>
        </xdr:cNvPr>
        <xdr:cNvSpPr txBox="1"/>
      </xdr:nvSpPr>
      <xdr:spPr>
        <a:xfrm>
          <a:off x="22199600" y="987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98334</xdr:rowOff>
    </xdr:from>
    <xdr:to>
      <xdr:col>112</xdr:col>
      <xdr:colOff>38100</xdr:colOff>
      <xdr:row>59</xdr:row>
      <xdr:rowOff>28484</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21272500" y="1004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132806</xdr:rowOff>
    </xdr:from>
    <xdr:to>
      <xdr:col>116</xdr:col>
      <xdr:colOff>63500</xdr:colOff>
      <xdr:row>58</xdr:row>
      <xdr:rowOff>149134</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flipV="1">
          <a:off x="21323300" y="1007690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111397</xdr:rowOff>
    </xdr:from>
    <xdr:to>
      <xdr:col>107</xdr:col>
      <xdr:colOff>101600</xdr:colOff>
      <xdr:row>59</xdr:row>
      <xdr:rowOff>41547</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20383500" y="1005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149134</xdr:rowOff>
    </xdr:from>
    <xdr:to>
      <xdr:col>111</xdr:col>
      <xdr:colOff>177800</xdr:colOff>
      <xdr:row>58</xdr:row>
      <xdr:rowOff>162197</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flipV="1">
          <a:off x="20434300" y="1009323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121194</xdr:rowOff>
    </xdr:from>
    <xdr:to>
      <xdr:col>102</xdr:col>
      <xdr:colOff>165100</xdr:colOff>
      <xdr:row>59</xdr:row>
      <xdr:rowOff>51344</xdr:rowOff>
    </xdr:to>
    <xdr:sp macro="" textlink="">
      <xdr:nvSpPr>
        <xdr:cNvPr id="613" name="楕円 612">
          <a:extLst>
            <a:ext uri="{FF2B5EF4-FFF2-40B4-BE49-F238E27FC236}">
              <a16:creationId xmlns:a16="http://schemas.microsoft.com/office/drawing/2014/main" id="{00000000-0008-0000-0E00-000065020000}"/>
            </a:ext>
          </a:extLst>
        </xdr:cNvPr>
        <xdr:cNvSpPr/>
      </xdr:nvSpPr>
      <xdr:spPr>
        <a:xfrm>
          <a:off x="19494500" y="1006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162197</xdr:rowOff>
    </xdr:from>
    <xdr:to>
      <xdr:col>107</xdr:col>
      <xdr:colOff>50800</xdr:colOff>
      <xdr:row>59</xdr:row>
      <xdr:rowOff>544</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flipV="1">
          <a:off x="19545300" y="1010629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125549</xdr:rowOff>
    </xdr:from>
    <xdr:to>
      <xdr:col>98</xdr:col>
      <xdr:colOff>38100</xdr:colOff>
      <xdr:row>59</xdr:row>
      <xdr:rowOff>55699</xdr:rowOff>
    </xdr:to>
    <xdr:sp macro="" textlink="">
      <xdr:nvSpPr>
        <xdr:cNvPr id="615" name="楕円 614">
          <a:extLst>
            <a:ext uri="{FF2B5EF4-FFF2-40B4-BE49-F238E27FC236}">
              <a16:creationId xmlns:a16="http://schemas.microsoft.com/office/drawing/2014/main" id="{00000000-0008-0000-0E00-000067020000}"/>
            </a:ext>
          </a:extLst>
        </xdr:cNvPr>
        <xdr:cNvSpPr/>
      </xdr:nvSpPr>
      <xdr:spPr>
        <a:xfrm>
          <a:off x="18605500" y="100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544</xdr:rowOff>
    </xdr:from>
    <xdr:to>
      <xdr:col>102</xdr:col>
      <xdr:colOff>114300</xdr:colOff>
      <xdr:row>59</xdr:row>
      <xdr:rowOff>4899</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flipV="1">
          <a:off x="18656300" y="10116094"/>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126836</xdr:rowOff>
    </xdr:from>
    <xdr:ext cx="469744" cy="259045"/>
    <xdr:sp macro="" textlink="">
      <xdr:nvSpPr>
        <xdr:cNvPr id="617" name="n_1aveValue【学校施設】&#10;一人当たり面積">
          <a:extLst>
            <a:ext uri="{FF2B5EF4-FFF2-40B4-BE49-F238E27FC236}">
              <a16:creationId xmlns:a16="http://schemas.microsoft.com/office/drawing/2014/main" id="{00000000-0008-0000-0E00-000069020000}"/>
            </a:ext>
          </a:extLst>
        </xdr:cNvPr>
        <xdr:cNvSpPr txBox="1"/>
      </xdr:nvSpPr>
      <xdr:spPr>
        <a:xfrm>
          <a:off x="21075727" y="10413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143164</xdr:rowOff>
    </xdr:from>
    <xdr:ext cx="469744" cy="259045"/>
    <xdr:sp macro="" textlink="">
      <xdr:nvSpPr>
        <xdr:cNvPr id="618" name="n_2aveValue【学校施設】&#10;一人当たり面積">
          <a:extLst>
            <a:ext uri="{FF2B5EF4-FFF2-40B4-BE49-F238E27FC236}">
              <a16:creationId xmlns:a16="http://schemas.microsoft.com/office/drawing/2014/main" id="{00000000-0008-0000-0E00-00006A020000}"/>
            </a:ext>
          </a:extLst>
        </xdr:cNvPr>
        <xdr:cNvSpPr txBox="1"/>
      </xdr:nvSpPr>
      <xdr:spPr>
        <a:xfrm>
          <a:off x="20199427" y="1043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114861</xdr:rowOff>
    </xdr:from>
    <xdr:ext cx="469744" cy="259045"/>
    <xdr:sp macro="" textlink="">
      <xdr:nvSpPr>
        <xdr:cNvPr id="619" name="n_3aveValue【学校施設】&#10;一人当たり面積">
          <a:extLst>
            <a:ext uri="{FF2B5EF4-FFF2-40B4-BE49-F238E27FC236}">
              <a16:creationId xmlns:a16="http://schemas.microsoft.com/office/drawing/2014/main" id="{00000000-0008-0000-0E00-00006B020000}"/>
            </a:ext>
          </a:extLst>
        </xdr:cNvPr>
        <xdr:cNvSpPr txBox="1"/>
      </xdr:nvSpPr>
      <xdr:spPr>
        <a:xfrm>
          <a:off x="19310427" y="1040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110507</xdr:rowOff>
    </xdr:from>
    <xdr:ext cx="469744" cy="259045"/>
    <xdr:sp macro="" textlink="">
      <xdr:nvSpPr>
        <xdr:cNvPr id="620" name="n_4aveValue【学校施設】&#10;一人当たり面積">
          <a:extLst>
            <a:ext uri="{FF2B5EF4-FFF2-40B4-BE49-F238E27FC236}">
              <a16:creationId xmlns:a16="http://schemas.microsoft.com/office/drawing/2014/main" id="{00000000-0008-0000-0E00-00006C020000}"/>
            </a:ext>
          </a:extLst>
        </xdr:cNvPr>
        <xdr:cNvSpPr txBox="1"/>
      </xdr:nvSpPr>
      <xdr:spPr>
        <a:xfrm>
          <a:off x="184214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45011</xdr:rowOff>
    </xdr:from>
    <xdr:ext cx="469744" cy="259045"/>
    <xdr:sp macro="" textlink="">
      <xdr:nvSpPr>
        <xdr:cNvPr id="621" name="n_1mainValue【学校施設】&#10;一人当たり面積">
          <a:extLst>
            <a:ext uri="{FF2B5EF4-FFF2-40B4-BE49-F238E27FC236}">
              <a16:creationId xmlns:a16="http://schemas.microsoft.com/office/drawing/2014/main" id="{00000000-0008-0000-0E00-00006D020000}"/>
            </a:ext>
          </a:extLst>
        </xdr:cNvPr>
        <xdr:cNvSpPr txBox="1"/>
      </xdr:nvSpPr>
      <xdr:spPr>
        <a:xfrm>
          <a:off x="21075727" y="981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58074</xdr:rowOff>
    </xdr:from>
    <xdr:ext cx="469744" cy="259045"/>
    <xdr:sp macro="" textlink="">
      <xdr:nvSpPr>
        <xdr:cNvPr id="622" name="n_2mainValue【学校施設】&#10;一人当たり面積">
          <a:extLst>
            <a:ext uri="{FF2B5EF4-FFF2-40B4-BE49-F238E27FC236}">
              <a16:creationId xmlns:a16="http://schemas.microsoft.com/office/drawing/2014/main" id="{00000000-0008-0000-0E00-00006E020000}"/>
            </a:ext>
          </a:extLst>
        </xdr:cNvPr>
        <xdr:cNvSpPr txBox="1"/>
      </xdr:nvSpPr>
      <xdr:spPr>
        <a:xfrm>
          <a:off x="20199427" y="983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67871</xdr:rowOff>
    </xdr:from>
    <xdr:ext cx="469744" cy="259045"/>
    <xdr:sp macro="" textlink="">
      <xdr:nvSpPr>
        <xdr:cNvPr id="623" name="n_3mainValue【学校施設】&#10;一人当たり面積">
          <a:extLst>
            <a:ext uri="{FF2B5EF4-FFF2-40B4-BE49-F238E27FC236}">
              <a16:creationId xmlns:a16="http://schemas.microsoft.com/office/drawing/2014/main" id="{00000000-0008-0000-0E00-00006F020000}"/>
            </a:ext>
          </a:extLst>
        </xdr:cNvPr>
        <xdr:cNvSpPr txBox="1"/>
      </xdr:nvSpPr>
      <xdr:spPr>
        <a:xfrm>
          <a:off x="19310427" y="9840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72226</xdr:rowOff>
    </xdr:from>
    <xdr:ext cx="469744" cy="259045"/>
    <xdr:sp macro="" textlink="">
      <xdr:nvSpPr>
        <xdr:cNvPr id="624" name="n_4mainValue【学校施設】&#10;一人当たり面積">
          <a:extLst>
            <a:ext uri="{FF2B5EF4-FFF2-40B4-BE49-F238E27FC236}">
              <a16:creationId xmlns:a16="http://schemas.microsoft.com/office/drawing/2014/main" id="{00000000-0008-0000-0E00-000070020000}"/>
            </a:ext>
          </a:extLst>
        </xdr:cNvPr>
        <xdr:cNvSpPr txBox="1"/>
      </xdr:nvSpPr>
      <xdr:spPr>
        <a:xfrm>
          <a:off x="18421427" y="984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a:extLst>
            <a:ext uri="{FF2B5EF4-FFF2-40B4-BE49-F238E27FC236}">
              <a16:creationId xmlns:a16="http://schemas.microsoft.com/office/drawing/2014/main" id="{00000000-0008-0000-0E00-00008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45720</xdr:rowOff>
    </xdr:from>
    <xdr:to>
      <xdr:col>85</xdr:col>
      <xdr:colOff>126364</xdr:colOff>
      <xdr:row>86</xdr:row>
      <xdr:rowOff>114300</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flipV="1">
          <a:off x="16318864" y="1324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0" name="【児童館】&#10;有形固定資産減価償却率最小値テキスト">
          <a:extLst>
            <a:ext uri="{FF2B5EF4-FFF2-40B4-BE49-F238E27FC236}">
              <a16:creationId xmlns:a16="http://schemas.microsoft.com/office/drawing/2014/main" id="{00000000-0008-0000-0E00-00008A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163847</xdr:rowOff>
    </xdr:from>
    <xdr:ext cx="405111" cy="259045"/>
    <xdr:sp macro="" textlink="">
      <xdr:nvSpPr>
        <xdr:cNvPr id="652" name="【児童館】&#10;有形固定資産減価償却率最大値テキスト">
          <a:extLst>
            <a:ext uri="{FF2B5EF4-FFF2-40B4-BE49-F238E27FC236}">
              <a16:creationId xmlns:a16="http://schemas.microsoft.com/office/drawing/2014/main" id="{00000000-0008-0000-0E00-00008C020000}"/>
            </a:ext>
          </a:extLst>
        </xdr:cNvPr>
        <xdr:cNvSpPr txBox="1"/>
      </xdr:nvSpPr>
      <xdr:spPr>
        <a:xfrm>
          <a:off x="16357600" y="1302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45720</xdr:rowOff>
    </xdr:from>
    <xdr:to>
      <xdr:col>86</xdr:col>
      <xdr:colOff>25400</xdr:colOff>
      <xdr:row>77</xdr:row>
      <xdr:rowOff>45720</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6230600" y="1324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141622</xdr:rowOff>
    </xdr:from>
    <xdr:ext cx="405111" cy="259045"/>
    <xdr:sp macro="" textlink="">
      <xdr:nvSpPr>
        <xdr:cNvPr id="654" name="【児童館】&#10;有形固定資産減価償却率平均値テキスト">
          <a:extLst>
            <a:ext uri="{FF2B5EF4-FFF2-40B4-BE49-F238E27FC236}">
              <a16:creationId xmlns:a16="http://schemas.microsoft.com/office/drawing/2014/main" id="{00000000-0008-0000-0E00-00008E020000}"/>
            </a:ext>
          </a:extLst>
        </xdr:cNvPr>
        <xdr:cNvSpPr txBox="1"/>
      </xdr:nvSpPr>
      <xdr:spPr>
        <a:xfrm>
          <a:off x="16357600" y="1385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118745</xdr:rowOff>
    </xdr:from>
    <xdr:to>
      <xdr:col>85</xdr:col>
      <xdr:colOff>177800</xdr:colOff>
      <xdr:row>82</xdr:row>
      <xdr:rowOff>48895</xdr:rowOff>
    </xdr:to>
    <xdr:sp macro="" textlink="">
      <xdr:nvSpPr>
        <xdr:cNvPr id="655" name="フローチャート: 判断 654">
          <a:extLst>
            <a:ext uri="{FF2B5EF4-FFF2-40B4-BE49-F238E27FC236}">
              <a16:creationId xmlns:a16="http://schemas.microsoft.com/office/drawing/2014/main" id="{00000000-0008-0000-0E00-00008F020000}"/>
            </a:ext>
          </a:extLst>
        </xdr:cNvPr>
        <xdr:cNvSpPr/>
      </xdr:nvSpPr>
      <xdr:spPr>
        <a:xfrm>
          <a:off x="16268700" y="1400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92075</xdr:rowOff>
    </xdr:from>
    <xdr:to>
      <xdr:col>81</xdr:col>
      <xdr:colOff>101600</xdr:colOff>
      <xdr:row>82</xdr:row>
      <xdr:rowOff>22225</xdr:rowOff>
    </xdr:to>
    <xdr:sp macro="" textlink="">
      <xdr:nvSpPr>
        <xdr:cNvPr id="656" name="フローチャート: 判断 655">
          <a:extLst>
            <a:ext uri="{FF2B5EF4-FFF2-40B4-BE49-F238E27FC236}">
              <a16:creationId xmlns:a16="http://schemas.microsoft.com/office/drawing/2014/main" id="{00000000-0008-0000-0E00-000090020000}"/>
            </a:ext>
          </a:extLst>
        </xdr:cNvPr>
        <xdr:cNvSpPr/>
      </xdr:nvSpPr>
      <xdr:spPr>
        <a:xfrm>
          <a:off x="15430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657" name="フローチャート: 判断 656">
          <a:extLst>
            <a:ext uri="{FF2B5EF4-FFF2-40B4-BE49-F238E27FC236}">
              <a16:creationId xmlns:a16="http://schemas.microsoft.com/office/drawing/2014/main" id="{00000000-0008-0000-0E00-000091020000}"/>
            </a:ext>
          </a:extLst>
        </xdr:cNvPr>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29211</xdr:rowOff>
    </xdr:from>
    <xdr:to>
      <xdr:col>72</xdr:col>
      <xdr:colOff>38100</xdr:colOff>
      <xdr:row>81</xdr:row>
      <xdr:rowOff>130811</xdr:rowOff>
    </xdr:to>
    <xdr:sp macro="" textlink="">
      <xdr:nvSpPr>
        <xdr:cNvPr id="658" name="フローチャート: 判断 657">
          <a:extLst>
            <a:ext uri="{FF2B5EF4-FFF2-40B4-BE49-F238E27FC236}">
              <a16:creationId xmlns:a16="http://schemas.microsoft.com/office/drawing/2014/main" id="{00000000-0008-0000-0E00-000092020000}"/>
            </a:ext>
          </a:extLst>
        </xdr:cNvPr>
        <xdr:cNvSpPr/>
      </xdr:nvSpPr>
      <xdr:spPr>
        <a:xfrm>
          <a:off x="13652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44450</xdr:rowOff>
    </xdr:from>
    <xdr:to>
      <xdr:col>67</xdr:col>
      <xdr:colOff>101600</xdr:colOff>
      <xdr:row>81</xdr:row>
      <xdr:rowOff>146050</xdr:rowOff>
    </xdr:to>
    <xdr:sp macro="" textlink="">
      <xdr:nvSpPr>
        <xdr:cNvPr id="659" name="フローチャート: 判断 658">
          <a:extLst>
            <a:ext uri="{FF2B5EF4-FFF2-40B4-BE49-F238E27FC236}">
              <a16:creationId xmlns:a16="http://schemas.microsoft.com/office/drawing/2014/main" id="{00000000-0008-0000-0E00-000093020000}"/>
            </a:ext>
          </a:extLst>
        </xdr:cNvPr>
        <xdr:cNvSpPr/>
      </xdr:nvSpPr>
      <xdr:spPr>
        <a:xfrm>
          <a:off x="12763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84455</xdr:rowOff>
    </xdr:from>
    <xdr:to>
      <xdr:col>85</xdr:col>
      <xdr:colOff>177800</xdr:colOff>
      <xdr:row>85</xdr:row>
      <xdr:rowOff>14605</xdr:rowOff>
    </xdr:to>
    <xdr:sp macro="" textlink="">
      <xdr:nvSpPr>
        <xdr:cNvPr id="665" name="楕円 664">
          <a:extLst>
            <a:ext uri="{FF2B5EF4-FFF2-40B4-BE49-F238E27FC236}">
              <a16:creationId xmlns:a16="http://schemas.microsoft.com/office/drawing/2014/main" id="{00000000-0008-0000-0E00-000099020000}"/>
            </a:ext>
          </a:extLst>
        </xdr:cNvPr>
        <xdr:cNvSpPr/>
      </xdr:nvSpPr>
      <xdr:spPr>
        <a:xfrm>
          <a:off x="16268700" y="1448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62882</xdr:rowOff>
    </xdr:from>
    <xdr:ext cx="405111" cy="259045"/>
    <xdr:sp macro="" textlink="">
      <xdr:nvSpPr>
        <xdr:cNvPr id="666" name="【児童館】&#10;有形固定資産減価償却率該当値テキスト">
          <a:extLst>
            <a:ext uri="{FF2B5EF4-FFF2-40B4-BE49-F238E27FC236}">
              <a16:creationId xmlns:a16="http://schemas.microsoft.com/office/drawing/2014/main" id="{00000000-0008-0000-0E00-00009A020000}"/>
            </a:ext>
          </a:extLst>
        </xdr:cNvPr>
        <xdr:cNvSpPr txBox="1"/>
      </xdr:nvSpPr>
      <xdr:spPr>
        <a:xfrm>
          <a:off x="16357600" y="1446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42545</xdr:rowOff>
    </xdr:from>
    <xdr:to>
      <xdr:col>81</xdr:col>
      <xdr:colOff>101600</xdr:colOff>
      <xdr:row>84</xdr:row>
      <xdr:rowOff>144145</xdr:rowOff>
    </xdr:to>
    <xdr:sp macro="" textlink="">
      <xdr:nvSpPr>
        <xdr:cNvPr id="667" name="楕円 666">
          <a:extLst>
            <a:ext uri="{FF2B5EF4-FFF2-40B4-BE49-F238E27FC236}">
              <a16:creationId xmlns:a16="http://schemas.microsoft.com/office/drawing/2014/main" id="{00000000-0008-0000-0E00-00009B020000}"/>
            </a:ext>
          </a:extLst>
        </xdr:cNvPr>
        <xdr:cNvSpPr/>
      </xdr:nvSpPr>
      <xdr:spPr>
        <a:xfrm>
          <a:off x="15430500" y="144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93345</xdr:rowOff>
    </xdr:from>
    <xdr:to>
      <xdr:col>85</xdr:col>
      <xdr:colOff>127000</xdr:colOff>
      <xdr:row>84</xdr:row>
      <xdr:rowOff>135255</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a:off x="15481300" y="1449514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170180</xdr:rowOff>
    </xdr:from>
    <xdr:to>
      <xdr:col>76</xdr:col>
      <xdr:colOff>165100</xdr:colOff>
      <xdr:row>84</xdr:row>
      <xdr:rowOff>100330</xdr:rowOff>
    </xdr:to>
    <xdr:sp macro="" textlink="">
      <xdr:nvSpPr>
        <xdr:cNvPr id="669" name="楕円 668">
          <a:extLst>
            <a:ext uri="{FF2B5EF4-FFF2-40B4-BE49-F238E27FC236}">
              <a16:creationId xmlns:a16="http://schemas.microsoft.com/office/drawing/2014/main" id="{00000000-0008-0000-0E00-00009D020000}"/>
            </a:ext>
          </a:extLst>
        </xdr:cNvPr>
        <xdr:cNvSpPr/>
      </xdr:nvSpPr>
      <xdr:spPr>
        <a:xfrm>
          <a:off x="14541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49530</xdr:rowOff>
    </xdr:from>
    <xdr:to>
      <xdr:col>81</xdr:col>
      <xdr:colOff>50800</xdr:colOff>
      <xdr:row>84</xdr:row>
      <xdr:rowOff>93345</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14592300" y="1445133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128270</xdr:rowOff>
    </xdr:from>
    <xdr:to>
      <xdr:col>72</xdr:col>
      <xdr:colOff>38100</xdr:colOff>
      <xdr:row>84</xdr:row>
      <xdr:rowOff>58420</xdr:rowOff>
    </xdr:to>
    <xdr:sp macro="" textlink="">
      <xdr:nvSpPr>
        <xdr:cNvPr id="671" name="楕円 670">
          <a:extLst>
            <a:ext uri="{FF2B5EF4-FFF2-40B4-BE49-F238E27FC236}">
              <a16:creationId xmlns:a16="http://schemas.microsoft.com/office/drawing/2014/main" id="{00000000-0008-0000-0E00-00009F020000}"/>
            </a:ext>
          </a:extLst>
        </xdr:cNvPr>
        <xdr:cNvSpPr/>
      </xdr:nvSpPr>
      <xdr:spPr>
        <a:xfrm>
          <a:off x="136525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7620</xdr:rowOff>
    </xdr:from>
    <xdr:to>
      <xdr:col>76</xdr:col>
      <xdr:colOff>114300</xdr:colOff>
      <xdr:row>84</xdr:row>
      <xdr:rowOff>49530</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13703300" y="144094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88264</xdr:rowOff>
    </xdr:from>
    <xdr:to>
      <xdr:col>67</xdr:col>
      <xdr:colOff>101600</xdr:colOff>
      <xdr:row>84</xdr:row>
      <xdr:rowOff>18414</xdr:rowOff>
    </xdr:to>
    <xdr:sp macro="" textlink="">
      <xdr:nvSpPr>
        <xdr:cNvPr id="673" name="楕円 672">
          <a:extLst>
            <a:ext uri="{FF2B5EF4-FFF2-40B4-BE49-F238E27FC236}">
              <a16:creationId xmlns:a16="http://schemas.microsoft.com/office/drawing/2014/main" id="{00000000-0008-0000-0E00-0000A1020000}"/>
            </a:ext>
          </a:extLst>
        </xdr:cNvPr>
        <xdr:cNvSpPr/>
      </xdr:nvSpPr>
      <xdr:spPr>
        <a:xfrm>
          <a:off x="12763500" y="1431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139064</xdr:rowOff>
    </xdr:from>
    <xdr:to>
      <xdr:col>71</xdr:col>
      <xdr:colOff>177800</xdr:colOff>
      <xdr:row>84</xdr:row>
      <xdr:rowOff>7620</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12814300" y="1436941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38752</xdr:rowOff>
    </xdr:from>
    <xdr:ext cx="405111" cy="259045"/>
    <xdr:sp macro="" textlink="">
      <xdr:nvSpPr>
        <xdr:cNvPr id="675" name="n_1aveValue【児童館】&#10;有形固定資産減価償却率">
          <a:extLst>
            <a:ext uri="{FF2B5EF4-FFF2-40B4-BE49-F238E27FC236}">
              <a16:creationId xmlns:a16="http://schemas.microsoft.com/office/drawing/2014/main" id="{00000000-0008-0000-0E00-0000A3020000}"/>
            </a:ext>
          </a:extLst>
        </xdr:cNvPr>
        <xdr:cNvSpPr txBox="1"/>
      </xdr:nvSpPr>
      <xdr:spPr>
        <a:xfrm>
          <a:off x="152660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676" name="n_2aveValue【児童館】&#10;有形固定資産減価償却率">
          <a:extLst>
            <a:ext uri="{FF2B5EF4-FFF2-40B4-BE49-F238E27FC236}">
              <a16:creationId xmlns:a16="http://schemas.microsoft.com/office/drawing/2014/main" id="{00000000-0008-0000-0E00-0000A4020000}"/>
            </a:ext>
          </a:extLst>
        </xdr:cNvPr>
        <xdr:cNvSpPr txBox="1"/>
      </xdr:nvSpPr>
      <xdr:spPr>
        <a:xfrm>
          <a:off x="14389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147338</xdr:rowOff>
    </xdr:from>
    <xdr:ext cx="405111" cy="259045"/>
    <xdr:sp macro="" textlink="">
      <xdr:nvSpPr>
        <xdr:cNvPr id="677" name="n_3aveValue【児童館】&#10;有形固定資産減価償却率">
          <a:extLst>
            <a:ext uri="{FF2B5EF4-FFF2-40B4-BE49-F238E27FC236}">
              <a16:creationId xmlns:a16="http://schemas.microsoft.com/office/drawing/2014/main" id="{00000000-0008-0000-0E00-0000A5020000}"/>
            </a:ext>
          </a:extLst>
        </xdr:cNvPr>
        <xdr:cNvSpPr txBox="1"/>
      </xdr:nvSpPr>
      <xdr:spPr>
        <a:xfrm>
          <a:off x="13500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162577</xdr:rowOff>
    </xdr:from>
    <xdr:ext cx="405111" cy="259045"/>
    <xdr:sp macro="" textlink="">
      <xdr:nvSpPr>
        <xdr:cNvPr id="678" name="n_4aveValue【児童館】&#10;有形固定資産減価償却率">
          <a:extLst>
            <a:ext uri="{FF2B5EF4-FFF2-40B4-BE49-F238E27FC236}">
              <a16:creationId xmlns:a16="http://schemas.microsoft.com/office/drawing/2014/main" id="{00000000-0008-0000-0E00-0000A6020000}"/>
            </a:ext>
          </a:extLst>
        </xdr:cNvPr>
        <xdr:cNvSpPr txBox="1"/>
      </xdr:nvSpPr>
      <xdr:spPr>
        <a:xfrm>
          <a:off x="12611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135272</xdr:rowOff>
    </xdr:from>
    <xdr:ext cx="405111" cy="259045"/>
    <xdr:sp macro="" textlink="">
      <xdr:nvSpPr>
        <xdr:cNvPr id="679" name="n_1mainValue【児童館】&#10;有形固定資産減価償却率">
          <a:extLst>
            <a:ext uri="{FF2B5EF4-FFF2-40B4-BE49-F238E27FC236}">
              <a16:creationId xmlns:a16="http://schemas.microsoft.com/office/drawing/2014/main" id="{00000000-0008-0000-0E00-0000A7020000}"/>
            </a:ext>
          </a:extLst>
        </xdr:cNvPr>
        <xdr:cNvSpPr txBox="1"/>
      </xdr:nvSpPr>
      <xdr:spPr>
        <a:xfrm>
          <a:off x="15266044" y="1453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91457</xdr:rowOff>
    </xdr:from>
    <xdr:ext cx="405111" cy="259045"/>
    <xdr:sp macro="" textlink="">
      <xdr:nvSpPr>
        <xdr:cNvPr id="680" name="n_2mainValue【児童館】&#10;有形固定資産減価償却率">
          <a:extLst>
            <a:ext uri="{FF2B5EF4-FFF2-40B4-BE49-F238E27FC236}">
              <a16:creationId xmlns:a16="http://schemas.microsoft.com/office/drawing/2014/main" id="{00000000-0008-0000-0E00-0000A8020000}"/>
            </a:ext>
          </a:extLst>
        </xdr:cNvPr>
        <xdr:cNvSpPr txBox="1"/>
      </xdr:nvSpPr>
      <xdr:spPr>
        <a:xfrm>
          <a:off x="14389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49547</xdr:rowOff>
    </xdr:from>
    <xdr:ext cx="405111" cy="259045"/>
    <xdr:sp macro="" textlink="">
      <xdr:nvSpPr>
        <xdr:cNvPr id="681" name="n_3mainValue【児童館】&#10;有形固定資産減価償却率">
          <a:extLst>
            <a:ext uri="{FF2B5EF4-FFF2-40B4-BE49-F238E27FC236}">
              <a16:creationId xmlns:a16="http://schemas.microsoft.com/office/drawing/2014/main" id="{00000000-0008-0000-0E00-0000A9020000}"/>
            </a:ext>
          </a:extLst>
        </xdr:cNvPr>
        <xdr:cNvSpPr txBox="1"/>
      </xdr:nvSpPr>
      <xdr:spPr>
        <a:xfrm>
          <a:off x="13500744" y="1445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9541</xdr:rowOff>
    </xdr:from>
    <xdr:ext cx="405111" cy="259045"/>
    <xdr:sp macro="" textlink="">
      <xdr:nvSpPr>
        <xdr:cNvPr id="682" name="n_4mainValue【児童館】&#10;有形固定資産減価償却率">
          <a:extLst>
            <a:ext uri="{FF2B5EF4-FFF2-40B4-BE49-F238E27FC236}">
              <a16:creationId xmlns:a16="http://schemas.microsoft.com/office/drawing/2014/main" id="{00000000-0008-0000-0E00-0000AA020000}"/>
            </a:ext>
          </a:extLst>
        </xdr:cNvPr>
        <xdr:cNvSpPr txBox="1"/>
      </xdr:nvSpPr>
      <xdr:spPr>
        <a:xfrm>
          <a:off x="12611744" y="1441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00000000-0008-0000-0E00-0000B2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00000000-0008-0000-0E00-0000B3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児童館】&#10;一人当たり面積グラフ枠">
          <a:extLst>
            <a:ext uri="{FF2B5EF4-FFF2-40B4-BE49-F238E27FC236}">
              <a16:creationId xmlns:a16="http://schemas.microsoft.com/office/drawing/2014/main" id="{00000000-0008-0000-0E00-0000C3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70757</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flipV="1">
          <a:off x="22160864" y="134765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709" name="【児童館】&#10;一人当たり面積最小値テキスト">
          <a:extLst>
            <a:ext uri="{FF2B5EF4-FFF2-40B4-BE49-F238E27FC236}">
              <a16:creationId xmlns:a16="http://schemas.microsoft.com/office/drawing/2014/main" id="{00000000-0008-0000-0E00-0000C5020000}"/>
            </a:ext>
          </a:extLst>
        </xdr:cNvPr>
        <xdr:cNvSpPr txBox="1"/>
      </xdr:nvSpPr>
      <xdr:spPr>
        <a:xfrm>
          <a:off x="22199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11" name="【児童館】&#10;一人当たり面積最大値テキスト">
          <a:extLst>
            <a:ext uri="{FF2B5EF4-FFF2-40B4-BE49-F238E27FC236}">
              <a16:creationId xmlns:a16="http://schemas.microsoft.com/office/drawing/2014/main" id="{00000000-0008-0000-0E00-0000C7020000}"/>
            </a:ext>
          </a:extLst>
        </xdr:cNvPr>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132641</xdr:rowOff>
    </xdr:from>
    <xdr:ext cx="469744" cy="259045"/>
    <xdr:sp macro="" textlink="">
      <xdr:nvSpPr>
        <xdr:cNvPr id="713" name="【児童館】&#10;一人当たり面積平均値テキスト">
          <a:extLst>
            <a:ext uri="{FF2B5EF4-FFF2-40B4-BE49-F238E27FC236}">
              <a16:creationId xmlns:a16="http://schemas.microsoft.com/office/drawing/2014/main" id="{00000000-0008-0000-0E00-0000C9020000}"/>
            </a:ext>
          </a:extLst>
        </xdr:cNvPr>
        <xdr:cNvSpPr txBox="1"/>
      </xdr:nvSpPr>
      <xdr:spPr>
        <a:xfrm>
          <a:off x="22199600" y="14191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714" name="フローチャート: 判断 713">
          <a:extLst>
            <a:ext uri="{FF2B5EF4-FFF2-40B4-BE49-F238E27FC236}">
              <a16:creationId xmlns:a16="http://schemas.microsoft.com/office/drawing/2014/main" id="{00000000-0008-0000-0E00-0000CA020000}"/>
            </a:ext>
          </a:extLst>
        </xdr:cNvPr>
        <xdr:cNvSpPr/>
      </xdr:nvSpPr>
      <xdr:spPr>
        <a:xfrm>
          <a:off x="22110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109764</xdr:rowOff>
    </xdr:from>
    <xdr:to>
      <xdr:col>112</xdr:col>
      <xdr:colOff>38100</xdr:colOff>
      <xdr:row>84</xdr:row>
      <xdr:rowOff>39914</xdr:rowOff>
    </xdr:to>
    <xdr:sp macro="" textlink="">
      <xdr:nvSpPr>
        <xdr:cNvPr id="715" name="フローチャート: 判断 714">
          <a:extLst>
            <a:ext uri="{FF2B5EF4-FFF2-40B4-BE49-F238E27FC236}">
              <a16:creationId xmlns:a16="http://schemas.microsoft.com/office/drawing/2014/main" id="{00000000-0008-0000-0E00-0000CB020000}"/>
            </a:ext>
          </a:extLst>
        </xdr:cNvPr>
        <xdr:cNvSpPr/>
      </xdr:nvSpPr>
      <xdr:spPr>
        <a:xfrm>
          <a:off x="21272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109764</xdr:rowOff>
    </xdr:from>
    <xdr:to>
      <xdr:col>107</xdr:col>
      <xdr:colOff>101600</xdr:colOff>
      <xdr:row>84</xdr:row>
      <xdr:rowOff>39914</xdr:rowOff>
    </xdr:to>
    <xdr:sp macro="" textlink="">
      <xdr:nvSpPr>
        <xdr:cNvPr id="716" name="フローチャート: 判断 715">
          <a:extLst>
            <a:ext uri="{FF2B5EF4-FFF2-40B4-BE49-F238E27FC236}">
              <a16:creationId xmlns:a16="http://schemas.microsoft.com/office/drawing/2014/main" id="{00000000-0008-0000-0E00-0000CC020000}"/>
            </a:ext>
          </a:extLst>
        </xdr:cNvPr>
        <xdr:cNvSpPr/>
      </xdr:nvSpPr>
      <xdr:spPr>
        <a:xfrm>
          <a:off x="20383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717" name="フローチャート: 判断 716">
          <a:extLst>
            <a:ext uri="{FF2B5EF4-FFF2-40B4-BE49-F238E27FC236}">
              <a16:creationId xmlns:a16="http://schemas.microsoft.com/office/drawing/2014/main" id="{00000000-0008-0000-0E00-0000CD020000}"/>
            </a:ext>
          </a:extLst>
        </xdr:cNvPr>
        <xdr:cNvSpPr/>
      </xdr:nvSpPr>
      <xdr:spPr>
        <a:xfrm>
          <a:off x="19494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3629</xdr:rowOff>
    </xdr:from>
    <xdr:to>
      <xdr:col>98</xdr:col>
      <xdr:colOff>38100</xdr:colOff>
      <xdr:row>84</xdr:row>
      <xdr:rowOff>105229</xdr:rowOff>
    </xdr:to>
    <xdr:sp macro="" textlink="">
      <xdr:nvSpPr>
        <xdr:cNvPr id="718" name="フローチャート: 判断 717">
          <a:extLst>
            <a:ext uri="{FF2B5EF4-FFF2-40B4-BE49-F238E27FC236}">
              <a16:creationId xmlns:a16="http://schemas.microsoft.com/office/drawing/2014/main" id="{00000000-0008-0000-0E00-0000CE020000}"/>
            </a:ext>
          </a:extLst>
        </xdr:cNvPr>
        <xdr:cNvSpPr/>
      </xdr:nvSpPr>
      <xdr:spPr>
        <a:xfrm>
          <a:off x="18605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E00-0000D2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0000000-0008-0000-0E00-0000D3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126093</xdr:rowOff>
    </xdr:from>
    <xdr:to>
      <xdr:col>116</xdr:col>
      <xdr:colOff>114300</xdr:colOff>
      <xdr:row>86</xdr:row>
      <xdr:rowOff>56243</xdr:rowOff>
    </xdr:to>
    <xdr:sp macro="" textlink="">
      <xdr:nvSpPr>
        <xdr:cNvPr id="724" name="楕円 723">
          <a:extLst>
            <a:ext uri="{FF2B5EF4-FFF2-40B4-BE49-F238E27FC236}">
              <a16:creationId xmlns:a16="http://schemas.microsoft.com/office/drawing/2014/main" id="{00000000-0008-0000-0E00-0000D4020000}"/>
            </a:ext>
          </a:extLst>
        </xdr:cNvPr>
        <xdr:cNvSpPr/>
      </xdr:nvSpPr>
      <xdr:spPr>
        <a:xfrm>
          <a:off x="221107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41020</xdr:rowOff>
    </xdr:from>
    <xdr:ext cx="469744" cy="259045"/>
    <xdr:sp macro="" textlink="">
      <xdr:nvSpPr>
        <xdr:cNvPr id="725" name="【児童館】&#10;一人当たり面積該当値テキスト">
          <a:extLst>
            <a:ext uri="{FF2B5EF4-FFF2-40B4-BE49-F238E27FC236}">
              <a16:creationId xmlns:a16="http://schemas.microsoft.com/office/drawing/2014/main" id="{00000000-0008-0000-0E00-0000D5020000}"/>
            </a:ext>
          </a:extLst>
        </xdr:cNvPr>
        <xdr:cNvSpPr txBox="1"/>
      </xdr:nvSpPr>
      <xdr:spPr>
        <a:xfrm>
          <a:off x="22199600" y="1461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726" name="楕円 725">
          <a:extLst>
            <a:ext uri="{FF2B5EF4-FFF2-40B4-BE49-F238E27FC236}">
              <a16:creationId xmlns:a16="http://schemas.microsoft.com/office/drawing/2014/main" id="{00000000-0008-0000-0E00-0000D6020000}"/>
            </a:ext>
          </a:extLst>
        </xdr:cNvPr>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5443</xdr:rowOff>
    </xdr:from>
    <xdr:to>
      <xdr:col>116</xdr:col>
      <xdr:colOff>63500</xdr:colOff>
      <xdr:row>86</xdr:row>
      <xdr:rowOff>38100</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flipV="1">
          <a:off x="21323300" y="147501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158750</xdr:rowOff>
    </xdr:from>
    <xdr:to>
      <xdr:col>107</xdr:col>
      <xdr:colOff>101600</xdr:colOff>
      <xdr:row>86</xdr:row>
      <xdr:rowOff>88900</xdr:rowOff>
    </xdr:to>
    <xdr:sp macro="" textlink="">
      <xdr:nvSpPr>
        <xdr:cNvPr id="728" name="楕円 727">
          <a:extLst>
            <a:ext uri="{FF2B5EF4-FFF2-40B4-BE49-F238E27FC236}">
              <a16:creationId xmlns:a16="http://schemas.microsoft.com/office/drawing/2014/main" id="{00000000-0008-0000-0E00-0000D8020000}"/>
            </a:ext>
          </a:extLst>
        </xdr:cNvPr>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38100</xdr:rowOff>
    </xdr:to>
    <xdr:cxnSp macro="">
      <xdr:nvCxnSpPr>
        <xdr:cNvPr id="729" name="直線コネクタ 728">
          <a:extLst>
            <a:ext uri="{FF2B5EF4-FFF2-40B4-BE49-F238E27FC236}">
              <a16:creationId xmlns:a16="http://schemas.microsoft.com/office/drawing/2014/main" id="{00000000-0008-0000-0E00-0000D9020000}"/>
            </a:ext>
          </a:extLst>
        </xdr:cNvPr>
        <xdr:cNvCxnSpPr/>
      </xdr:nvCxnSpPr>
      <xdr:spPr>
        <a:xfrm>
          <a:off x="20434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158750</xdr:rowOff>
    </xdr:from>
    <xdr:to>
      <xdr:col>102</xdr:col>
      <xdr:colOff>165100</xdr:colOff>
      <xdr:row>86</xdr:row>
      <xdr:rowOff>88900</xdr:rowOff>
    </xdr:to>
    <xdr:sp macro="" textlink="">
      <xdr:nvSpPr>
        <xdr:cNvPr id="730" name="楕円 729">
          <a:extLst>
            <a:ext uri="{FF2B5EF4-FFF2-40B4-BE49-F238E27FC236}">
              <a16:creationId xmlns:a16="http://schemas.microsoft.com/office/drawing/2014/main" id="{00000000-0008-0000-0E00-0000DA020000}"/>
            </a:ext>
          </a:extLst>
        </xdr:cNvPr>
        <xdr:cNvSpPr/>
      </xdr:nvSpPr>
      <xdr:spPr>
        <a:xfrm>
          <a:off x="19494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38100</xdr:rowOff>
    </xdr:from>
    <xdr:to>
      <xdr:col>107</xdr:col>
      <xdr:colOff>50800</xdr:colOff>
      <xdr:row>86</xdr:row>
      <xdr:rowOff>38100</xdr:rowOff>
    </xdr:to>
    <xdr:cxnSp macro="">
      <xdr:nvCxnSpPr>
        <xdr:cNvPr id="731" name="直線コネクタ 730">
          <a:extLst>
            <a:ext uri="{FF2B5EF4-FFF2-40B4-BE49-F238E27FC236}">
              <a16:creationId xmlns:a16="http://schemas.microsoft.com/office/drawing/2014/main" id="{00000000-0008-0000-0E00-0000DB020000}"/>
            </a:ext>
          </a:extLst>
        </xdr:cNvPr>
        <xdr:cNvCxnSpPr/>
      </xdr:nvCxnSpPr>
      <xdr:spPr>
        <a:xfrm>
          <a:off x="19545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158750</xdr:rowOff>
    </xdr:from>
    <xdr:to>
      <xdr:col>98</xdr:col>
      <xdr:colOff>38100</xdr:colOff>
      <xdr:row>86</xdr:row>
      <xdr:rowOff>88900</xdr:rowOff>
    </xdr:to>
    <xdr:sp macro="" textlink="">
      <xdr:nvSpPr>
        <xdr:cNvPr id="732" name="楕円 731">
          <a:extLst>
            <a:ext uri="{FF2B5EF4-FFF2-40B4-BE49-F238E27FC236}">
              <a16:creationId xmlns:a16="http://schemas.microsoft.com/office/drawing/2014/main" id="{00000000-0008-0000-0E00-0000DC020000}"/>
            </a:ext>
          </a:extLst>
        </xdr:cNvPr>
        <xdr:cNvSpPr/>
      </xdr:nvSpPr>
      <xdr:spPr>
        <a:xfrm>
          <a:off x="18605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38100</xdr:rowOff>
    </xdr:from>
    <xdr:to>
      <xdr:col>102</xdr:col>
      <xdr:colOff>114300</xdr:colOff>
      <xdr:row>86</xdr:row>
      <xdr:rowOff>38100</xdr:rowOff>
    </xdr:to>
    <xdr:cxnSp macro="">
      <xdr:nvCxnSpPr>
        <xdr:cNvPr id="733" name="直線コネクタ 732">
          <a:extLst>
            <a:ext uri="{FF2B5EF4-FFF2-40B4-BE49-F238E27FC236}">
              <a16:creationId xmlns:a16="http://schemas.microsoft.com/office/drawing/2014/main" id="{00000000-0008-0000-0E00-0000DD020000}"/>
            </a:ext>
          </a:extLst>
        </xdr:cNvPr>
        <xdr:cNvCxnSpPr/>
      </xdr:nvCxnSpPr>
      <xdr:spPr>
        <a:xfrm>
          <a:off x="18656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56441</xdr:rowOff>
    </xdr:from>
    <xdr:ext cx="469744" cy="259045"/>
    <xdr:sp macro="" textlink="">
      <xdr:nvSpPr>
        <xdr:cNvPr id="734" name="n_1aveValue【児童館】&#10;一人当たり面積">
          <a:extLst>
            <a:ext uri="{FF2B5EF4-FFF2-40B4-BE49-F238E27FC236}">
              <a16:creationId xmlns:a16="http://schemas.microsoft.com/office/drawing/2014/main" id="{00000000-0008-0000-0E00-0000DE020000}"/>
            </a:ext>
          </a:extLst>
        </xdr:cNvPr>
        <xdr:cNvSpPr txBox="1"/>
      </xdr:nvSpPr>
      <xdr:spPr>
        <a:xfrm>
          <a:off x="210757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56441</xdr:rowOff>
    </xdr:from>
    <xdr:ext cx="469744" cy="259045"/>
    <xdr:sp macro="" textlink="">
      <xdr:nvSpPr>
        <xdr:cNvPr id="735" name="n_2aveValue【児童館】&#10;一人当たり面積">
          <a:extLst>
            <a:ext uri="{FF2B5EF4-FFF2-40B4-BE49-F238E27FC236}">
              <a16:creationId xmlns:a16="http://schemas.microsoft.com/office/drawing/2014/main" id="{00000000-0008-0000-0E00-0000DF020000}"/>
            </a:ext>
          </a:extLst>
        </xdr:cNvPr>
        <xdr:cNvSpPr txBox="1"/>
      </xdr:nvSpPr>
      <xdr:spPr>
        <a:xfrm>
          <a:off x="201994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89098</xdr:rowOff>
    </xdr:from>
    <xdr:ext cx="469744" cy="259045"/>
    <xdr:sp macro="" textlink="">
      <xdr:nvSpPr>
        <xdr:cNvPr id="736" name="n_3aveValue【児童館】&#10;一人当たり面積">
          <a:extLst>
            <a:ext uri="{FF2B5EF4-FFF2-40B4-BE49-F238E27FC236}">
              <a16:creationId xmlns:a16="http://schemas.microsoft.com/office/drawing/2014/main" id="{00000000-0008-0000-0E00-0000E0020000}"/>
            </a:ext>
          </a:extLst>
        </xdr:cNvPr>
        <xdr:cNvSpPr txBox="1"/>
      </xdr:nvSpPr>
      <xdr:spPr>
        <a:xfrm>
          <a:off x="19310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121756</xdr:rowOff>
    </xdr:from>
    <xdr:ext cx="469744" cy="259045"/>
    <xdr:sp macro="" textlink="">
      <xdr:nvSpPr>
        <xdr:cNvPr id="737" name="n_4aveValue【児童館】&#10;一人当たり面積">
          <a:extLst>
            <a:ext uri="{FF2B5EF4-FFF2-40B4-BE49-F238E27FC236}">
              <a16:creationId xmlns:a16="http://schemas.microsoft.com/office/drawing/2014/main" id="{00000000-0008-0000-0E00-0000E1020000}"/>
            </a:ext>
          </a:extLst>
        </xdr:cNvPr>
        <xdr:cNvSpPr txBox="1"/>
      </xdr:nvSpPr>
      <xdr:spPr>
        <a:xfrm>
          <a:off x="18421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738" name="n_1mainValue【児童館】&#10;一人当たり面積">
          <a:extLst>
            <a:ext uri="{FF2B5EF4-FFF2-40B4-BE49-F238E27FC236}">
              <a16:creationId xmlns:a16="http://schemas.microsoft.com/office/drawing/2014/main" id="{00000000-0008-0000-0E00-0000E2020000}"/>
            </a:ext>
          </a:extLst>
        </xdr:cNvPr>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739" name="n_2mainValue【児童館】&#10;一人当たり面積">
          <a:extLst>
            <a:ext uri="{FF2B5EF4-FFF2-40B4-BE49-F238E27FC236}">
              <a16:creationId xmlns:a16="http://schemas.microsoft.com/office/drawing/2014/main" id="{00000000-0008-0000-0E00-0000E3020000}"/>
            </a:ext>
          </a:extLst>
        </xdr:cNvPr>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80027</xdr:rowOff>
    </xdr:from>
    <xdr:ext cx="469744" cy="259045"/>
    <xdr:sp macro="" textlink="">
      <xdr:nvSpPr>
        <xdr:cNvPr id="740" name="n_3mainValue【児童館】&#10;一人当たり面積">
          <a:extLst>
            <a:ext uri="{FF2B5EF4-FFF2-40B4-BE49-F238E27FC236}">
              <a16:creationId xmlns:a16="http://schemas.microsoft.com/office/drawing/2014/main" id="{00000000-0008-0000-0E00-0000E4020000}"/>
            </a:ext>
          </a:extLst>
        </xdr:cNvPr>
        <xdr:cNvSpPr txBox="1"/>
      </xdr:nvSpPr>
      <xdr:spPr>
        <a:xfrm>
          <a:off x="19310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80027</xdr:rowOff>
    </xdr:from>
    <xdr:ext cx="469744" cy="259045"/>
    <xdr:sp macro="" textlink="">
      <xdr:nvSpPr>
        <xdr:cNvPr id="741" name="n_4mainValue【児童館】&#10;一人当たり面積">
          <a:extLst>
            <a:ext uri="{FF2B5EF4-FFF2-40B4-BE49-F238E27FC236}">
              <a16:creationId xmlns:a16="http://schemas.microsoft.com/office/drawing/2014/main" id="{00000000-0008-0000-0E00-0000E5020000}"/>
            </a:ext>
          </a:extLst>
        </xdr:cNvPr>
        <xdr:cNvSpPr txBox="1"/>
      </xdr:nvSpPr>
      <xdr:spPr>
        <a:xfrm>
          <a:off x="18421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a:extLst>
            <a:ext uri="{FF2B5EF4-FFF2-40B4-BE49-F238E27FC236}">
              <a16:creationId xmlns:a16="http://schemas.microsoft.com/office/drawing/2014/main" id="{00000000-0008-0000-0E00-0000EA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a:extLst>
            <a:ext uri="{FF2B5EF4-FFF2-40B4-BE49-F238E27FC236}">
              <a16:creationId xmlns:a16="http://schemas.microsoft.com/office/drawing/2014/main" id="{00000000-0008-0000-0E00-0000EB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a:extLst>
            <a:ext uri="{FF2B5EF4-FFF2-40B4-BE49-F238E27FC236}">
              <a16:creationId xmlns:a16="http://schemas.microsoft.com/office/drawing/2014/main" id="{00000000-0008-0000-0E00-0000EC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a:extLst>
            <a:ext uri="{FF2B5EF4-FFF2-40B4-BE49-F238E27FC236}">
              <a16:creationId xmlns:a16="http://schemas.microsoft.com/office/drawing/2014/main" id="{00000000-0008-0000-0E00-0000ED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50" name="正方形/長方形 749">
          <a:extLst>
            <a:ext uri="{FF2B5EF4-FFF2-40B4-BE49-F238E27FC236}">
              <a16:creationId xmlns:a16="http://schemas.microsoft.com/office/drawing/2014/main" id="{00000000-0008-0000-0E00-0000EE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1" name="正方形/長方形 750">
          <a:extLst>
            <a:ext uri="{FF2B5EF4-FFF2-40B4-BE49-F238E27FC236}">
              <a16:creationId xmlns:a16="http://schemas.microsoft.com/office/drawing/2014/main" id="{00000000-0008-0000-0E00-0000EF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2" name="正方形/長方形 751">
          <a:extLst>
            <a:ext uri="{FF2B5EF4-FFF2-40B4-BE49-F238E27FC236}">
              <a16:creationId xmlns:a16="http://schemas.microsoft.com/office/drawing/2014/main" id="{00000000-0008-0000-0E00-0000F0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3" name="正方形/長方形 752">
          <a:extLst>
            <a:ext uri="{FF2B5EF4-FFF2-40B4-BE49-F238E27FC236}">
              <a16:creationId xmlns:a16="http://schemas.microsoft.com/office/drawing/2014/main" id="{00000000-0008-0000-0E00-0000F1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4" name="正方形/長方形 753">
          <a:extLst>
            <a:ext uri="{FF2B5EF4-FFF2-40B4-BE49-F238E27FC236}">
              <a16:creationId xmlns:a16="http://schemas.microsoft.com/office/drawing/2014/main" id="{00000000-0008-0000-0E00-0000F2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5" name="正方形/長方形 754">
          <a:extLst>
            <a:ext uri="{FF2B5EF4-FFF2-40B4-BE49-F238E27FC236}">
              <a16:creationId xmlns:a16="http://schemas.microsoft.com/office/drawing/2014/main" id="{00000000-0008-0000-0E00-0000F3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6" name="正方形/長方形 755">
          <a:extLst>
            <a:ext uri="{FF2B5EF4-FFF2-40B4-BE49-F238E27FC236}">
              <a16:creationId xmlns:a16="http://schemas.microsoft.com/office/drawing/2014/main" id="{00000000-0008-0000-0E00-0000F4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7" name="正方形/長方形 756">
          <a:extLst>
            <a:ext uri="{FF2B5EF4-FFF2-40B4-BE49-F238E27FC236}">
              <a16:creationId xmlns:a16="http://schemas.microsoft.com/office/drawing/2014/main" id="{00000000-0008-0000-0E00-0000F5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a:extLst>
            <a:ext uri="{FF2B5EF4-FFF2-40B4-BE49-F238E27FC236}">
              <a16:creationId xmlns:a16="http://schemas.microsoft.com/office/drawing/2014/main" id="{00000000-0008-0000-0E00-0000F6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a:extLst>
            <a:ext uri="{FF2B5EF4-FFF2-40B4-BE49-F238E27FC236}">
              <a16:creationId xmlns:a16="http://schemas.microsoft.com/office/drawing/2014/main" id="{00000000-0008-0000-0E00-0000F7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a:extLst>
            <a:ext uri="{FF2B5EF4-FFF2-40B4-BE49-F238E27FC236}">
              <a16:creationId xmlns:a16="http://schemas.microsoft.com/office/drawing/2014/main" id="{00000000-0008-0000-0E00-0000F8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にニュータウン開発に伴う新しい施設が多く、全国平均・兵庫県平均・類似団体と比較して、有形固定資産減価償却率は低くなっています。一方で、幼稚園・保育所や児童館では、全国平均・兵庫県平均・類似団体と比較して有形固定資産減価償却率が高く老朽化が進んでいることから、今後は公共施設マネジメントにより、計画的な改修を進めていく必要があり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110,863
109,655
210.32
50,712,902
49,846,115
471,841
23,614,523
33,580,664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72934</xdr:rowOff>
    </xdr:from>
    <xdr:to>
      <xdr:col>24</xdr:col>
      <xdr:colOff>62865</xdr:colOff>
      <xdr:row>42</xdr:row>
      <xdr:rowOff>9253</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30784"/>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13080</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1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9253</xdr:rowOff>
    </xdr:from>
    <xdr:to>
      <xdr:col>24</xdr:col>
      <xdr:colOff>152400</xdr:colOff>
      <xdr:row>42</xdr:row>
      <xdr:rowOff>9253</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19611</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0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72934</xdr:rowOff>
    </xdr:from>
    <xdr:to>
      <xdr:col>24</xdr:col>
      <xdr:colOff>152400</xdr:colOff>
      <xdr:row>33</xdr:row>
      <xdr:rowOff>72934</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3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87466</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259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64589</xdr:rowOff>
    </xdr:from>
    <xdr:to>
      <xdr:col>24</xdr:col>
      <xdr:colOff>114300</xdr:colOff>
      <xdr:row>37</xdr:row>
      <xdr:rowOff>166188</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22134</xdr:rowOff>
    </xdr:from>
    <xdr:to>
      <xdr:col>15</xdr:col>
      <xdr:colOff>101600</xdr:colOff>
      <xdr:row>37</xdr:row>
      <xdr:rowOff>123734</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907</xdr:rowOff>
    </xdr:from>
    <xdr:to>
      <xdr:col>6</xdr:col>
      <xdr:colOff>38100</xdr:colOff>
      <xdr:row>37</xdr:row>
      <xdr:rowOff>102507</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54791</xdr:rowOff>
    </xdr:from>
    <xdr:to>
      <xdr:col>24</xdr:col>
      <xdr:colOff>114300</xdr:colOff>
      <xdr:row>39</xdr:row>
      <xdr:rowOff>156391</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74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33218</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71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12337</xdr:rowOff>
    </xdr:from>
    <xdr:to>
      <xdr:col>20</xdr:col>
      <xdr:colOff>38100</xdr:colOff>
      <xdr:row>39</xdr:row>
      <xdr:rowOff>113937</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69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63137</xdr:rowOff>
    </xdr:from>
    <xdr:to>
      <xdr:col>24</xdr:col>
      <xdr:colOff>63500</xdr:colOff>
      <xdr:row>39</xdr:row>
      <xdr:rowOff>105591</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749687"/>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142966</xdr:rowOff>
    </xdr:from>
    <xdr:to>
      <xdr:col>15</xdr:col>
      <xdr:colOff>101600</xdr:colOff>
      <xdr:row>39</xdr:row>
      <xdr:rowOff>73116</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65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22316</xdr:rowOff>
    </xdr:from>
    <xdr:to>
      <xdr:col>19</xdr:col>
      <xdr:colOff>177800</xdr:colOff>
      <xdr:row>39</xdr:row>
      <xdr:rowOff>63137</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70886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108676</xdr:rowOff>
    </xdr:from>
    <xdr:to>
      <xdr:col>10</xdr:col>
      <xdr:colOff>165100</xdr:colOff>
      <xdr:row>39</xdr:row>
      <xdr:rowOff>38826</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62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159476</xdr:rowOff>
    </xdr:from>
    <xdr:to>
      <xdr:col>15</xdr:col>
      <xdr:colOff>50800</xdr:colOff>
      <xdr:row>39</xdr:row>
      <xdr:rowOff>22316</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67457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67854</xdr:rowOff>
    </xdr:from>
    <xdr:to>
      <xdr:col>6</xdr:col>
      <xdr:colOff>38100</xdr:colOff>
      <xdr:row>38</xdr:row>
      <xdr:rowOff>169454</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5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118654</xdr:rowOff>
    </xdr:from>
    <xdr:to>
      <xdr:col>10</xdr:col>
      <xdr:colOff>114300</xdr:colOff>
      <xdr:row>38</xdr:row>
      <xdr:rowOff>159476</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63375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128831</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140261</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119034</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105064</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64243</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75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29953</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71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160581</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00000000-0008-0000-0F00-000074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35378</xdr:rowOff>
    </xdr:from>
    <xdr:to>
      <xdr:col>54</xdr:col>
      <xdr:colOff>189865</xdr:colOff>
      <xdr:row>42</xdr:row>
      <xdr:rowOff>27215</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flipV="1">
          <a:off x="10476865" y="56932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8" name="【図書館】&#10;一人当たり面積最小値テキスト">
          <a:extLst>
            <a:ext uri="{FF2B5EF4-FFF2-40B4-BE49-F238E27FC236}">
              <a16:creationId xmlns:a16="http://schemas.microsoft.com/office/drawing/2014/main" id="{00000000-0008-0000-0F00-000076000000}"/>
            </a:ext>
          </a:extLst>
        </xdr:cNvPr>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153505</xdr:rowOff>
    </xdr:from>
    <xdr:ext cx="469744" cy="259045"/>
    <xdr:sp macro="" textlink="">
      <xdr:nvSpPr>
        <xdr:cNvPr id="120" name="【図書館】&#10;一人当たり面積最大値テキスト">
          <a:extLst>
            <a:ext uri="{FF2B5EF4-FFF2-40B4-BE49-F238E27FC236}">
              <a16:creationId xmlns:a16="http://schemas.microsoft.com/office/drawing/2014/main" id="{00000000-0008-0000-0F00-000078000000}"/>
            </a:ext>
          </a:extLst>
        </xdr:cNvPr>
        <xdr:cNvSpPr txBox="1"/>
      </xdr:nvSpPr>
      <xdr:spPr>
        <a:xfrm>
          <a:off x="10515600" y="546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35378</xdr:rowOff>
    </xdr:from>
    <xdr:to>
      <xdr:col>55</xdr:col>
      <xdr:colOff>88900</xdr:colOff>
      <xdr:row>33</xdr:row>
      <xdr:rowOff>35378</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10388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7455</xdr:rowOff>
    </xdr:from>
    <xdr:ext cx="469744" cy="259045"/>
    <xdr:sp macro="" textlink="">
      <xdr:nvSpPr>
        <xdr:cNvPr id="122" name="【図書館】&#10;一人当たり面積平均値テキスト">
          <a:extLst>
            <a:ext uri="{FF2B5EF4-FFF2-40B4-BE49-F238E27FC236}">
              <a16:creationId xmlns:a16="http://schemas.microsoft.com/office/drawing/2014/main" id="{00000000-0008-0000-0F00-00007A000000}"/>
            </a:ext>
          </a:extLst>
        </xdr:cNvPr>
        <xdr:cNvSpPr txBox="1"/>
      </xdr:nvSpPr>
      <xdr:spPr>
        <a:xfrm>
          <a:off x="10515600" y="6522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156028</xdr:rowOff>
    </xdr:from>
    <xdr:to>
      <xdr:col>55</xdr:col>
      <xdr:colOff>50800</xdr:colOff>
      <xdr:row>39</xdr:row>
      <xdr:rowOff>86178</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10426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123372</xdr:rowOff>
    </xdr:from>
    <xdr:to>
      <xdr:col>50</xdr:col>
      <xdr:colOff>165100</xdr:colOff>
      <xdr:row>39</xdr:row>
      <xdr:rowOff>53522</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9588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8699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156028</xdr:rowOff>
    </xdr:from>
    <xdr:to>
      <xdr:col>41</xdr:col>
      <xdr:colOff>101600</xdr:colOff>
      <xdr:row>39</xdr:row>
      <xdr:rowOff>86178</xdr:rowOff>
    </xdr:to>
    <xdr:sp macro="" textlink="">
      <xdr:nvSpPr>
        <xdr:cNvPr id="126" name="フローチャート: 判断 125">
          <a:extLst>
            <a:ext uri="{FF2B5EF4-FFF2-40B4-BE49-F238E27FC236}">
              <a16:creationId xmlns:a16="http://schemas.microsoft.com/office/drawing/2014/main" id="{00000000-0008-0000-0F00-00007E000000}"/>
            </a:ext>
          </a:extLst>
        </xdr:cNvPr>
        <xdr:cNvSpPr/>
      </xdr:nvSpPr>
      <xdr:spPr>
        <a:xfrm>
          <a:off x="7810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156028</xdr:rowOff>
    </xdr:from>
    <xdr:to>
      <xdr:col>36</xdr:col>
      <xdr:colOff>165100</xdr:colOff>
      <xdr:row>39</xdr:row>
      <xdr:rowOff>86178</xdr:rowOff>
    </xdr:to>
    <xdr:sp macro="" textlink="">
      <xdr:nvSpPr>
        <xdr:cNvPr id="127" name="フローチャート: 判断 126">
          <a:extLst>
            <a:ext uri="{FF2B5EF4-FFF2-40B4-BE49-F238E27FC236}">
              <a16:creationId xmlns:a16="http://schemas.microsoft.com/office/drawing/2014/main" id="{00000000-0008-0000-0F00-00007F000000}"/>
            </a:ext>
          </a:extLst>
        </xdr:cNvPr>
        <xdr:cNvSpPr/>
      </xdr:nvSpPr>
      <xdr:spPr>
        <a:xfrm>
          <a:off x="6921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F00-000083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0000000-0008-0000-0F00-000084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907</xdr:rowOff>
    </xdr:from>
    <xdr:to>
      <xdr:col>55</xdr:col>
      <xdr:colOff>50800</xdr:colOff>
      <xdr:row>39</xdr:row>
      <xdr:rowOff>102507</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104267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150784</xdr:rowOff>
    </xdr:from>
    <xdr:ext cx="469744" cy="259045"/>
    <xdr:sp macro="" textlink="">
      <xdr:nvSpPr>
        <xdr:cNvPr id="134" name="【図書館】&#10;一人当たり面積該当値テキスト">
          <a:extLst>
            <a:ext uri="{FF2B5EF4-FFF2-40B4-BE49-F238E27FC236}">
              <a16:creationId xmlns:a16="http://schemas.microsoft.com/office/drawing/2014/main" id="{00000000-0008-0000-0F00-000086000000}"/>
            </a:ext>
          </a:extLst>
        </xdr:cNvPr>
        <xdr:cNvSpPr txBox="1"/>
      </xdr:nvSpPr>
      <xdr:spPr>
        <a:xfrm>
          <a:off x="10515600" y="666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907</xdr:rowOff>
    </xdr:from>
    <xdr:to>
      <xdr:col>50</xdr:col>
      <xdr:colOff>165100</xdr:colOff>
      <xdr:row>39</xdr:row>
      <xdr:rowOff>102507</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9588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51707</xdr:rowOff>
    </xdr:from>
    <xdr:to>
      <xdr:col>55</xdr:col>
      <xdr:colOff>0</xdr:colOff>
      <xdr:row>39</xdr:row>
      <xdr:rowOff>51707</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9639300" y="67382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17235</xdr:rowOff>
    </xdr:from>
    <xdr:to>
      <xdr:col>46</xdr:col>
      <xdr:colOff>38100</xdr:colOff>
      <xdr:row>39</xdr:row>
      <xdr:rowOff>118835</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86995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51707</xdr:rowOff>
    </xdr:from>
    <xdr:to>
      <xdr:col>50</xdr:col>
      <xdr:colOff>114300</xdr:colOff>
      <xdr:row>39</xdr:row>
      <xdr:rowOff>68035</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8750300" y="67382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17235</xdr:rowOff>
    </xdr:from>
    <xdr:to>
      <xdr:col>41</xdr:col>
      <xdr:colOff>101600</xdr:colOff>
      <xdr:row>39</xdr:row>
      <xdr:rowOff>118835</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78105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68035</xdr:rowOff>
    </xdr:from>
    <xdr:to>
      <xdr:col>45</xdr:col>
      <xdr:colOff>177800</xdr:colOff>
      <xdr:row>39</xdr:row>
      <xdr:rowOff>68035</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7861300" y="6754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17235</xdr:rowOff>
    </xdr:from>
    <xdr:to>
      <xdr:col>36</xdr:col>
      <xdr:colOff>165100</xdr:colOff>
      <xdr:row>39</xdr:row>
      <xdr:rowOff>118835</xdr:rowOff>
    </xdr:to>
    <xdr:sp macro="" textlink="">
      <xdr:nvSpPr>
        <xdr:cNvPr id="141" name="楕円 140">
          <a:extLst>
            <a:ext uri="{FF2B5EF4-FFF2-40B4-BE49-F238E27FC236}">
              <a16:creationId xmlns:a16="http://schemas.microsoft.com/office/drawing/2014/main" id="{00000000-0008-0000-0F00-00008D000000}"/>
            </a:ext>
          </a:extLst>
        </xdr:cNvPr>
        <xdr:cNvSpPr/>
      </xdr:nvSpPr>
      <xdr:spPr>
        <a:xfrm>
          <a:off x="69215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68035</xdr:rowOff>
    </xdr:from>
    <xdr:to>
      <xdr:col>41</xdr:col>
      <xdr:colOff>50800</xdr:colOff>
      <xdr:row>39</xdr:row>
      <xdr:rowOff>68035</xdr:rowOff>
    </xdr:to>
    <xdr:cxnSp macro="">
      <xdr:nvCxnSpPr>
        <xdr:cNvPr id="142" name="直線コネクタ 141">
          <a:extLst>
            <a:ext uri="{FF2B5EF4-FFF2-40B4-BE49-F238E27FC236}">
              <a16:creationId xmlns:a16="http://schemas.microsoft.com/office/drawing/2014/main" id="{00000000-0008-0000-0F00-00008E000000}"/>
            </a:ext>
          </a:extLst>
        </xdr:cNvPr>
        <xdr:cNvCxnSpPr/>
      </xdr:nvCxnSpPr>
      <xdr:spPr>
        <a:xfrm>
          <a:off x="6972300" y="6754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70049</xdr:rowOff>
    </xdr:from>
    <xdr:ext cx="469744" cy="259045"/>
    <xdr:sp macro="" textlink="">
      <xdr:nvSpPr>
        <xdr:cNvPr id="143" name="n_1aveValue【図書館】&#10;一人当たり面積">
          <a:extLst>
            <a:ext uri="{FF2B5EF4-FFF2-40B4-BE49-F238E27FC236}">
              <a16:creationId xmlns:a16="http://schemas.microsoft.com/office/drawing/2014/main" id="{00000000-0008-0000-0F00-00008F000000}"/>
            </a:ext>
          </a:extLst>
        </xdr:cNvPr>
        <xdr:cNvSpPr txBox="1"/>
      </xdr:nvSpPr>
      <xdr:spPr>
        <a:xfrm>
          <a:off x="93917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86377</xdr:rowOff>
    </xdr:from>
    <xdr:ext cx="469744" cy="259045"/>
    <xdr:sp macro="" textlink="">
      <xdr:nvSpPr>
        <xdr:cNvPr id="144" name="n_2aveValue【図書館】&#10;一人当たり面積">
          <a:extLst>
            <a:ext uri="{FF2B5EF4-FFF2-40B4-BE49-F238E27FC236}">
              <a16:creationId xmlns:a16="http://schemas.microsoft.com/office/drawing/2014/main" id="{00000000-0008-0000-0F00-000090000000}"/>
            </a:ext>
          </a:extLst>
        </xdr:cNvPr>
        <xdr:cNvSpPr txBox="1"/>
      </xdr:nvSpPr>
      <xdr:spPr>
        <a:xfrm>
          <a:off x="8515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102705</xdr:rowOff>
    </xdr:from>
    <xdr:ext cx="469744" cy="259045"/>
    <xdr:sp macro="" textlink="">
      <xdr:nvSpPr>
        <xdr:cNvPr id="145" name="n_3aveValue【図書館】&#10;一人当たり面積">
          <a:extLst>
            <a:ext uri="{FF2B5EF4-FFF2-40B4-BE49-F238E27FC236}">
              <a16:creationId xmlns:a16="http://schemas.microsoft.com/office/drawing/2014/main" id="{00000000-0008-0000-0F00-000091000000}"/>
            </a:ext>
          </a:extLst>
        </xdr:cNvPr>
        <xdr:cNvSpPr txBox="1"/>
      </xdr:nvSpPr>
      <xdr:spPr>
        <a:xfrm>
          <a:off x="7626427" y="64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102705</xdr:rowOff>
    </xdr:from>
    <xdr:ext cx="469744" cy="259045"/>
    <xdr:sp macro="" textlink="">
      <xdr:nvSpPr>
        <xdr:cNvPr id="146" name="n_4aveValue【図書館】&#10;一人当たり面積">
          <a:extLst>
            <a:ext uri="{FF2B5EF4-FFF2-40B4-BE49-F238E27FC236}">
              <a16:creationId xmlns:a16="http://schemas.microsoft.com/office/drawing/2014/main" id="{00000000-0008-0000-0F00-000092000000}"/>
            </a:ext>
          </a:extLst>
        </xdr:cNvPr>
        <xdr:cNvSpPr txBox="1"/>
      </xdr:nvSpPr>
      <xdr:spPr>
        <a:xfrm>
          <a:off x="6737427" y="64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93634</xdr:rowOff>
    </xdr:from>
    <xdr:ext cx="469744" cy="259045"/>
    <xdr:sp macro="" textlink="">
      <xdr:nvSpPr>
        <xdr:cNvPr id="147" name="n_1mainValue【図書館】&#10;一人当たり面積">
          <a:extLst>
            <a:ext uri="{FF2B5EF4-FFF2-40B4-BE49-F238E27FC236}">
              <a16:creationId xmlns:a16="http://schemas.microsoft.com/office/drawing/2014/main" id="{00000000-0008-0000-0F00-000093000000}"/>
            </a:ext>
          </a:extLst>
        </xdr:cNvPr>
        <xdr:cNvSpPr txBox="1"/>
      </xdr:nvSpPr>
      <xdr:spPr>
        <a:xfrm>
          <a:off x="9391727" y="678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109962</xdr:rowOff>
    </xdr:from>
    <xdr:ext cx="469744" cy="259045"/>
    <xdr:sp macro="" textlink="">
      <xdr:nvSpPr>
        <xdr:cNvPr id="148" name="n_2mainValue【図書館】&#10;一人当たり面積">
          <a:extLst>
            <a:ext uri="{FF2B5EF4-FFF2-40B4-BE49-F238E27FC236}">
              <a16:creationId xmlns:a16="http://schemas.microsoft.com/office/drawing/2014/main" id="{00000000-0008-0000-0F00-000094000000}"/>
            </a:ext>
          </a:extLst>
        </xdr:cNvPr>
        <xdr:cNvSpPr txBox="1"/>
      </xdr:nvSpPr>
      <xdr:spPr>
        <a:xfrm>
          <a:off x="8515427" y="679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109962</xdr:rowOff>
    </xdr:from>
    <xdr:ext cx="469744" cy="259045"/>
    <xdr:sp macro="" textlink="">
      <xdr:nvSpPr>
        <xdr:cNvPr id="149" name="n_3mainValue【図書館】&#10;一人当たり面積">
          <a:extLst>
            <a:ext uri="{FF2B5EF4-FFF2-40B4-BE49-F238E27FC236}">
              <a16:creationId xmlns:a16="http://schemas.microsoft.com/office/drawing/2014/main" id="{00000000-0008-0000-0F00-000095000000}"/>
            </a:ext>
          </a:extLst>
        </xdr:cNvPr>
        <xdr:cNvSpPr txBox="1"/>
      </xdr:nvSpPr>
      <xdr:spPr>
        <a:xfrm>
          <a:off x="7626427" y="679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109962</xdr:rowOff>
    </xdr:from>
    <xdr:ext cx="469744" cy="259045"/>
    <xdr:sp macro="" textlink="">
      <xdr:nvSpPr>
        <xdr:cNvPr id="150" name="n_4mainValue【図書館】&#10;一人当たり面積">
          <a:extLst>
            <a:ext uri="{FF2B5EF4-FFF2-40B4-BE49-F238E27FC236}">
              <a16:creationId xmlns:a16="http://schemas.microsoft.com/office/drawing/2014/main" id="{00000000-0008-0000-0F00-000096000000}"/>
            </a:ext>
          </a:extLst>
        </xdr:cNvPr>
        <xdr:cNvSpPr txBox="1"/>
      </xdr:nvSpPr>
      <xdr:spPr>
        <a:xfrm>
          <a:off x="6737427" y="679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00000000-0008-0000-0F00-00009D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00000000-0008-0000-0F00-00009E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00000000-0008-0000-0F00-0000AE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55245</xdr:rowOff>
    </xdr:from>
    <xdr:to>
      <xdr:col>24</xdr:col>
      <xdr:colOff>62865</xdr:colOff>
      <xdr:row>63</xdr:row>
      <xdr:rowOff>150495</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flipV="1">
          <a:off x="4634865" y="948499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154322</xdr:rowOff>
    </xdr:from>
    <xdr:ext cx="405111" cy="259045"/>
    <xdr:sp macro="" textlink="">
      <xdr:nvSpPr>
        <xdr:cNvPr id="176" name="【体育館・プール】&#10;有形固定資産減価償却率最小値テキスト">
          <a:extLst>
            <a:ext uri="{FF2B5EF4-FFF2-40B4-BE49-F238E27FC236}">
              <a16:creationId xmlns:a16="http://schemas.microsoft.com/office/drawing/2014/main" id="{00000000-0008-0000-0F00-0000B0000000}"/>
            </a:ext>
          </a:extLst>
        </xdr:cNvPr>
        <xdr:cNvSpPr txBox="1"/>
      </xdr:nvSpPr>
      <xdr:spPr>
        <a:xfrm>
          <a:off x="4673600"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4546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1922</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00000000-0008-0000-0F00-0000B2000000}"/>
            </a:ext>
          </a:extLst>
        </xdr:cNvPr>
        <xdr:cNvSpPr txBox="1"/>
      </xdr:nvSpPr>
      <xdr:spPr>
        <a:xfrm>
          <a:off x="46736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55245</xdr:rowOff>
    </xdr:from>
    <xdr:to>
      <xdr:col>24</xdr:col>
      <xdr:colOff>152400</xdr:colOff>
      <xdr:row>55</xdr:row>
      <xdr:rowOff>55245</xdr:rowOff>
    </xdr:to>
    <xdr:cxnSp macro="">
      <xdr:nvCxnSpPr>
        <xdr:cNvPr id="179" name="直線コネクタ 178">
          <a:extLst>
            <a:ext uri="{FF2B5EF4-FFF2-40B4-BE49-F238E27FC236}">
              <a16:creationId xmlns:a16="http://schemas.microsoft.com/office/drawing/2014/main" id="{00000000-0008-0000-0F00-0000B3000000}"/>
            </a:ext>
          </a:extLst>
        </xdr:cNvPr>
        <xdr:cNvCxnSpPr/>
      </xdr:nvCxnSpPr>
      <xdr:spPr>
        <a:xfrm>
          <a:off x="4546600" y="948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116222</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00000000-0008-0000-0F00-0000B4000000}"/>
            </a:ext>
          </a:extLst>
        </xdr:cNvPr>
        <xdr:cNvSpPr txBox="1"/>
      </xdr:nvSpPr>
      <xdr:spPr>
        <a:xfrm>
          <a:off x="4673600" y="10231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137795</xdr:rowOff>
    </xdr:from>
    <xdr:to>
      <xdr:col>24</xdr:col>
      <xdr:colOff>114300</xdr:colOff>
      <xdr:row>60</xdr:row>
      <xdr:rowOff>67945</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45847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93980</xdr:rowOff>
    </xdr:from>
    <xdr:to>
      <xdr:col>10</xdr:col>
      <xdr:colOff>165100</xdr:colOff>
      <xdr:row>60</xdr:row>
      <xdr:rowOff>24130</xdr:rowOff>
    </xdr:to>
    <xdr:sp macro="" textlink="">
      <xdr:nvSpPr>
        <xdr:cNvPr id="184" name="フローチャート: 判断 183">
          <a:extLst>
            <a:ext uri="{FF2B5EF4-FFF2-40B4-BE49-F238E27FC236}">
              <a16:creationId xmlns:a16="http://schemas.microsoft.com/office/drawing/2014/main" id="{00000000-0008-0000-0F00-0000B8000000}"/>
            </a:ext>
          </a:extLst>
        </xdr:cNvPr>
        <xdr:cNvSpPr/>
      </xdr:nvSpPr>
      <xdr:spPr>
        <a:xfrm>
          <a:off x="1968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85" name="フローチャート: 判断 184">
          <a:extLst>
            <a:ext uri="{FF2B5EF4-FFF2-40B4-BE49-F238E27FC236}">
              <a16:creationId xmlns:a16="http://schemas.microsoft.com/office/drawing/2014/main" id="{00000000-0008-0000-0F00-0000B9000000}"/>
            </a:ext>
          </a:extLst>
        </xdr:cNvPr>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F00-0000B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4445</xdr:rowOff>
    </xdr:from>
    <xdr:to>
      <xdr:col>24</xdr:col>
      <xdr:colOff>114300</xdr:colOff>
      <xdr:row>59</xdr:row>
      <xdr:rowOff>106045</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45847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27322</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00000000-0008-0000-0F00-0000C0000000}"/>
            </a:ext>
          </a:extLst>
        </xdr:cNvPr>
        <xdr:cNvSpPr txBox="1"/>
      </xdr:nvSpPr>
      <xdr:spPr>
        <a:xfrm>
          <a:off x="4673600" y="997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133985</xdr:rowOff>
    </xdr:from>
    <xdr:to>
      <xdr:col>20</xdr:col>
      <xdr:colOff>38100</xdr:colOff>
      <xdr:row>59</xdr:row>
      <xdr:rowOff>64135</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3746500" y="100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13335</xdr:rowOff>
    </xdr:from>
    <xdr:to>
      <xdr:col>24</xdr:col>
      <xdr:colOff>63500</xdr:colOff>
      <xdr:row>59</xdr:row>
      <xdr:rowOff>55245</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3797300" y="1012888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95885</xdr:rowOff>
    </xdr:from>
    <xdr:to>
      <xdr:col>15</xdr:col>
      <xdr:colOff>101600</xdr:colOff>
      <xdr:row>59</xdr:row>
      <xdr:rowOff>26035</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2857500" y="100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146685</xdr:rowOff>
    </xdr:from>
    <xdr:to>
      <xdr:col>19</xdr:col>
      <xdr:colOff>177800</xdr:colOff>
      <xdr:row>59</xdr:row>
      <xdr:rowOff>13335</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2908300" y="100907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55880</xdr:rowOff>
    </xdr:from>
    <xdr:to>
      <xdr:col>10</xdr:col>
      <xdr:colOff>165100</xdr:colOff>
      <xdr:row>58</xdr:row>
      <xdr:rowOff>157480</xdr:rowOff>
    </xdr:to>
    <xdr:sp macro="" textlink="">
      <xdr:nvSpPr>
        <xdr:cNvPr id="197" name="楕円 196">
          <a:extLst>
            <a:ext uri="{FF2B5EF4-FFF2-40B4-BE49-F238E27FC236}">
              <a16:creationId xmlns:a16="http://schemas.microsoft.com/office/drawing/2014/main" id="{00000000-0008-0000-0F00-0000C5000000}"/>
            </a:ext>
          </a:extLst>
        </xdr:cNvPr>
        <xdr:cNvSpPr/>
      </xdr:nvSpPr>
      <xdr:spPr>
        <a:xfrm>
          <a:off x="19685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106680</xdr:rowOff>
    </xdr:from>
    <xdr:to>
      <xdr:col>15</xdr:col>
      <xdr:colOff>50800</xdr:colOff>
      <xdr:row>58</xdr:row>
      <xdr:rowOff>146685</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2019300" y="100507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13970</xdr:rowOff>
    </xdr:from>
    <xdr:to>
      <xdr:col>6</xdr:col>
      <xdr:colOff>38100</xdr:colOff>
      <xdr:row>58</xdr:row>
      <xdr:rowOff>115570</xdr:rowOff>
    </xdr:to>
    <xdr:sp macro="" textlink="">
      <xdr:nvSpPr>
        <xdr:cNvPr id="199" name="楕円 198">
          <a:extLst>
            <a:ext uri="{FF2B5EF4-FFF2-40B4-BE49-F238E27FC236}">
              <a16:creationId xmlns:a16="http://schemas.microsoft.com/office/drawing/2014/main" id="{00000000-0008-0000-0F00-0000C7000000}"/>
            </a:ext>
          </a:extLst>
        </xdr:cNvPr>
        <xdr:cNvSpPr/>
      </xdr:nvSpPr>
      <xdr:spPr>
        <a:xfrm>
          <a:off x="10795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64770</xdr:rowOff>
    </xdr:from>
    <xdr:to>
      <xdr:col>10</xdr:col>
      <xdr:colOff>114300</xdr:colOff>
      <xdr:row>58</xdr:row>
      <xdr:rowOff>106680</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a:off x="1130300" y="100088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41927</xdr:rowOff>
    </xdr:from>
    <xdr:ext cx="405111" cy="259045"/>
    <xdr:sp macro="" textlink="">
      <xdr:nvSpPr>
        <xdr:cNvPr id="201" name="n_1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3582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41927</xdr:rowOff>
    </xdr:from>
    <xdr:ext cx="405111" cy="259045"/>
    <xdr:sp macro="" textlink="">
      <xdr:nvSpPr>
        <xdr:cNvPr id="202" name="n_2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2705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15257</xdr:rowOff>
    </xdr:from>
    <xdr:ext cx="405111" cy="259045"/>
    <xdr:sp macro="" textlink="">
      <xdr:nvSpPr>
        <xdr:cNvPr id="203" name="n_3ave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1816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160037</xdr:rowOff>
    </xdr:from>
    <xdr:ext cx="405111" cy="259045"/>
    <xdr:sp macro="" textlink="">
      <xdr:nvSpPr>
        <xdr:cNvPr id="204" name="n_4ave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92774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80662</xdr:rowOff>
    </xdr:from>
    <xdr:ext cx="405111" cy="259045"/>
    <xdr:sp macro="" textlink="">
      <xdr:nvSpPr>
        <xdr:cNvPr id="205" name="n_1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3582044" y="985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42562</xdr:rowOff>
    </xdr:from>
    <xdr:ext cx="405111" cy="259045"/>
    <xdr:sp macro="" textlink="">
      <xdr:nvSpPr>
        <xdr:cNvPr id="206" name="n_2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27057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2557</xdr:rowOff>
    </xdr:from>
    <xdr:ext cx="405111" cy="259045"/>
    <xdr:sp macro="" textlink="">
      <xdr:nvSpPr>
        <xdr:cNvPr id="207" name="n_3mainValue【体育館・プール】&#10;有形固定資産減価償却率">
          <a:extLst>
            <a:ext uri="{FF2B5EF4-FFF2-40B4-BE49-F238E27FC236}">
              <a16:creationId xmlns:a16="http://schemas.microsoft.com/office/drawing/2014/main" id="{00000000-0008-0000-0F00-0000CF000000}"/>
            </a:ext>
          </a:extLst>
        </xdr:cNvPr>
        <xdr:cNvSpPr txBox="1"/>
      </xdr:nvSpPr>
      <xdr:spPr>
        <a:xfrm>
          <a:off x="1816744"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132097</xdr:rowOff>
    </xdr:from>
    <xdr:ext cx="405111" cy="259045"/>
    <xdr:sp macro="" textlink="">
      <xdr:nvSpPr>
        <xdr:cNvPr id="208" name="n_4mainValue【体育館・プール】&#10;有形固定資産減価償却率">
          <a:extLst>
            <a:ext uri="{FF2B5EF4-FFF2-40B4-BE49-F238E27FC236}">
              <a16:creationId xmlns:a16="http://schemas.microsoft.com/office/drawing/2014/main" id="{00000000-0008-0000-0F00-0000D0000000}"/>
            </a:ext>
          </a:extLst>
        </xdr:cNvPr>
        <xdr:cNvSpPr txBox="1"/>
      </xdr:nvSpPr>
      <xdr:spPr>
        <a:xfrm>
          <a:off x="9277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00000000-0008-0000-0F00-0000D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00000000-0008-0000-0F00-0000E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flipV="1">
          <a:off x="10476865" y="97650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33" name="【体育館・プール】&#10;一人当たり面積最小値テキスト">
          <a:extLst>
            <a:ext uri="{FF2B5EF4-FFF2-40B4-BE49-F238E27FC236}">
              <a16:creationId xmlns:a16="http://schemas.microsoft.com/office/drawing/2014/main" id="{00000000-0008-0000-0F00-0000E9000000}"/>
            </a:ext>
          </a:extLst>
        </xdr:cNvPr>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110507</xdr:rowOff>
    </xdr:from>
    <xdr:ext cx="469744" cy="259045"/>
    <xdr:sp macro="" textlink="">
      <xdr:nvSpPr>
        <xdr:cNvPr id="235" name="【体育館・プール】&#10;一人当たり面積最大値テキスト">
          <a:extLst>
            <a:ext uri="{FF2B5EF4-FFF2-40B4-BE49-F238E27FC236}">
              <a16:creationId xmlns:a16="http://schemas.microsoft.com/office/drawing/2014/main" id="{00000000-0008-0000-0F00-0000EB000000}"/>
            </a:ext>
          </a:extLst>
        </xdr:cNvPr>
        <xdr:cNvSpPr txBox="1"/>
      </xdr:nvSpPr>
      <xdr:spPr>
        <a:xfrm>
          <a:off x="10515600" y="954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10388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93997</xdr:rowOff>
    </xdr:from>
    <xdr:ext cx="469744" cy="259045"/>
    <xdr:sp macro="" textlink="">
      <xdr:nvSpPr>
        <xdr:cNvPr id="237" name="【体育館・プール】&#10;一人当たり面積平均値テキスト">
          <a:extLst>
            <a:ext uri="{FF2B5EF4-FFF2-40B4-BE49-F238E27FC236}">
              <a16:creationId xmlns:a16="http://schemas.microsoft.com/office/drawing/2014/main" id="{00000000-0008-0000-0F00-0000ED000000}"/>
            </a:ext>
          </a:extLst>
        </xdr:cNvPr>
        <xdr:cNvSpPr txBox="1"/>
      </xdr:nvSpPr>
      <xdr:spPr>
        <a:xfrm>
          <a:off x="10515600" y="10380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104267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78740</xdr:rowOff>
    </xdr:from>
    <xdr:to>
      <xdr:col>46</xdr:col>
      <xdr:colOff>38100</xdr:colOff>
      <xdr:row>62</xdr:row>
      <xdr:rowOff>8890</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86995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82550</xdr:rowOff>
    </xdr:from>
    <xdr:to>
      <xdr:col>41</xdr:col>
      <xdr:colOff>101600</xdr:colOff>
      <xdr:row>62</xdr:row>
      <xdr:rowOff>12700</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7810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93980</xdr:rowOff>
    </xdr:from>
    <xdr:to>
      <xdr:col>36</xdr:col>
      <xdr:colOff>165100</xdr:colOff>
      <xdr:row>62</xdr:row>
      <xdr:rowOff>24130</xdr:rowOff>
    </xdr:to>
    <xdr:sp macro="" textlink="">
      <xdr:nvSpPr>
        <xdr:cNvPr id="242" name="フローチャート: 判断 241">
          <a:extLst>
            <a:ext uri="{FF2B5EF4-FFF2-40B4-BE49-F238E27FC236}">
              <a16:creationId xmlns:a16="http://schemas.microsoft.com/office/drawing/2014/main" id="{00000000-0008-0000-0F00-0000F2000000}"/>
            </a:ext>
          </a:extLst>
        </xdr:cNvPr>
        <xdr:cNvSpPr/>
      </xdr:nvSpPr>
      <xdr:spPr>
        <a:xfrm>
          <a:off x="6921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143510</xdr:rowOff>
    </xdr:from>
    <xdr:to>
      <xdr:col>55</xdr:col>
      <xdr:colOff>50800</xdr:colOff>
      <xdr:row>62</xdr:row>
      <xdr:rowOff>73660</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10426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121937</xdr:rowOff>
    </xdr:from>
    <xdr:ext cx="469744" cy="259045"/>
    <xdr:sp macro="" textlink="">
      <xdr:nvSpPr>
        <xdr:cNvPr id="249" name="【体育館・プール】&#10;一人当たり面積該当値テキスト">
          <a:extLst>
            <a:ext uri="{FF2B5EF4-FFF2-40B4-BE49-F238E27FC236}">
              <a16:creationId xmlns:a16="http://schemas.microsoft.com/office/drawing/2014/main" id="{00000000-0008-0000-0F00-0000F9000000}"/>
            </a:ext>
          </a:extLst>
        </xdr:cNvPr>
        <xdr:cNvSpPr txBox="1"/>
      </xdr:nvSpPr>
      <xdr:spPr>
        <a:xfrm>
          <a:off x="10515600" y="105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147320</xdr:rowOff>
    </xdr:from>
    <xdr:to>
      <xdr:col>50</xdr:col>
      <xdr:colOff>165100</xdr:colOff>
      <xdr:row>62</xdr:row>
      <xdr:rowOff>77470</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9588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22860</xdr:rowOff>
    </xdr:from>
    <xdr:to>
      <xdr:col>55</xdr:col>
      <xdr:colOff>0</xdr:colOff>
      <xdr:row>62</xdr:row>
      <xdr:rowOff>26670</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9639300" y="106527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151130</xdr:rowOff>
    </xdr:from>
    <xdr:to>
      <xdr:col>46</xdr:col>
      <xdr:colOff>38100</xdr:colOff>
      <xdr:row>62</xdr:row>
      <xdr:rowOff>81280</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8699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26670</xdr:rowOff>
    </xdr:from>
    <xdr:to>
      <xdr:col>50</xdr:col>
      <xdr:colOff>114300</xdr:colOff>
      <xdr:row>62</xdr:row>
      <xdr:rowOff>30480</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8750300" y="106565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154940</xdr:rowOff>
    </xdr:from>
    <xdr:to>
      <xdr:col>41</xdr:col>
      <xdr:colOff>101600</xdr:colOff>
      <xdr:row>62</xdr:row>
      <xdr:rowOff>85090</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7810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30480</xdr:rowOff>
    </xdr:from>
    <xdr:to>
      <xdr:col>45</xdr:col>
      <xdr:colOff>177800</xdr:colOff>
      <xdr:row>62</xdr:row>
      <xdr:rowOff>34290</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flipV="1">
          <a:off x="7861300" y="106603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154940</xdr:rowOff>
    </xdr:from>
    <xdr:to>
      <xdr:col>36</xdr:col>
      <xdr:colOff>165100</xdr:colOff>
      <xdr:row>62</xdr:row>
      <xdr:rowOff>85090</xdr:rowOff>
    </xdr:to>
    <xdr:sp macro="" textlink="">
      <xdr:nvSpPr>
        <xdr:cNvPr id="256" name="楕円 255">
          <a:extLst>
            <a:ext uri="{FF2B5EF4-FFF2-40B4-BE49-F238E27FC236}">
              <a16:creationId xmlns:a16="http://schemas.microsoft.com/office/drawing/2014/main" id="{00000000-0008-0000-0F00-000000010000}"/>
            </a:ext>
          </a:extLst>
        </xdr:cNvPr>
        <xdr:cNvSpPr/>
      </xdr:nvSpPr>
      <xdr:spPr>
        <a:xfrm>
          <a:off x="6921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34290</xdr:rowOff>
    </xdr:from>
    <xdr:to>
      <xdr:col>41</xdr:col>
      <xdr:colOff>50800</xdr:colOff>
      <xdr:row>62</xdr:row>
      <xdr:rowOff>34290</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a:off x="6972300" y="106641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58" name="n_1aveValue【体育館・プール】&#10;一人当たり面積">
          <a:extLst>
            <a:ext uri="{FF2B5EF4-FFF2-40B4-BE49-F238E27FC236}">
              <a16:creationId xmlns:a16="http://schemas.microsoft.com/office/drawing/2014/main" id="{00000000-0008-0000-0F00-000002010000}"/>
            </a:ext>
          </a:extLst>
        </xdr:cNvPr>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25417</xdr:rowOff>
    </xdr:from>
    <xdr:ext cx="469744" cy="259045"/>
    <xdr:sp macro="" textlink="">
      <xdr:nvSpPr>
        <xdr:cNvPr id="259" name="n_2aveValue【体育館・プール】&#10;一人当たり面積">
          <a:extLst>
            <a:ext uri="{FF2B5EF4-FFF2-40B4-BE49-F238E27FC236}">
              <a16:creationId xmlns:a16="http://schemas.microsoft.com/office/drawing/2014/main" id="{00000000-0008-0000-0F00-000003010000}"/>
            </a:ext>
          </a:extLst>
        </xdr:cNvPr>
        <xdr:cNvSpPr txBox="1"/>
      </xdr:nvSpPr>
      <xdr:spPr>
        <a:xfrm>
          <a:off x="8515427"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29227</xdr:rowOff>
    </xdr:from>
    <xdr:ext cx="469744" cy="259045"/>
    <xdr:sp macro="" textlink="">
      <xdr:nvSpPr>
        <xdr:cNvPr id="260" name="n_3aveValue【体育館・プール】&#10;一人当たり面積">
          <a:extLst>
            <a:ext uri="{FF2B5EF4-FFF2-40B4-BE49-F238E27FC236}">
              <a16:creationId xmlns:a16="http://schemas.microsoft.com/office/drawing/2014/main" id="{00000000-0008-0000-0F00-000004010000}"/>
            </a:ext>
          </a:extLst>
        </xdr:cNvPr>
        <xdr:cNvSpPr txBox="1"/>
      </xdr:nvSpPr>
      <xdr:spPr>
        <a:xfrm>
          <a:off x="7626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40657</xdr:rowOff>
    </xdr:from>
    <xdr:ext cx="469744" cy="259045"/>
    <xdr:sp macro="" textlink="">
      <xdr:nvSpPr>
        <xdr:cNvPr id="261" name="n_4aveValue【体育館・プール】&#10;一人当たり面積">
          <a:extLst>
            <a:ext uri="{FF2B5EF4-FFF2-40B4-BE49-F238E27FC236}">
              <a16:creationId xmlns:a16="http://schemas.microsoft.com/office/drawing/2014/main" id="{00000000-0008-0000-0F00-000005010000}"/>
            </a:ext>
          </a:extLst>
        </xdr:cNvPr>
        <xdr:cNvSpPr txBox="1"/>
      </xdr:nvSpPr>
      <xdr:spPr>
        <a:xfrm>
          <a:off x="6737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68597</xdr:rowOff>
    </xdr:from>
    <xdr:ext cx="469744" cy="259045"/>
    <xdr:sp macro="" textlink="">
      <xdr:nvSpPr>
        <xdr:cNvPr id="262" name="n_1mainValue【体育館・プール】&#10;一人当たり面積">
          <a:extLst>
            <a:ext uri="{FF2B5EF4-FFF2-40B4-BE49-F238E27FC236}">
              <a16:creationId xmlns:a16="http://schemas.microsoft.com/office/drawing/2014/main" id="{00000000-0008-0000-0F00-000006010000}"/>
            </a:ext>
          </a:extLst>
        </xdr:cNvPr>
        <xdr:cNvSpPr txBox="1"/>
      </xdr:nvSpPr>
      <xdr:spPr>
        <a:xfrm>
          <a:off x="9391727"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72407</xdr:rowOff>
    </xdr:from>
    <xdr:ext cx="469744" cy="259045"/>
    <xdr:sp macro="" textlink="">
      <xdr:nvSpPr>
        <xdr:cNvPr id="263" name="n_2mainValue【体育館・プール】&#10;一人当たり面積">
          <a:extLst>
            <a:ext uri="{FF2B5EF4-FFF2-40B4-BE49-F238E27FC236}">
              <a16:creationId xmlns:a16="http://schemas.microsoft.com/office/drawing/2014/main" id="{00000000-0008-0000-0F00-000007010000}"/>
            </a:ext>
          </a:extLst>
        </xdr:cNvPr>
        <xdr:cNvSpPr txBox="1"/>
      </xdr:nvSpPr>
      <xdr:spPr>
        <a:xfrm>
          <a:off x="8515427"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76217</xdr:rowOff>
    </xdr:from>
    <xdr:ext cx="469744" cy="259045"/>
    <xdr:sp macro="" textlink="">
      <xdr:nvSpPr>
        <xdr:cNvPr id="264" name="n_3mainValue【体育館・プール】&#10;一人当たり面積">
          <a:extLst>
            <a:ext uri="{FF2B5EF4-FFF2-40B4-BE49-F238E27FC236}">
              <a16:creationId xmlns:a16="http://schemas.microsoft.com/office/drawing/2014/main" id="{00000000-0008-0000-0F00-000008010000}"/>
            </a:ext>
          </a:extLst>
        </xdr:cNvPr>
        <xdr:cNvSpPr txBox="1"/>
      </xdr:nvSpPr>
      <xdr:spPr>
        <a:xfrm>
          <a:off x="7626427" y="1070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76217</xdr:rowOff>
    </xdr:from>
    <xdr:ext cx="469744" cy="259045"/>
    <xdr:sp macro="" textlink="">
      <xdr:nvSpPr>
        <xdr:cNvPr id="265" name="n_4mainValue【体育館・プール】&#10;一人当たり面積">
          <a:extLst>
            <a:ext uri="{FF2B5EF4-FFF2-40B4-BE49-F238E27FC236}">
              <a16:creationId xmlns:a16="http://schemas.microsoft.com/office/drawing/2014/main" id="{00000000-0008-0000-0F00-000009010000}"/>
            </a:ext>
          </a:extLst>
        </xdr:cNvPr>
        <xdr:cNvSpPr txBox="1"/>
      </xdr:nvSpPr>
      <xdr:spPr>
        <a:xfrm>
          <a:off x="6737427" y="1070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a16="http://schemas.microsoft.com/office/drawing/2014/main" id="{00000000-0008-0000-0F00-00002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7" name="直線コネクタ 296">
          <a:extLst>
            <a:ext uri="{FF2B5EF4-FFF2-40B4-BE49-F238E27FC236}">
              <a16:creationId xmlns:a16="http://schemas.microsoft.com/office/drawing/2014/main" id="{00000000-0008-0000-0F00-000029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9" name="直線コネクタ 298">
          <a:extLst>
            <a:ext uri="{FF2B5EF4-FFF2-40B4-BE49-F238E27FC236}">
              <a16:creationId xmlns:a16="http://schemas.microsoft.com/office/drawing/2014/main" id="{00000000-0008-0000-0F00-00002B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1" name="直線コネクタ 300">
          <a:extLst>
            <a:ext uri="{FF2B5EF4-FFF2-40B4-BE49-F238E27FC236}">
              <a16:creationId xmlns:a16="http://schemas.microsoft.com/office/drawing/2014/main" id="{00000000-0008-0000-0F00-00002D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a:extLst>
            <a:ext uri="{FF2B5EF4-FFF2-40B4-BE49-F238E27FC236}">
              <a16:creationId xmlns:a16="http://schemas.microsoft.com/office/drawing/2014/main" id="{00000000-0008-0000-0F00-00003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76200</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flipV="1">
          <a:off x="4634865" y="1705927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05111" cy="259045"/>
    <xdr:sp macro="" textlink="">
      <xdr:nvSpPr>
        <xdr:cNvPr id="307" name="【市民会館】&#10;有形固定資産減価償却率最小値テキスト">
          <a:extLst>
            <a:ext uri="{FF2B5EF4-FFF2-40B4-BE49-F238E27FC236}">
              <a16:creationId xmlns:a16="http://schemas.microsoft.com/office/drawing/2014/main" id="{00000000-0008-0000-0F00-000033010000}"/>
            </a:ext>
          </a:extLst>
        </xdr:cNvPr>
        <xdr:cNvSpPr txBox="1"/>
      </xdr:nvSpPr>
      <xdr:spPr>
        <a:xfrm>
          <a:off x="46736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309" name="【市民会館】&#10;有形固定資産減価償却率最大値テキスト">
          <a:extLst>
            <a:ext uri="{FF2B5EF4-FFF2-40B4-BE49-F238E27FC236}">
              <a16:creationId xmlns:a16="http://schemas.microsoft.com/office/drawing/2014/main" id="{00000000-0008-0000-0F00-000035010000}"/>
            </a:ext>
          </a:extLst>
        </xdr:cNvPr>
        <xdr:cNvSpPr txBox="1"/>
      </xdr:nvSpPr>
      <xdr:spPr>
        <a:xfrm>
          <a:off x="4673600" y="1683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4546600" y="1705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41927</xdr:rowOff>
    </xdr:from>
    <xdr:ext cx="405111" cy="259045"/>
    <xdr:sp macro="" textlink="">
      <xdr:nvSpPr>
        <xdr:cNvPr id="311" name="【市民会館】&#10;有形固定資産減価償却率平均値テキスト">
          <a:extLst>
            <a:ext uri="{FF2B5EF4-FFF2-40B4-BE49-F238E27FC236}">
              <a16:creationId xmlns:a16="http://schemas.microsoft.com/office/drawing/2014/main" id="{00000000-0008-0000-0F00-000037010000}"/>
            </a:ext>
          </a:extLst>
        </xdr:cNvPr>
        <xdr:cNvSpPr txBox="1"/>
      </xdr:nvSpPr>
      <xdr:spPr>
        <a:xfrm>
          <a:off x="4673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63500</xdr:rowOff>
    </xdr:from>
    <xdr:to>
      <xdr:col>24</xdr:col>
      <xdr:colOff>114300</xdr:colOff>
      <xdr:row>103</xdr:row>
      <xdr:rowOff>165100</xdr:rowOff>
    </xdr:to>
    <xdr:sp macro="" textlink="">
      <xdr:nvSpPr>
        <xdr:cNvPr id="312" name="フローチャート: 判断 311">
          <a:extLst>
            <a:ext uri="{FF2B5EF4-FFF2-40B4-BE49-F238E27FC236}">
              <a16:creationId xmlns:a16="http://schemas.microsoft.com/office/drawing/2014/main" id="{00000000-0008-0000-0F00-000038010000}"/>
            </a:ext>
          </a:extLst>
        </xdr:cNvPr>
        <xdr:cNvSpPr/>
      </xdr:nvSpPr>
      <xdr:spPr>
        <a:xfrm>
          <a:off x="45847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63500</xdr:rowOff>
    </xdr:from>
    <xdr:to>
      <xdr:col>20</xdr:col>
      <xdr:colOff>38100</xdr:colOff>
      <xdr:row>103</xdr:row>
      <xdr:rowOff>165100</xdr:rowOff>
    </xdr:to>
    <xdr:sp macro="" textlink="">
      <xdr:nvSpPr>
        <xdr:cNvPr id="313" name="フローチャート: 判断 312">
          <a:extLst>
            <a:ext uri="{FF2B5EF4-FFF2-40B4-BE49-F238E27FC236}">
              <a16:creationId xmlns:a16="http://schemas.microsoft.com/office/drawing/2014/main" id="{00000000-0008-0000-0F00-000039010000}"/>
            </a:ext>
          </a:extLst>
        </xdr:cNvPr>
        <xdr:cNvSpPr/>
      </xdr:nvSpPr>
      <xdr:spPr>
        <a:xfrm>
          <a:off x="37465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42545</xdr:rowOff>
    </xdr:from>
    <xdr:to>
      <xdr:col>15</xdr:col>
      <xdr:colOff>101600</xdr:colOff>
      <xdr:row>103</xdr:row>
      <xdr:rowOff>144145</xdr:rowOff>
    </xdr:to>
    <xdr:sp macro="" textlink="">
      <xdr:nvSpPr>
        <xdr:cNvPr id="314" name="フローチャート: 判断 313">
          <a:extLst>
            <a:ext uri="{FF2B5EF4-FFF2-40B4-BE49-F238E27FC236}">
              <a16:creationId xmlns:a16="http://schemas.microsoft.com/office/drawing/2014/main" id="{00000000-0008-0000-0F00-00003A010000}"/>
            </a:ext>
          </a:extLst>
        </xdr:cNvPr>
        <xdr:cNvSpPr/>
      </xdr:nvSpPr>
      <xdr:spPr>
        <a:xfrm>
          <a:off x="2857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40639</xdr:rowOff>
    </xdr:from>
    <xdr:to>
      <xdr:col>10</xdr:col>
      <xdr:colOff>165100</xdr:colOff>
      <xdr:row>103</xdr:row>
      <xdr:rowOff>142239</xdr:rowOff>
    </xdr:to>
    <xdr:sp macro="" textlink="">
      <xdr:nvSpPr>
        <xdr:cNvPr id="315" name="フローチャート: 判断 314">
          <a:extLst>
            <a:ext uri="{FF2B5EF4-FFF2-40B4-BE49-F238E27FC236}">
              <a16:creationId xmlns:a16="http://schemas.microsoft.com/office/drawing/2014/main" id="{00000000-0008-0000-0F00-00003B010000}"/>
            </a:ext>
          </a:extLst>
        </xdr:cNvPr>
        <xdr:cNvSpPr/>
      </xdr:nvSpPr>
      <xdr:spPr>
        <a:xfrm>
          <a:off x="1968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164464</xdr:rowOff>
    </xdr:from>
    <xdr:to>
      <xdr:col>6</xdr:col>
      <xdr:colOff>38100</xdr:colOff>
      <xdr:row>103</xdr:row>
      <xdr:rowOff>94614</xdr:rowOff>
    </xdr:to>
    <xdr:sp macro="" textlink="">
      <xdr:nvSpPr>
        <xdr:cNvPr id="316" name="フローチャート: 判断 315">
          <a:extLst>
            <a:ext uri="{FF2B5EF4-FFF2-40B4-BE49-F238E27FC236}">
              <a16:creationId xmlns:a16="http://schemas.microsoft.com/office/drawing/2014/main" id="{00000000-0008-0000-0F00-00003C010000}"/>
            </a:ext>
          </a:extLst>
        </xdr:cNvPr>
        <xdr:cNvSpPr/>
      </xdr:nvSpPr>
      <xdr:spPr>
        <a:xfrm>
          <a:off x="1079500" y="1765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00000000-0008-0000-0F00-00004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149225</xdr:rowOff>
    </xdr:from>
    <xdr:to>
      <xdr:col>24</xdr:col>
      <xdr:colOff>114300</xdr:colOff>
      <xdr:row>102</xdr:row>
      <xdr:rowOff>79375</xdr:rowOff>
    </xdr:to>
    <xdr:sp macro="" textlink="">
      <xdr:nvSpPr>
        <xdr:cNvPr id="322" name="楕円 321">
          <a:extLst>
            <a:ext uri="{FF2B5EF4-FFF2-40B4-BE49-F238E27FC236}">
              <a16:creationId xmlns:a16="http://schemas.microsoft.com/office/drawing/2014/main" id="{00000000-0008-0000-0F00-000042010000}"/>
            </a:ext>
          </a:extLst>
        </xdr:cNvPr>
        <xdr:cNvSpPr/>
      </xdr:nvSpPr>
      <xdr:spPr>
        <a:xfrm>
          <a:off x="4584700" y="1746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652</xdr:rowOff>
    </xdr:from>
    <xdr:ext cx="405111" cy="259045"/>
    <xdr:sp macro="" textlink="">
      <xdr:nvSpPr>
        <xdr:cNvPr id="323" name="【市民会館】&#10;有形固定資産減価償却率該当値テキスト">
          <a:extLst>
            <a:ext uri="{FF2B5EF4-FFF2-40B4-BE49-F238E27FC236}">
              <a16:creationId xmlns:a16="http://schemas.microsoft.com/office/drawing/2014/main" id="{00000000-0008-0000-0F00-000043010000}"/>
            </a:ext>
          </a:extLst>
        </xdr:cNvPr>
        <xdr:cNvSpPr txBox="1"/>
      </xdr:nvSpPr>
      <xdr:spPr>
        <a:xfrm>
          <a:off x="4673600" y="1731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107314</xdr:rowOff>
    </xdr:from>
    <xdr:to>
      <xdr:col>20</xdr:col>
      <xdr:colOff>38100</xdr:colOff>
      <xdr:row>102</xdr:row>
      <xdr:rowOff>37464</xdr:rowOff>
    </xdr:to>
    <xdr:sp macro="" textlink="">
      <xdr:nvSpPr>
        <xdr:cNvPr id="324" name="楕円 323">
          <a:extLst>
            <a:ext uri="{FF2B5EF4-FFF2-40B4-BE49-F238E27FC236}">
              <a16:creationId xmlns:a16="http://schemas.microsoft.com/office/drawing/2014/main" id="{00000000-0008-0000-0F00-000044010000}"/>
            </a:ext>
          </a:extLst>
        </xdr:cNvPr>
        <xdr:cNvSpPr/>
      </xdr:nvSpPr>
      <xdr:spPr>
        <a:xfrm>
          <a:off x="3746500" y="1742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158114</xdr:rowOff>
    </xdr:from>
    <xdr:to>
      <xdr:col>24</xdr:col>
      <xdr:colOff>63500</xdr:colOff>
      <xdr:row>102</xdr:row>
      <xdr:rowOff>28575</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3797300" y="17474564"/>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67311</xdr:rowOff>
    </xdr:from>
    <xdr:to>
      <xdr:col>15</xdr:col>
      <xdr:colOff>101600</xdr:colOff>
      <xdr:row>101</xdr:row>
      <xdr:rowOff>168911</xdr:rowOff>
    </xdr:to>
    <xdr:sp macro="" textlink="">
      <xdr:nvSpPr>
        <xdr:cNvPr id="326" name="楕円 325">
          <a:extLst>
            <a:ext uri="{FF2B5EF4-FFF2-40B4-BE49-F238E27FC236}">
              <a16:creationId xmlns:a16="http://schemas.microsoft.com/office/drawing/2014/main" id="{00000000-0008-0000-0F00-000046010000}"/>
            </a:ext>
          </a:extLst>
        </xdr:cNvPr>
        <xdr:cNvSpPr/>
      </xdr:nvSpPr>
      <xdr:spPr>
        <a:xfrm>
          <a:off x="2857500" y="1738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118111</xdr:rowOff>
    </xdr:from>
    <xdr:to>
      <xdr:col>19</xdr:col>
      <xdr:colOff>177800</xdr:colOff>
      <xdr:row>101</xdr:row>
      <xdr:rowOff>158114</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2908300" y="1743456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31114</xdr:rowOff>
    </xdr:from>
    <xdr:to>
      <xdr:col>10</xdr:col>
      <xdr:colOff>165100</xdr:colOff>
      <xdr:row>101</xdr:row>
      <xdr:rowOff>132714</xdr:rowOff>
    </xdr:to>
    <xdr:sp macro="" textlink="">
      <xdr:nvSpPr>
        <xdr:cNvPr id="328" name="楕円 327">
          <a:extLst>
            <a:ext uri="{FF2B5EF4-FFF2-40B4-BE49-F238E27FC236}">
              <a16:creationId xmlns:a16="http://schemas.microsoft.com/office/drawing/2014/main" id="{00000000-0008-0000-0F00-000048010000}"/>
            </a:ext>
          </a:extLst>
        </xdr:cNvPr>
        <xdr:cNvSpPr/>
      </xdr:nvSpPr>
      <xdr:spPr>
        <a:xfrm>
          <a:off x="1968500" y="1734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81914</xdr:rowOff>
    </xdr:from>
    <xdr:to>
      <xdr:col>15</xdr:col>
      <xdr:colOff>50800</xdr:colOff>
      <xdr:row>101</xdr:row>
      <xdr:rowOff>118111</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2019300" y="1739836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162561</xdr:rowOff>
    </xdr:from>
    <xdr:to>
      <xdr:col>6</xdr:col>
      <xdr:colOff>38100</xdr:colOff>
      <xdr:row>101</xdr:row>
      <xdr:rowOff>92711</xdr:rowOff>
    </xdr:to>
    <xdr:sp macro="" textlink="">
      <xdr:nvSpPr>
        <xdr:cNvPr id="330" name="楕円 329">
          <a:extLst>
            <a:ext uri="{FF2B5EF4-FFF2-40B4-BE49-F238E27FC236}">
              <a16:creationId xmlns:a16="http://schemas.microsoft.com/office/drawing/2014/main" id="{00000000-0008-0000-0F00-00004A010000}"/>
            </a:ext>
          </a:extLst>
        </xdr:cNvPr>
        <xdr:cNvSpPr/>
      </xdr:nvSpPr>
      <xdr:spPr>
        <a:xfrm>
          <a:off x="10795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41911</xdr:rowOff>
    </xdr:from>
    <xdr:to>
      <xdr:col>10</xdr:col>
      <xdr:colOff>114300</xdr:colOff>
      <xdr:row>101</xdr:row>
      <xdr:rowOff>81914</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1130300" y="1735836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156227</xdr:rowOff>
    </xdr:from>
    <xdr:ext cx="405111" cy="259045"/>
    <xdr:sp macro="" textlink="">
      <xdr:nvSpPr>
        <xdr:cNvPr id="332" name="n_1aveValue【市民会館】&#10;有形固定資産減価償却率">
          <a:extLst>
            <a:ext uri="{FF2B5EF4-FFF2-40B4-BE49-F238E27FC236}">
              <a16:creationId xmlns:a16="http://schemas.microsoft.com/office/drawing/2014/main" id="{00000000-0008-0000-0F00-00004C010000}"/>
            </a:ext>
          </a:extLst>
        </xdr:cNvPr>
        <xdr:cNvSpPr txBox="1"/>
      </xdr:nvSpPr>
      <xdr:spPr>
        <a:xfrm>
          <a:off x="3582044" y="1781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135272</xdr:rowOff>
    </xdr:from>
    <xdr:ext cx="405111" cy="259045"/>
    <xdr:sp macro="" textlink="">
      <xdr:nvSpPr>
        <xdr:cNvPr id="333" name="n_2aveValue【市民会館】&#10;有形固定資産減価償却率">
          <a:extLst>
            <a:ext uri="{FF2B5EF4-FFF2-40B4-BE49-F238E27FC236}">
              <a16:creationId xmlns:a16="http://schemas.microsoft.com/office/drawing/2014/main" id="{00000000-0008-0000-0F00-00004D010000}"/>
            </a:ext>
          </a:extLst>
        </xdr:cNvPr>
        <xdr:cNvSpPr txBox="1"/>
      </xdr:nvSpPr>
      <xdr:spPr>
        <a:xfrm>
          <a:off x="2705744" y="1779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133366</xdr:rowOff>
    </xdr:from>
    <xdr:ext cx="405111" cy="259045"/>
    <xdr:sp macro="" textlink="">
      <xdr:nvSpPr>
        <xdr:cNvPr id="334" name="n_3aveValue【市民会館】&#10;有形固定資産減価償却率">
          <a:extLst>
            <a:ext uri="{FF2B5EF4-FFF2-40B4-BE49-F238E27FC236}">
              <a16:creationId xmlns:a16="http://schemas.microsoft.com/office/drawing/2014/main" id="{00000000-0008-0000-0F00-00004E010000}"/>
            </a:ext>
          </a:extLst>
        </xdr:cNvPr>
        <xdr:cNvSpPr txBox="1"/>
      </xdr:nvSpPr>
      <xdr:spPr>
        <a:xfrm>
          <a:off x="1816744" y="1779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85741</xdr:rowOff>
    </xdr:from>
    <xdr:ext cx="405111" cy="259045"/>
    <xdr:sp macro="" textlink="">
      <xdr:nvSpPr>
        <xdr:cNvPr id="335" name="n_4aveValue【市民会館】&#10;有形固定資産減価償却率">
          <a:extLst>
            <a:ext uri="{FF2B5EF4-FFF2-40B4-BE49-F238E27FC236}">
              <a16:creationId xmlns:a16="http://schemas.microsoft.com/office/drawing/2014/main" id="{00000000-0008-0000-0F00-00004F010000}"/>
            </a:ext>
          </a:extLst>
        </xdr:cNvPr>
        <xdr:cNvSpPr txBox="1"/>
      </xdr:nvSpPr>
      <xdr:spPr>
        <a:xfrm>
          <a:off x="927744" y="17745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53991</xdr:rowOff>
    </xdr:from>
    <xdr:ext cx="405111" cy="259045"/>
    <xdr:sp macro="" textlink="">
      <xdr:nvSpPr>
        <xdr:cNvPr id="336" name="n_1mainValue【市民会館】&#10;有形固定資産減価償却率">
          <a:extLst>
            <a:ext uri="{FF2B5EF4-FFF2-40B4-BE49-F238E27FC236}">
              <a16:creationId xmlns:a16="http://schemas.microsoft.com/office/drawing/2014/main" id="{00000000-0008-0000-0F00-000050010000}"/>
            </a:ext>
          </a:extLst>
        </xdr:cNvPr>
        <xdr:cNvSpPr txBox="1"/>
      </xdr:nvSpPr>
      <xdr:spPr>
        <a:xfrm>
          <a:off x="3582044" y="1719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13988</xdr:rowOff>
    </xdr:from>
    <xdr:ext cx="405111" cy="259045"/>
    <xdr:sp macro="" textlink="">
      <xdr:nvSpPr>
        <xdr:cNvPr id="337" name="n_2mainValue【市民会館】&#10;有形固定資産減価償却率">
          <a:extLst>
            <a:ext uri="{FF2B5EF4-FFF2-40B4-BE49-F238E27FC236}">
              <a16:creationId xmlns:a16="http://schemas.microsoft.com/office/drawing/2014/main" id="{00000000-0008-0000-0F00-000051010000}"/>
            </a:ext>
          </a:extLst>
        </xdr:cNvPr>
        <xdr:cNvSpPr txBox="1"/>
      </xdr:nvSpPr>
      <xdr:spPr>
        <a:xfrm>
          <a:off x="2705744" y="1715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149241</xdr:rowOff>
    </xdr:from>
    <xdr:ext cx="405111" cy="259045"/>
    <xdr:sp macro="" textlink="">
      <xdr:nvSpPr>
        <xdr:cNvPr id="338" name="n_3mainValue【市民会館】&#10;有形固定資産減価償却率">
          <a:extLst>
            <a:ext uri="{FF2B5EF4-FFF2-40B4-BE49-F238E27FC236}">
              <a16:creationId xmlns:a16="http://schemas.microsoft.com/office/drawing/2014/main" id="{00000000-0008-0000-0F00-000052010000}"/>
            </a:ext>
          </a:extLst>
        </xdr:cNvPr>
        <xdr:cNvSpPr txBox="1"/>
      </xdr:nvSpPr>
      <xdr:spPr>
        <a:xfrm>
          <a:off x="1816744" y="1712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109238</xdr:rowOff>
    </xdr:from>
    <xdr:ext cx="405111" cy="259045"/>
    <xdr:sp macro="" textlink="">
      <xdr:nvSpPr>
        <xdr:cNvPr id="339" name="n_4mainValue【市民会館】&#10;有形固定資産減価償却率">
          <a:extLst>
            <a:ext uri="{FF2B5EF4-FFF2-40B4-BE49-F238E27FC236}">
              <a16:creationId xmlns:a16="http://schemas.microsoft.com/office/drawing/2014/main" id="{00000000-0008-0000-0F00-000053010000}"/>
            </a:ext>
          </a:extLst>
        </xdr:cNvPr>
        <xdr:cNvSpPr txBox="1"/>
      </xdr:nvSpPr>
      <xdr:spPr>
        <a:xfrm>
          <a:off x="927744" y="1708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a:extLst>
            <a:ext uri="{FF2B5EF4-FFF2-40B4-BE49-F238E27FC236}">
              <a16:creationId xmlns:a16="http://schemas.microsoft.com/office/drawing/2014/main" id="{00000000-0008-0000-0F00-00005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a:extLst>
            <a:ext uri="{FF2B5EF4-FFF2-40B4-BE49-F238E27FC236}">
              <a16:creationId xmlns:a16="http://schemas.microsoft.com/office/drawing/2014/main" id="{00000000-0008-0000-0F00-00005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a:extLst>
            <a:ext uri="{FF2B5EF4-FFF2-40B4-BE49-F238E27FC236}">
              <a16:creationId xmlns:a16="http://schemas.microsoft.com/office/drawing/2014/main" id="{00000000-0008-0000-0F00-00005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a:extLst>
            <a:ext uri="{FF2B5EF4-FFF2-40B4-BE49-F238E27FC236}">
              <a16:creationId xmlns:a16="http://schemas.microsoft.com/office/drawing/2014/main" id="{00000000-0008-0000-0F00-00005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a:extLst>
            <a:ext uri="{FF2B5EF4-FFF2-40B4-BE49-F238E27FC236}">
              <a16:creationId xmlns:a16="http://schemas.microsoft.com/office/drawing/2014/main" id="{00000000-0008-0000-0F00-00005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a:extLst>
            <a:ext uri="{FF2B5EF4-FFF2-40B4-BE49-F238E27FC236}">
              <a16:creationId xmlns:a16="http://schemas.microsoft.com/office/drawing/2014/main" id="{00000000-0008-0000-0F00-00005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a:extLst>
            <a:ext uri="{FF2B5EF4-FFF2-40B4-BE49-F238E27FC236}">
              <a16:creationId xmlns:a16="http://schemas.microsoft.com/office/drawing/2014/main" id="{00000000-0008-0000-0F00-00005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市民会館】&#10;一人当たり面積グラフ枠">
          <a:extLst>
            <a:ext uri="{FF2B5EF4-FFF2-40B4-BE49-F238E27FC236}">
              <a16:creationId xmlns:a16="http://schemas.microsoft.com/office/drawing/2014/main" id="{00000000-0008-0000-0F00-000068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96774</xdr:rowOff>
    </xdr:from>
    <xdr:to>
      <xdr:col>54</xdr:col>
      <xdr:colOff>189865</xdr:colOff>
      <xdr:row>108</xdr:row>
      <xdr:rowOff>3048</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flipV="1">
          <a:off x="10476865" y="17413224"/>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362" name="【市民会館】&#10;一人当たり面積最小値テキスト">
          <a:extLst>
            <a:ext uri="{FF2B5EF4-FFF2-40B4-BE49-F238E27FC236}">
              <a16:creationId xmlns:a16="http://schemas.microsoft.com/office/drawing/2014/main" id="{00000000-0008-0000-0F00-00006A010000}"/>
            </a:ext>
          </a:extLst>
        </xdr:cNvPr>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43451</xdr:rowOff>
    </xdr:from>
    <xdr:ext cx="469744" cy="259045"/>
    <xdr:sp macro="" textlink="">
      <xdr:nvSpPr>
        <xdr:cNvPr id="364" name="【市民会館】&#10;一人当たり面積最大値テキスト">
          <a:extLst>
            <a:ext uri="{FF2B5EF4-FFF2-40B4-BE49-F238E27FC236}">
              <a16:creationId xmlns:a16="http://schemas.microsoft.com/office/drawing/2014/main" id="{00000000-0008-0000-0F00-00006C010000}"/>
            </a:ext>
          </a:extLst>
        </xdr:cNvPr>
        <xdr:cNvSpPr txBox="1"/>
      </xdr:nvSpPr>
      <xdr:spPr>
        <a:xfrm>
          <a:off x="10515600" y="1718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96774</xdr:rowOff>
    </xdr:from>
    <xdr:to>
      <xdr:col>55</xdr:col>
      <xdr:colOff>88900</xdr:colOff>
      <xdr:row>101</xdr:row>
      <xdr:rowOff>96774</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10388600" y="1741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51833</xdr:rowOff>
    </xdr:from>
    <xdr:ext cx="469744" cy="259045"/>
    <xdr:sp macro="" textlink="">
      <xdr:nvSpPr>
        <xdr:cNvPr id="366" name="【市民会館】&#10;一人当たり面積平均値テキスト">
          <a:extLst>
            <a:ext uri="{FF2B5EF4-FFF2-40B4-BE49-F238E27FC236}">
              <a16:creationId xmlns:a16="http://schemas.microsoft.com/office/drawing/2014/main" id="{00000000-0008-0000-0F00-00006E010000}"/>
            </a:ext>
          </a:extLst>
        </xdr:cNvPr>
        <xdr:cNvSpPr txBox="1"/>
      </xdr:nvSpPr>
      <xdr:spPr>
        <a:xfrm>
          <a:off x="10515600" y="18054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73406</xdr:rowOff>
    </xdr:from>
    <xdr:to>
      <xdr:col>55</xdr:col>
      <xdr:colOff>50800</xdr:colOff>
      <xdr:row>106</xdr:row>
      <xdr:rowOff>3556</xdr:rowOff>
    </xdr:to>
    <xdr:sp macro="" textlink="">
      <xdr:nvSpPr>
        <xdr:cNvPr id="367" name="フローチャート: 判断 366">
          <a:extLst>
            <a:ext uri="{FF2B5EF4-FFF2-40B4-BE49-F238E27FC236}">
              <a16:creationId xmlns:a16="http://schemas.microsoft.com/office/drawing/2014/main" id="{00000000-0008-0000-0F00-00006F010000}"/>
            </a:ext>
          </a:extLst>
        </xdr:cNvPr>
        <xdr:cNvSpPr/>
      </xdr:nvSpPr>
      <xdr:spPr>
        <a:xfrm>
          <a:off x="104267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368" name="フローチャート: 判断 367">
          <a:extLst>
            <a:ext uri="{FF2B5EF4-FFF2-40B4-BE49-F238E27FC236}">
              <a16:creationId xmlns:a16="http://schemas.microsoft.com/office/drawing/2014/main" id="{00000000-0008-0000-0F00-000070010000}"/>
            </a:ext>
          </a:extLst>
        </xdr:cNvPr>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64263</xdr:rowOff>
    </xdr:from>
    <xdr:to>
      <xdr:col>46</xdr:col>
      <xdr:colOff>38100</xdr:colOff>
      <xdr:row>105</xdr:row>
      <xdr:rowOff>165863</xdr:rowOff>
    </xdr:to>
    <xdr:sp macro="" textlink="">
      <xdr:nvSpPr>
        <xdr:cNvPr id="369" name="フローチャート: 判断 368">
          <a:extLst>
            <a:ext uri="{FF2B5EF4-FFF2-40B4-BE49-F238E27FC236}">
              <a16:creationId xmlns:a16="http://schemas.microsoft.com/office/drawing/2014/main" id="{00000000-0008-0000-0F00-000071010000}"/>
            </a:ext>
          </a:extLst>
        </xdr:cNvPr>
        <xdr:cNvSpPr/>
      </xdr:nvSpPr>
      <xdr:spPr>
        <a:xfrm>
          <a:off x="8699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64263</xdr:rowOff>
    </xdr:from>
    <xdr:to>
      <xdr:col>41</xdr:col>
      <xdr:colOff>101600</xdr:colOff>
      <xdr:row>105</xdr:row>
      <xdr:rowOff>165863</xdr:rowOff>
    </xdr:to>
    <xdr:sp macro="" textlink="">
      <xdr:nvSpPr>
        <xdr:cNvPr id="370" name="フローチャート: 判断 369">
          <a:extLst>
            <a:ext uri="{FF2B5EF4-FFF2-40B4-BE49-F238E27FC236}">
              <a16:creationId xmlns:a16="http://schemas.microsoft.com/office/drawing/2014/main" id="{00000000-0008-0000-0F00-000072010000}"/>
            </a:ext>
          </a:extLst>
        </xdr:cNvPr>
        <xdr:cNvSpPr/>
      </xdr:nvSpPr>
      <xdr:spPr>
        <a:xfrm>
          <a:off x="7810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36830</xdr:rowOff>
    </xdr:from>
    <xdr:to>
      <xdr:col>36</xdr:col>
      <xdr:colOff>165100</xdr:colOff>
      <xdr:row>105</xdr:row>
      <xdr:rowOff>138430</xdr:rowOff>
    </xdr:to>
    <xdr:sp macro="" textlink="">
      <xdr:nvSpPr>
        <xdr:cNvPr id="371" name="フローチャート: 判断 370">
          <a:extLst>
            <a:ext uri="{FF2B5EF4-FFF2-40B4-BE49-F238E27FC236}">
              <a16:creationId xmlns:a16="http://schemas.microsoft.com/office/drawing/2014/main" id="{00000000-0008-0000-0F00-000073010000}"/>
            </a:ext>
          </a:extLst>
        </xdr:cNvPr>
        <xdr:cNvSpPr/>
      </xdr:nvSpPr>
      <xdr:spPr>
        <a:xfrm>
          <a:off x="6921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00000000-0008-0000-0F00-000074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137413</xdr:rowOff>
    </xdr:from>
    <xdr:to>
      <xdr:col>55</xdr:col>
      <xdr:colOff>50800</xdr:colOff>
      <xdr:row>102</xdr:row>
      <xdr:rowOff>67563</xdr:rowOff>
    </xdr:to>
    <xdr:sp macro="" textlink="">
      <xdr:nvSpPr>
        <xdr:cNvPr id="377" name="楕円 376">
          <a:extLst>
            <a:ext uri="{FF2B5EF4-FFF2-40B4-BE49-F238E27FC236}">
              <a16:creationId xmlns:a16="http://schemas.microsoft.com/office/drawing/2014/main" id="{00000000-0008-0000-0F00-000079010000}"/>
            </a:ext>
          </a:extLst>
        </xdr:cNvPr>
        <xdr:cNvSpPr/>
      </xdr:nvSpPr>
      <xdr:spPr>
        <a:xfrm>
          <a:off x="10426700" y="1745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52340</xdr:rowOff>
    </xdr:from>
    <xdr:ext cx="469744" cy="259045"/>
    <xdr:sp macro="" textlink="">
      <xdr:nvSpPr>
        <xdr:cNvPr id="378" name="【市民会館】&#10;一人当たり面積該当値テキスト">
          <a:extLst>
            <a:ext uri="{FF2B5EF4-FFF2-40B4-BE49-F238E27FC236}">
              <a16:creationId xmlns:a16="http://schemas.microsoft.com/office/drawing/2014/main" id="{00000000-0008-0000-0F00-00007A010000}"/>
            </a:ext>
          </a:extLst>
        </xdr:cNvPr>
        <xdr:cNvSpPr txBox="1"/>
      </xdr:nvSpPr>
      <xdr:spPr>
        <a:xfrm>
          <a:off x="10515600" y="17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146558</xdr:rowOff>
    </xdr:from>
    <xdr:to>
      <xdr:col>50</xdr:col>
      <xdr:colOff>165100</xdr:colOff>
      <xdr:row>102</xdr:row>
      <xdr:rowOff>76708</xdr:rowOff>
    </xdr:to>
    <xdr:sp macro="" textlink="">
      <xdr:nvSpPr>
        <xdr:cNvPr id="379" name="楕円 378">
          <a:extLst>
            <a:ext uri="{FF2B5EF4-FFF2-40B4-BE49-F238E27FC236}">
              <a16:creationId xmlns:a16="http://schemas.microsoft.com/office/drawing/2014/main" id="{00000000-0008-0000-0F00-00007B010000}"/>
            </a:ext>
          </a:extLst>
        </xdr:cNvPr>
        <xdr:cNvSpPr/>
      </xdr:nvSpPr>
      <xdr:spPr>
        <a:xfrm>
          <a:off x="9588500" y="1746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16763</xdr:rowOff>
    </xdr:from>
    <xdr:to>
      <xdr:col>55</xdr:col>
      <xdr:colOff>0</xdr:colOff>
      <xdr:row>102</xdr:row>
      <xdr:rowOff>25908</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flipV="1">
          <a:off x="9639300" y="17504663"/>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155702</xdr:rowOff>
    </xdr:from>
    <xdr:to>
      <xdr:col>46</xdr:col>
      <xdr:colOff>38100</xdr:colOff>
      <xdr:row>102</xdr:row>
      <xdr:rowOff>85852</xdr:rowOff>
    </xdr:to>
    <xdr:sp macro="" textlink="">
      <xdr:nvSpPr>
        <xdr:cNvPr id="381" name="楕円 380">
          <a:extLst>
            <a:ext uri="{FF2B5EF4-FFF2-40B4-BE49-F238E27FC236}">
              <a16:creationId xmlns:a16="http://schemas.microsoft.com/office/drawing/2014/main" id="{00000000-0008-0000-0F00-00007D010000}"/>
            </a:ext>
          </a:extLst>
        </xdr:cNvPr>
        <xdr:cNvSpPr/>
      </xdr:nvSpPr>
      <xdr:spPr>
        <a:xfrm>
          <a:off x="8699500" y="1747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25908</xdr:rowOff>
    </xdr:from>
    <xdr:to>
      <xdr:col>50</xdr:col>
      <xdr:colOff>114300</xdr:colOff>
      <xdr:row>102</xdr:row>
      <xdr:rowOff>35052</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flipV="1">
          <a:off x="8750300" y="175138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160274</xdr:rowOff>
    </xdr:from>
    <xdr:to>
      <xdr:col>41</xdr:col>
      <xdr:colOff>101600</xdr:colOff>
      <xdr:row>102</xdr:row>
      <xdr:rowOff>90424</xdr:rowOff>
    </xdr:to>
    <xdr:sp macro="" textlink="">
      <xdr:nvSpPr>
        <xdr:cNvPr id="383" name="楕円 382">
          <a:extLst>
            <a:ext uri="{FF2B5EF4-FFF2-40B4-BE49-F238E27FC236}">
              <a16:creationId xmlns:a16="http://schemas.microsoft.com/office/drawing/2014/main" id="{00000000-0008-0000-0F00-00007F010000}"/>
            </a:ext>
          </a:extLst>
        </xdr:cNvPr>
        <xdr:cNvSpPr/>
      </xdr:nvSpPr>
      <xdr:spPr>
        <a:xfrm>
          <a:off x="7810500" y="1747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35052</xdr:rowOff>
    </xdr:from>
    <xdr:to>
      <xdr:col>45</xdr:col>
      <xdr:colOff>177800</xdr:colOff>
      <xdr:row>102</xdr:row>
      <xdr:rowOff>39624</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flipV="1">
          <a:off x="7861300" y="175229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164846</xdr:rowOff>
    </xdr:from>
    <xdr:to>
      <xdr:col>36</xdr:col>
      <xdr:colOff>165100</xdr:colOff>
      <xdr:row>102</xdr:row>
      <xdr:rowOff>94996</xdr:rowOff>
    </xdr:to>
    <xdr:sp macro="" textlink="">
      <xdr:nvSpPr>
        <xdr:cNvPr id="385" name="楕円 384">
          <a:extLst>
            <a:ext uri="{FF2B5EF4-FFF2-40B4-BE49-F238E27FC236}">
              <a16:creationId xmlns:a16="http://schemas.microsoft.com/office/drawing/2014/main" id="{00000000-0008-0000-0F00-000081010000}"/>
            </a:ext>
          </a:extLst>
        </xdr:cNvPr>
        <xdr:cNvSpPr/>
      </xdr:nvSpPr>
      <xdr:spPr>
        <a:xfrm>
          <a:off x="6921500" y="1748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39624</xdr:rowOff>
    </xdr:from>
    <xdr:to>
      <xdr:col>41</xdr:col>
      <xdr:colOff>50800</xdr:colOff>
      <xdr:row>102</xdr:row>
      <xdr:rowOff>44196</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flipV="1">
          <a:off x="6972300" y="175275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156990</xdr:rowOff>
    </xdr:from>
    <xdr:ext cx="469744" cy="259045"/>
    <xdr:sp macro="" textlink="">
      <xdr:nvSpPr>
        <xdr:cNvPr id="387" name="n_1aveValue【市民会館】&#10;一人当たり面積">
          <a:extLst>
            <a:ext uri="{FF2B5EF4-FFF2-40B4-BE49-F238E27FC236}">
              <a16:creationId xmlns:a16="http://schemas.microsoft.com/office/drawing/2014/main" id="{00000000-0008-0000-0F00-000083010000}"/>
            </a:ext>
          </a:extLst>
        </xdr:cNvPr>
        <xdr:cNvSpPr txBox="1"/>
      </xdr:nvSpPr>
      <xdr:spPr>
        <a:xfrm>
          <a:off x="93917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156990</xdr:rowOff>
    </xdr:from>
    <xdr:ext cx="469744" cy="259045"/>
    <xdr:sp macro="" textlink="">
      <xdr:nvSpPr>
        <xdr:cNvPr id="388" name="n_2aveValue【市民会館】&#10;一人当たり面積">
          <a:extLst>
            <a:ext uri="{FF2B5EF4-FFF2-40B4-BE49-F238E27FC236}">
              <a16:creationId xmlns:a16="http://schemas.microsoft.com/office/drawing/2014/main" id="{00000000-0008-0000-0F00-000084010000}"/>
            </a:ext>
          </a:extLst>
        </xdr:cNvPr>
        <xdr:cNvSpPr txBox="1"/>
      </xdr:nvSpPr>
      <xdr:spPr>
        <a:xfrm>
          <a:off x="85154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156990</xdr:rowOff>
    </xdr:from>
    <xdr:ext cx="469744" cy="259045"/>
    <xdr:sp macro="" textlink="">
      <xdr:nvSpPr>
        <xdr:cNvPr id="389" name="n_3aveValue【市民会館】&#10;一人当たり面積">
          <a:extLst>
            <a:ext uri="{FF2B5EF4-FFF2-40B4-BE49-F238E27FC236}">
              <a16:creationId xmlns:a16="http://schemas.microsoft.com/office/drawing/2014/main" id="{00000000-0008-0000-0F00-000085010000}"/>
            </a:ext>
          </a:extLst>
        </xdr:cNvPr>
        <xdr:cNvSpPr txBox="1"/>
      </xdr:nvSpPr>
      <xdr:spPr>
        <a:xfrm>
          <a:off x="76264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129557</xdr:rowOff>
    </xdr:from>
    <xdr:ext cx="469744" cy="259045"/>
    <xdr:sp macro="" textlink="">
      <xdr:nvSpPr>
        <xdr:cNvPr id="390" name="n_4aveValue【市民会館】&#10;一人当たり面積">
          <a:extLst>
            <a:ext uri="{FF2B5EF4-FFF2-40B4-BE49-F238E27FC236}">
              <a16:creationId xmlns:a16="http://schemas.microsoft.com/office/drawing/2014/main" id="{00000000-0008-0000-0F00-000086010000}"/>
            </a:ext>
          </a:extLst>
        </xdr:cNvPr>
        <xdr:cNvSpPr txBox="1"/>
      </xdr:nvSpPr>
      <xdr:spPr>
        <a:xfrm>
          <a:off x="6737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93235</xdr:rowOff>
    </xdr:from>
    <xdr:ext cx="469744" cy="259045"/>
    <xdr:sp macro="" textlink="">
      <xdr:nvSpPr>
        <xdr:cNvPr id="391" name="n_1mainValue【市民会館】&#10;一人当たり面積">
          <a:extLst>
            <a:ext uri="{FF2B5EF4-FFF2-40B4-BE49-F238E27FC236}">
              <a16:creationId xmlns:a16="http://schemas.microsoft.com/office/drawing/2014/main" id="{00000000-0008-0000-0F00-000087010000}"/>
            </a:ext>
          </a:extLst>
        </xdr:cNvPr>
        <xdr:cNvSpPr txBox="1"/>
      </xdr:nvSpPr>
      <xdr:spPr>
        <a:xfrm>
          <a:off x="9391727" y="1723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102379</xdr:rowOff>
    </xdr:from>
    <xdr:ext cx="469744" cy="259045"/>
    <xdr:sp macro="" textlink="">
      <xdr:nvSpPr>
        <xdr:cNvPr id="392" name="n_2mainValue【市民会館】&#10;一人当たり面積">
          <a:extLst>
            <a:ext uri="{FF2B5EF4-FFF2-40B4-BE49-F238E27FC236}">
              <a16:creationId xmlns:a16="http://schemas.microsoft.com/office/drawing/2014/main" id="{00000000-0008-0000-0F00-000088010000}"/>
            </a:ext>
          </a:extLst>
        </xdr:cNvPr>
        <xdr:cNvSpPr txBox="1"/>
      </xdr:nvSpPr>
      <xdr:spPr>
        <a:xfrm>
          <a:off x="8515427" y="1724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106951</xdr:rowOff>
    </xdr:from>
    <xdr:ext cx="469744" cy="259045"/>
    <xdr:sp macro="" textlink="">
      <xdr:nvSpPr>
        <xdr:cNvPr id="393" name="n_3mainValue【市民会館】&#10;一人当たり面積">
          <a:extLst>
            <a:ext uri="{FF2B5EF4-FFF2-40B4-BE49-F238E27FC236}">
              <a16:creationId xmlns:a16="http://schemas.microsoft.com/office/drawing/2014/main" id="{00000000-0008-0000-0F00-000089010000}"/>
            </a:ext>
          </a:extLst>
        </xdr:cNvPr>
        <xdr:cNvSpPr txBox="1"/>
      </xdr:nvSpPr>
      <xdr:spPr>
        <a:xfrm>
          <a:off x="7626427" y="1725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100</xdr:row>
      <xdr:rowOff>111523</xdr:rowOff>
    </xdr:from>
    <xdr:ext cx="469744" cy="259045"/>
    <xdr:sp macro="" textlink="">
      <xdr:nvSpPr>
        <xdr:cNvPr id="394" name="n_4mainValue【市民会館】&#10;一人当たり面積">
          <a:extLst>
            <a:ext uri="{FF2B5EF4-FFF2-40B4-BE49-F238E27FC236}">
              <a16:creationId xmlns:a16="http://schemas.microsoft.com/office/drawing/2014/main" id="{00000000-0008-0000-0F00-00008A010000}"/>
            </a:ext>
          </a:extLst>
        </xdr:cNvPr>
        <xdr:cNvSpPr txBox="1"/>
      </xdr:nvSpPr>
      <xdr:spPr>
        <a:xfrm>
          <a:off x="6737427" y="1725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一般廃棄物処理施設】&#10;有形固定資産減価償却率グラフ枠">
          <a:extLst>
            <a:ext uri="{FF2B5EF4-FFF2-40B4-BE49-F238E27FC236}">
              <a16:creationId xmlns:a16="http://schemas.microsoft.com/office/drawing/2014/main" id="{00000000-0008-0000-0F00-0000A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100693</xdr:rowOff>
    </xdr:from>
    <xdr:to>
      <xdr:col>85</xdr:col>
      <xdr:colOff>126364</xdr:colOff>
      <xdr:row>42</xdr:row>
      <xdr:rowOff>59872</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flipV="1">
          <a:off x="16318864" y="5758543"/>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63699</xdr:rowOff>
    </xdr:from>
    <xdr:ext cx="405111" cy="259045"/>
    <xdr:sp macro="" textlink="">
      <xdr:nvSpPr>
        <xdr:cNvPr id="421" name="【一般廃棄物処理施設】&#10;有形固定資産減価償却率最小値テキスト">
          <a:extLst>
            <a:ext uri="{FF2B5EF4-FFF2-40B4-BE49-F238E27FC236}">
              <a16:creationId xmlns:a16="http://schemas.microsoft.com/office/drawing/2014/main" id="{00000000-0008-0000-0F00-0000A5010000}"/>
            </a:ext>
          </a:extLst>
        </xdr:cNvPr>
        <xdr:cNvSpPr txBox="1"/>
      </xdr:nvSpPr>
      <xdr:spPr>
        <a:xfrm>
          <a:off x="16357600" y="72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59872</xdr:rowOff>
    </xdr:from>
    <xdr:to>
      <xdr:col>86</xdr:col>
      <xdr:colOff>25400</xdr:colOff>
      <xdr:row>42</xdr:row>
      <xdr:rowOff>59872</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16230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47370</xdr:rowOff>
    </xdr:from>
    <xdr:ext cx="340478" cy="259045"/>
    <xdr:sp macro="" textlink="">
      <xdr:nvSpPr>
        <xdr:cNvPr id="423" name="【一般廃棄物処理施設】&#10;有形固定資産減価償却率最大値テキスト">
          <a:extLst>
            <a:ext uri="{FF2B5EF4-FFF2-40B4-BE49-F238E27FC236}">
              <a16:creationId xmlns:a16="http://schemas.microsoft.com/office/drawing/2014/main" id="{00000000-0008-0000-0F00-0000A7010000}"/>
            </a:ext>
          </a:extLst>
        </xdr:cNvPr>
        <xdr:cNvSpPr txBox="1"/>
      </xdr:nvSpPr>
      <xdr:spPr>
        <a:xfrm>
          <a:off x="16357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100693</xdr:rowOff>
    </xdr:from>
    <xdr:to>
      <xdr:col>86</xdr:col>
      <xdr:colOff>25400</xdr:colOff>
      <xdr:row>33</xdr:row>
      <xdr:rowOff>100693</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16230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106697</xdr:rowOff>
    </xdr:from>
    <xdr:ext cx="405111" cy="259045"/>
    <xdr:sp macro="" textlink="">
      <xdr:nvSpPr>
        <xdr:cNvPr id="425" name="【一般廃棄物処理施設】&#10;有形固定資産減価償却率平均値テキスト">
          <a:extLst>
            <a:ext uri="{FF2B5EF4-FFF2-40B4-BE49-F238E27FC236}">
              <a16:creationId xmlns:a16="http://schemas.microsoft.com/office/drawing/2014/main" id="{00000000-0008-0000-0F00-0000A9010000}"/>
            </a:ext>
          </a:extLst>
        </xdr:cNvPr>
        <xdr:cNvSpPr txBox="1"/>
      </xdr:nvSpPr>
      <xdr:spPr>
        <a:xfrm>
          <a:off x="16357600" y="662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128270</xdr:rowOff>
    </xdr:from>
    <xdr:to>
      <xdr:col>85</xdr:col>
      <xdr:colOff>177800</xdr:colOff>
      <xdr:row>39</xdr:row>
      <xdr:rowOff>58420</xdr:rowOff>
    </xdr:to>
    <xdr:sp macro="" textlink="">
      <xdr:nvSpPr>
        <xdr:cNvPr id="426" name="フローチャート: 判断 425">
          <a:extLst>
            <a:ext uri="{FF2B5EF4-FFF2-40B4-BE49-F238E27FC236}">
              <a16:creationId xmlns:a16="http://schemas.microsoft.com/office/drawing/2014/main" id="{00000000-0008-0000-0F00-0000AA010000}"/>
            </a:ext>
          </a:extLst>
        </xdr:cNvPr>
        <xdr:cNvSpPr/>
      </xdr:nvSpPr>
      <xdr:spPr>
        <a:xfrm>
          <a:off x="16268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146231</xdr:rowOff>
    </xdr:from>
    <xdr:to>
      <xdr:col>81</xdr:col>
      <xdr:colOff>101600</xdr:colOff>
      <xdr:row>39</xdr:row>
      <xdr:rowOff>76381</xdr:rowOff>
    </xdr:to>
    <xdr:sp macro="" textlink="">
      <xdr:nvSpPr>
        <xdr:cNvPr id="427" name="フローチャート: 判断 426">
          <a:extLst>
            <a:ext uri="{FF2B5EF4-FFF2-40B4-BE49-F238E27FC236}">
              <a16:creationId xmlns:a16="http://schemas.microsoft.com/office/drawing/2014/main" id="{00000000-0008-0000-0F00-0000AB010000}"/>
            </a:ext>
          </a:extLst>
        </xdr:cNvPr>
        <xdr:cNvSpPr/>
      </xdr:nvSpPr>
      <xdr:spPr>
        <a:xfrm>
          <a:off x="15430500" y="666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428" name="フローチャート: 判断 427">
          <a:extLst>
            <a:ext uri="{FF2B5EF4-FFF2-40B4-BE49-F238E27FC236}">
              <a16:creationId xmlns:a16="http://schemas.microsoft.com/office/drawing/2014/main" id="{00000000-0008-0000-0F00-0000AC010000}"/>
            </a:ext>
          </a:extLst>
        </xdr:cNvPr>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76019</xdr:rowOff>
    </xdr:from>
    <xdr:to>
      <xdr:col>72</xdr:col>
      <xdr:colOff>38100</xdr:colOff>
      <xdr:row>40</xdr:row>
      <xdr:rowOff>6169</xdr:rowOff>
    </xdr:to>
    <xdr:sp macro="" textlink="">
      <xdr:nvSpPr>
        <xdr:cNvPr id="429" name="フローチャート: 判断 428">
          <a:extLst>
            <a:ext uri="{FF2B5EF4-FFF2-40B4-BE49-F238E27FC236}">
              <a16:creationId xmlns:a16="http://schemas.microsoft.com/office/drawing/2014/main" id="{00000000-0008-0000-0F00-0000AD010000}"/>
            </a:ext>
          </a:extLst>
        </xdr:cNvPr>
        <xdr:cNvSpPr/>
      </xdr:nvSpPr>
      <xdr:spPr>
        <a:xfrm>
          <a:off x="1365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28666</xdr:rowOff>
    </xdr:from>
    <xdr:to>
      <xdr:col>67</xdr:col>
      <xdr:colOff>101600</xdr:colOff>
      <xdr:row>39</xdr:row>
      <xdr:rowOff>130266</xdr:rowOff>
    </xdr:to>
    <xdr:sp macro="" textlink="">
      <xdr:nvSpPr>
        <xdr:cNvPr id="430" name="フローチャート: 判断 429">
          <a:extLst>
            <a:ext uri="{FF2B5EF4-FFF2-40B4-BE49-F238E27FC236}">
              <a16:creationId xmlns:a16="http://schemas.microsoft.com/office/drawing/2014/main" id="{00000000-0008-0000-0F00-0000AE010000}"/>
            </a:ext>
          </a:extLst>
        </xdr:cNvPr>
        <xdr:cNvSpPr/>
      </xdr:nvSpPr>
      <xdr:spPr>
        <a:xfrm>
          <a:off x="12763500" y="671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907</xdr:rowOff>
    </xdr:from>
    <xdr:to>
      <xdr:col>85</xdr:col>
      <xdr:colOff>177800</xdr:colOff>
      <xdr:row>38</xdr:row>
      <xdr:rowOff>102507</xdr:rowOff>
    </xdr:to>
    <xdr:sp macro="" textlink="">
      <xdr:nvSpPr>
        <xdr:cNvPr id="436" name="楕円 435">
          <a:extLst>
            <a:ext uri="{FF2B5EF4-FFF2-40B4-BE49-F238E27FC236}">
              <a16:creationId xmlns:a16="http://schemas.microsoft.com/office/drawing/2014/main" id="{00000000-0008-0000-0F00-0000B4010000}"/>
            </a:ext>
          </a:extLst>
        </xdr:cNvPr>
        <xdr:cNvSpPr/>
      </xdr:nvSpPr>
      <xdr:spPr>
        <a:xfrm>
          <a:off x="16268700" y="651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23784</xdr:rowOff>
    </xdr:from>
    <xdr:ext cx="405111" cy="259045"/>
    <xdr:sp macro="" textlink="">
      <xdr:nvSpPr>
        <xdr:cNvPr id="437" name="【一般廃棄物処理施設】&#10;有形固定資産減価償却率該当値テキスト">
          <a:extLst>
            <a:ext uri="{FF2B5EF4-FFF2-40B4-BE49-F238E27FC236}">
              <a16:creationId xmlns:a16="http://schemas.microsoft.com/office/drawing/2014/main" id="{00000000-0008-0000-0F00-0000B5010000}"/>
            </a:ext>
          </a:extLst>
        </xdr:cNvPr>
        <xdr:cNvSpPr txBox="1"/>
      </xdr:nvSpPr>
      <xdr:spPr>
        <a:xfrm>
          <a:off x="16357600" y="6367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134801</xdr:rowOff>
    </xdr:from>
    <xdr:to>
      <xdr:col>81</xdr:col>
      <xdr:colOff>101600</xdr:colOff>
      <xdr:row>38</xdr:row>
      <xdr:rowOff>64951</xdr:rowOff>
    </xdr:to>
    <xdr:sp macro="" textlink="">
      <xdr:nvSpPr>
        <xdr:cNvPr id="438" name="楕円 437">
          <a:extLst>
            <a:ext uri="{FF2B5EF4-FFF2-40B4-BE49-F238E27FC236}">
              <a16:creationId xmlns:a16="http://schemas.microsoft.com/office/drawing/2014/main" id="{00000000-0008-0000-0F00-0000B6010000}"/>
            </a:ext>
          </a:extLst>
        </xdr:cNvPr>
        <xdr:cNvSpPr/>
      </xdr:nvSpPr>
      <xdr:spPr>
        <a:xfrm>
          <a:off x="15430500" y="64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14151</xdr:rowOff>
    </xdr:from>
    <xdr:to>
      <xdr:col>85</xdr:col>
      <xdr:colOff>127000</xdr:colOff>
      <xdr:row>38</xdr:row>
      <xdr:rowOff>51707</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15481300" y="652925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97246</xdr:rowOff>
    </xdr:from>
    <xdr:to>
      <xdr:col>76</xdr:col>
      <xdr:colOff>165100</xdr:colOff>
      <xdr:row>38</xdr:row>
      <xdr:rowOff>27395</xdr:rowOff>
    </xdr:to>
    <xdr:sp macro="" textlink="">
      <xdr:nvSpPr>
        <xdr:cNvPr id="440" name="楕円 439">
          <a:extLst>
            <a:ext uri="{FF2B5EF4-FFF2-40B4-BE49-F238E27FC236}">
              <a16:creationId xmlns:a16="http://schemas.microsoft.com/office/drawing/2014/main" id="{00000000-0008-0000-0F00-0000B8010000}"/>
            </a:ext>
          </a:extLst>
        </xdr:cNvPr>
        <xdr:cNvSpPr/>
      </xdr:nvSpPr>
      <xdr:spPr>
        <a:xfrm>
          <a:off x="14541500" y="64408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148046</xdr:rowOff>
    </xdr:from>
    <xdr:to>
      <xdr:col>81</xdr:col>
      <xdr:colOff>50800</xdr:colOff>
      <xdr:row>38</xdr:row>
      <xdr:rowOff>14151</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14592300" y="649169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59690</xdr:rowOff>
    </xdr:from>
    <xdr:to>
      <xdr:col>72</xdr:col>
      <xdr:colOff>38100</xdr:colOff>
      <xdr:row>37</xdr:row>
      <xdr:rowOff>161290</xdr:rowOff>
    </xdr:to>
    <xdr:sp macro="" textlink="">
      <xdr:nvSpPr>
        <xdr:cNvPr id="442" name="楕円 441">
          <a:extLst>
            <a:ext uri="{FF2B5EF4-FFF2-40B4-BE49-F238E27FC236}">
              <a16:creationId xmlns:a16="http://schemas.microsoft.com/office/drawing/2014/main" id="{00000000-0008-0000-0F00-0000BA010000}"/>
            </a:ext>
          </a:extLst>
        </xdr:cNvPr>
        <xdr:cNvSpPr/>
      </xdr:nvSpPr>
      <xdr:spPr>
        <a:xfrm>
          <a:off x="13652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110490</xdr:rowOff>
    </xdr:from>
    <xdr:to>
      <xdr:col>76</xdr:col>
      <xdr:colOff>114300</xdr:colOff>
      <xdr:row>37</xdr:row>
      <xdr:rowOff>148046</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13703300" y="645414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23767</xdr:rowOff>
    </xdr:from>
    <xdr:to>
      <xdr:col>67</xdr:col>
      <xdr:colOff>101600</xdr:colOff>
      <xdr:row>37</xdr:row>
      <xdr:rowOff>125367</xdr:rowOff>
    </xdr:to>
    <xdr:sp macro="" textlink="">
      <xdr:nvSpPr>
        <xdr:cNvPr id="444" name="楕円 443">
          <a:extLst>
            <a:ext uri="{FF2B5EF4-FFF2-40B4-BE49-F238E27FC236}">
              <a16:creationId xmlns:a16="http://schemas.microsoft.com/office/drawing/2014/main" id="{00000000-0008-0000-0F00-0000BC010000}"/>
            </a:ext>
          </a:extLst>
        </xdr:cNvPr>
        <xdr:cNvSpPr/>
      </xdr:nvSpPr>
      <xdr:spPr>
        <a:xfrm>
          <a:off x="1276350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74567</xdr:rowOff>
    </xdr:from>
    <xdr:to>
      <xdr:col>71</xdr:col>
      <xdr:colOff>177800</xdr:colOff>
      <xdr:row>37</xdr:row>
      <xdr:rowOff>110490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12814300" y="641821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67508</xdr:rowOff>
    </xdr:from>
    <xdr:ext cx="405111" cy="259045"/>
    <xdr:sp macro="" textlink="">
      <xdr:nvSpPr>
        <xdr:cNvPr id="446" name="n_1aveValue【一般廃棄物処理施設】&#10;有形固定資産減価償却率">
          <a:extLst>
            <a:ext uri="{FF2B5EF4-FFF2-40B4-BE49-F238E27FC236}">
              <a16:creationId xmlns:a16="http://schemas.microsoft.com/office/drawing/2014/main" id="{00000000-0008-0000-0F00-0000BE010000}"/>
            </a:ext>
          </a:extLst>
        </xdr:cNvPr>
        <xdr:cNvSpPr txBox="1"/>
      </xdr:nvSpPr>
      <xdr:spPr>
        <a:xfrm>
          <a:off x="15266044" y="675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82204</xdr:rowOff>
    </xdr:from>
    <xdr:ext cx="405111" cy="259045"/>
    <xdr:sp macro="" textlink="">
      <xdr:nvSpPr>
        <xdr:cNvPr id="447" name="n_2aveValue【一般廃棄物処理施設】&#10;有形固定資産減価償却率">
          <a:extLst>
            <a:ext uri="{FF2B5EF4-FFF2-40B4-BE49-F238E27FC236}">
              <a16:creationId xmlns:a16="http://schemas.microsoft.com/office/drawing/2014/main" id="{00000000-0008-0000-0F00-0000BF010000}"/>
            </a:ext>
          </a:extLst>
        </xdr:cNvPr>
        <xdr:cNvSpPr txBox="1"/>
      </xdr:nvSpPr>
      <xdr:spPr>
        <a:xfrm>
          <a:off x="143897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168746</xdr:rowOff>
    </xdr:from>
    <xdr:ext cx="405111" cy="259045"/>
    <xdr:sp macro="" textlink="">
      <xdr:nvSpPr>
        <xdr:cNvPr id="448" name="n_3aveValue【一般廃棄物処理施設】&#10;有形固定資産減価償却率">
          <a:extLst>
            <a:ext uri="{FF2B5EF4-FFF2-40B4-BE49-F238E27FC236}">
              <a16:creationId xmlns:a16="http://schemas.microsoft.com/office/drawing/2014/main" id="{00000000-0008-0000-0F00-0000C0010000}"/>
            </a:ext>
          </a:extLst>
        </xdr:cNvPr>
        <xdr:cNvSpPr txBox="1"/>
      </xdr:nvSpPr>
      <xdr:spPr>
        <a:xfrm>
          <a:off x="13500744" y="685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121393</xdr:rowOff>
    </xdr:from>
    <xdr:ext cx="405111" cy="259045"/>
    <xdr:sp macro="" textlink="">
      <xdr:nvSpPr>
        <xdr:cNvPr id="449" name="n_4aveValue【一般廃棄物処理施設】&#10;有形固定資産減価償却率">
          <a:extLst>
            <a:ext uri="{FF2B5EF4-FFF2-40B4-BE49-F238E27FC236}">
              <a16:creationId xmlns:a16="http://schemas.microsoft.com/office/drawing/2014/main" id="{00000000-0008-0000-0F00-0000C1010000}"/>
            </a:ext>
          </a:extLst>
        </xdr:cNvPr>
        <xdr:cNvSpPr txBox="1"/>
      </xdr:nvSpPr>
      <xdr:spPr>
        <a:xfrm>
          <a:off x="12611744" y="680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81478</xdr:rowOff>
    </xdr:from>
    <xdr:ext cx="405111" cy="259045"/>
    <xdr:sp macro="" textlink="">
      <xdr:nvSpPr>
        <xdr:cNvPr id="450" name="n_1mainValue【一般廃棄物処理施設】&#10;有形固定資産減価償却率">
          <a:extLst>
            <a:ext uri="{FF2B5EF4-FFF2-40B4-BE49-F238E27FC236}">
              <a16:creationId xmlns:a16="http://schemas.microsoft.com/office/drawing/2014/main" id="{00000000-0008-0000-0F00-0000C2010000}"/>
            </a:ext>
          </a:extLst>
        </xdr:cNvPr>
        <xdr:cNvSpPr txBox="1"/>
      </xdr:nvSpPr>
      <xdr:spPr>
        <a:xfrm>
          <a:off x="152660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43923</xdr:rowOff>
    </xdr:from>
    <xdr:ext cx="405111" cy="259045"/>
    <xdr:sp macro="" textlink="">
      <xdr:nvSpPr>
        <xdr:cNvPr id="451" name="n_2mainValue【一般廃棄物処理施設】&#10;有形固定資産減価償却率">
          <a:extLst>
            <a:ext uri="{FF2B5EF4-FFF2-40B4-BE49-F238E27FC236}">
              <a16:creationId xmlns:a16="http://schemas.microsoft.com/office/drawing/2014/main" id="{00000000-0008-0000-0F00-0000C3010000}"/>
            </a:ext>
          </a:extLst>
        </xdr:cNvPr>
        <xdr:cNvSpPr txBox="1"/>
      </xdr:nvSpPr>
      <xdr:spPr>
        <a:xfrm>
          <a:off x="14389744" y="621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6367</xdr:rowOff>
    </xdr:from>
    <xdr:ext cx="405111" cy="259045"/>
    <xdr:sp macro="" textlink="">
      <xdr:nvSpPr>
        <xdr:cNvPr id="452" name="n_3mainValue【一般廃棄物処理施設】&#10;有形固定資産減価償却率">
          <a:extLst>
            <a:ext uri="{FF2B5EF4-FFF2-40B4-BE49-F238E27FC236}">
              <a16:creationId xmlns:a16="http://schemas.microsoft.com/office/drawing/2014/main" id="{00000000-0008-0000-0F00-0000C4010000}"/>
            </a:ext>
          </a:extLst>
        </xdr:cNvPr>
        <xdr:cNvSpPr txBox="1"/>
      </xdr:nvSpPr>
      <xdr:spPr>
        <a:xfrm>
          <a:off x="13500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141894</xdr:rowOff>
    </xdr:from>
    <xdr:ext cx="405111" cy="259045"/>
    <xdr:sp macro="" textlink="">
      <xdr:nvSpPr>
        <xdr:cNvPr id="453" name="n_4mainValue【一般廃棄物処理施設】&#10;有形固定資産減価償却率">
          <a:extLst>
            <a:ext uri="{FF2B5EF4-FFF2-40B4-BE49-F238E27FC236}">
              <a16:creationId xmlns:a16="http://schemas.microsoft.com/office/drawing/2014/main" id="{00000000-0008-0000-0F00-0000C5010000}"/>
            </a:ext>
          </a:extLst>
        </xdr:cNvPr>
        <xdr:cNvSpPr txBox="1"/>
      </xdr:nvSpPr>
      <xdr:spPr>
        <a:xfrm>
          <a:off x="126117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00000000-0008-0000-0F00-0000CC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00000000-0008-0000-0F00-0000CD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一般廃棄物処理施設】&#10;一人当たり有形固定資産（償却資産）額グラフ枠">
          <a:extLst>
            <a:ext uri="{FF2B5EF4-FFF2-40B4-BE49-F238E27FC236}">
              <a16:creationId xmlns:a16="http://schemas.microsoft.com/office/drawing/2014/main" id="{00000000-0008-0000-0F00-0000DA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6879</xdr:rowOff>
    </xdr:from>
    <xdr:to>
      <xdr:col>116</xdr:col>
      <xdr:colOff>62864</xdr:colOff>
      <xdr:row>41</xdr:row>
      <xdr:rowOff>103701</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flipV="1">
          <a:off x="22160864" y="5836179"/>
          <a:ext cx="0" cy="129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107528</xdr:rowOff>
    </xdr:from>
    <xdr:ext cx="469744" cy="259045"/>
    <xdr:sp macro="" textlink="">
      <xdr:nvSpPr>
        <xdr:cNvPr id="476" name="【一般廃棄物処理施設】&#10;一人当たり有形固定資産（償却資産）額最小値テキスト">
          <a:extLst>
            <a:ext uri="{FF2B5EF4-FFF2-40B4-BE49-F238E27FC236}">
              <a16:creationId xmlns:a16="http://schemas.microsoft.com/office/drawing/2014/main" id="{00000000-0008-0000-0F00-0000DC010000}"/>
            </a:ext>
          </a:extLst>
        </xdr:cNvPr>
        <xdr:cNvSpPr txBox="1"/>
      </xdr:nvSpPr>
      <xdr:spPr>
        <a:xfrm>
          <a:off x="22199600" y="713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103701</xdr:rowOff>
    </xdr:from>
    <xdr:to>
      <xdr:col>116</xdr:col>
      <xdr:colOff>152400</xdr:colOff>
      <xdr:row>41</xdr:row>
      <xdr:rowOff>103701</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22072600" y="7133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125006</xdr:rowOff>
    </xdr:from>
    <xdr:ext cx="599010" cy="259045"/>
    <xdr:sp macro="" textlink="">
      <xdr:nvSpPr>
        <xdr:cNvPr id="478" name="【一般廃棄物処理施設】&#10;一人当たり有形固定資産（償却資産）額最大値テキスト">
          <a:extLst>
            <a:ext uri="{FF2B5EF4-FFF2-40B4-BE49-F238E27FC236}">
              <a16:creationId xmlns:a16="http://schemas.microsoft.com/office/drawing/2014/main" id="{00000000-0008-0000-0F00-0000DE010000}"/>
            </a:ext>
          </a:extLst>
        </xdr:cNvPr>
        <xdr:cNvSpPr txBox="1"/>
      </xdr:nvSpPr>
      <xdr:spPr>
        <a:xfrm>
          <a:off x="22199600" y="561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6879</xdr:rowOff>
    </xdr:from>
    <xdr:to>
      <xdr:col>116</xdr:col>
      <xdr:colOff>152400</xdr:colOff>
      <xdr:row>34</xdr:row>
      <xdr:rowOff>6879</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a:off x="22072600" y="583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55953</xdr:rowOff>
    </xdr:from>
    <xdr:ext cx="534377" cy="259045"/>
    <xdr:sp macro="" textlink="">
      <xdr:nvSpPr>
        <xdr:cNvPr id="480" name="【一般廃棄物処理施設】&#10;一人当たり有形固定資産（償却資産）額平均値テキスト">
          <a:extLst>
            <a:ext uri="{FF2B5EF4-FFF2-40B4-BE49-F238E27FC236}">
              <a16:creationId xmlns:a16="http://schemas.microsoft.com/office/drawing/2014/main" id="{00000000-0008-0000-0F00-0000E0010000}"/>
            </a:ext>
          </a:extLst>
        </xdr:cNvPr>
        <xdr:cNvSpPr txBox="1"/>
      </xdr:nvSpPr>
      <xdr:spPr>
        <a:xfrm>
          <a:off x="22199600" y="6571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33076</xdr:rowOff>
    </xdr:from>
    <xdr:to>
      <xdr:col>116</xdr:col>
      <xdr:colOff>114300</xdr:colOff>
      <xdr:row>39</xdr:row>
      <xdr:rowOff>134676</xdr:rowOff>
    </xdr:to>
    <xdr:sp macro="" textlink="">
      <xdr:nvSpPr>
        <xdr:cNvPr id="481" name="フローチャート: 判断 480">
          <a:extLst>
            <a:ext uri="{FF2B5EF4-FFF2-40B4-BE49-F238E27FC236}">
              <a16:creationId xmlns:a16="http://schemas.microsoft.com/office/drawing/2014/main" id="{00000000-0008-0000-0F00-0000E1010000}"/>
            </a:ext>
          </a:extLst>
        </xdr:cNvPr>
        <xdr:cNvSpPr/>
      </xdr:nvSpPr>
      <xdr:spPr>
        <a:xfrm>
          <a:off x="22110700" y="671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36743</xdr:rowOff>
    </xdr:from>
    <xdr:to>
      <xdr:col>112</xdr:col>
      <xdr:colOff>38100</xdr:colOff>
      <xdr:row>39</xdr:row>
      <xdr:rowOff>138343</xdr:rowOff>
    </xdr:to>
    <xdr:sp macro="" textlink="">
      <xdr:nvSpPr>
        <xdr:cNvPr id="482" name="フローチャート: 判断 481">
          <a:extLst>
            <a:ext uri="{FF2B5EF4-FFF2-40B4-BE49-F238E27FC236}">
              <a16:creationId xmlns:a16="http://schemas.microsoft.com/office/drawing/2014/main" id="{00000000-0008-0000-0F00-0000E2010000}"/>
            </a:ext>
          </a:extLst>
        </xdr:cNvPr>
        <xdr:cNvSpPr/>
      </xdr:nvSpPr>
      <xdr:spPr>
        <a:xfrm>
          <a:off x="21272500" y="672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48068</xdr:rowOff>
    </xdr:from>
    <xdr:to>
      <xdr:col>107</xdr:col>
      <xdr:colOff>101600</xdr:colOff>
      <xdr:row>39</xdr:row>
      <xdr:rowOff>149668</xdr:rowOff>
    </xdr:to>
    <xdr:sp macro="" textlink="">
      <xdr:nvSpPr>
        <xdr:cNvPr id="483" name="フローチャート: 判断 482">
          <a:extLst>
            <a:ext uri="{FF2B5EF4-FFF2-40B4-BE49-F238E27FC236}">
              <a16:creationId xmlns:a16="http://schemas.microsoft.com/office/drawing/2014/main" id="{00000000-0008-0000-0F00-0000E3010000}"/>
            </a:ext>
          </a:extLst>
        </xdr:cNvPr>
        <xdr:cNvSpPr/>
      </xdr:nvSpPr>
      <xdr:spPr>
        <a:xfrm>
          <a:off x="20383500" y="673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80950</xdr:rowOff>
    </xdr:from>
    <xdr:to>
      <xdr:col>102</xdr:col>
      <xdr:colOff>165100</xdr:colOff>
      <xdr:row>40</xdr:row>
      <xdr:rowOff>11100</xdr:rowOff>
    </xdr:to>
    <xdr:sp macro="" textlink="">
      <xdr:nvSpPr>
        <xdr:cNvPr id="484" name="フローチャート: 判断 483">
          <a:extLst>
            <a:ext uri="{FF2B5EF4-FFF2-40B4-BE49-F238E27FC236}">
              <a16:creationId xmlns:a16="http://schemas.microsoft.com/office/drawing/2014/main" id="{00000000-0008-0000-0F00-0000E4010000}"/>
            </a:ext>
          </a:extLst>
        </xdr:cNvPr>
        <xdr:cNvSpPr/>
      </xdr:nvSpPr>
      <xdr:spPr>
        <a:xfrm>
          <a:off x="19494500" y="67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80077</xdr:rowOff>
    </xdr:from>
    <xdr:to>
      <xdr:col>98</xdr:col>
      <xdr:colOff>38100</xdr:colOff>
      <xdr:row>40</xdr:row>
      <xdr:rowOff>10227</xdr:rowOff>
    </xdr:to>
    <xdr:sp macro="" textlink="">
      <xdr:nvSpPr>
        <xdr:cNvPr id="485" name="フローチャート: 判断 484">
          <a:extLst>
            <a:ext uri="{FF2B5EF4-FFF2-40B4-BE49-F238E27FC236}">
              <a16:creationId xmlns:a16="http://schemas.microsoft.com/office/drawing/2014/main" id="{00000000-0008-0000-0F00-0000E5010000}"/>
            </a:ext>
          </a:extLst>
        </xdr:cNvPr>
        <xdr:cNvSpPr/>
      </xdr:nvSpPr>
      <xdr:spPr>
        <a:xfrm>
          <a:off x="18605500" y="676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102840</xdr:rowOff>
    </xdr:from>
    <xdr:to>
      <xdr:col>116</xdr:col>
      <xdr:colOff>114300</xdr:colOff>
      <xdr:row>41</xdr:row>
      <xdr:rowOff>32990</xdr:rowOff>
    </xdr:to>
    <xdr:sp macro="" textlink="">
      <xdr:nvSpPr>
        <xdr:cNvPr id="491" name="楕円 490">
          <a:extLst>
            <a:ext uri="{FF2B5EF4-FFF2-40B4-BE49-F238E27FC236}">
              <a16:creationId xmlns:a16="http://schemas.microsoft.com/office/drawing/2014/main" id="{00000000-0008-0000-0F00-0000EB010000}"/>
            </a:ext>
          </a:extLst>
        </xdr:cNvPr>
        <xdr:cNvSpPr/>
      </xdr:nvSpPr>
      <xdr:spPr>
        <a:xfrm>
          <a:off x="22110700" y="696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17767</xdr:rowOff>
    </xdr:from>
    <xdr:ext cx="534377" cy="259045"/>
    <xdr:sp macro="" textlink="">
      <xdr:nvSpPr>
        <xdr:cNvPr id="492" name="【一般廃棄物処理施設】&#10;一人当たり有形固定資産（償却資産）額該当値テキスト">
          <a:extLst>
            <a:ext uri="{FF2B5EF4-FFF2-40B4-BE49-F238E27FC236}">
              <a16:creationId xmlns:a16="http://schemas.microsoft.com/office/drawing/2014/main" id="{00000000-0008-0000-0F00-0000EC010000}"/>
            </a:ext>
          </a:extLst>
        </xdr:cNvPr>
        <xdr:cNvSpPr txBox="1"/>
      </xdr:nvSpPr>
      <xdr:spPr>
        <a:xfrm>
          <a:off x="22199600" y="687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104285</xdr:rowOff>
    </xdr:from>
    <xdr:to>
      <xdr:col>112</xdr:col>
      <xdr:colOff>38100</xdr:colOff>
      <xdr:row>41</xdr:row>
      <xdr:rowOff>34435</xdr:rowOff>
    </xdr:to>
    <xdr:sp macro="" textlink="">
      <xdr:nvSpPr>
        <xdr:cNvPr id="493" name="楕円 492">
          <a:extLst>
            <a:ext uri="{FF2B5EF4-FFF2-40B4-BE49-F238E27FC236}">
              <a16:creationId xmlns:a16="http://schemas.microsoft.com/office/drawing/2014/main" id="{00000000-0008-0000-0F00-0000ED010000}"/>
            </a:ext>
          </a:extLst>
        </xdr:cNvPr>
        <xdr:cNvSpPr/>
      </xdr:nvSpPr>
      <xdr:spPr>
        <a:xfrm>
          <a:off x="21272500" y="696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153640</xdr:rowOff>
    </xdr:from>
    <xdr:to>
      <xdr:col>116</xdr:col>
      <xdr:colOff>63500</xdr:colOff>
      <xdr:row>40</xdr:row>
      <xdr:rowOff>155085</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flipV="1">
          <a:off x="21323300" y="7011640"/>
          <a:ext cx="838200" cy="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105442</xdr:rowOff>
    </xdr:from>
    <xdr:to>
      <xdr:col>107</xdr:col>
      <xdr:colOff>101600</xdr:colOff>
      <xdr:row>41</xdr:row>
      <xdr:rowOff>35592</xdr:rowOff>
    </xdr:to>
    <xdr:sp macro="" textlink="">
      <xdr:nvSpPr>
        <xdr:cNvPr id="495" name="楕円 494">
          <a:extLst>
            <a:ext uri="{FF2B5EF4-FFF2-40B4-BE49-F238E27FC236}">
              <a16:creationId xmlns:a16="http://schemas.microsoft.com/office/drawing/2014/main" id="{00000000-0008-0000-0F00-0000EF010000}"/>
            </a:ext>
          </a:extLst>
        </xdr:cNvPr>
        <xdr:cNvSpPr/>
      </xdr:nvSpPr>
      <xdr:spPr>
        <a:xfrm>
          <a:off x="20383500" y="696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155085</xdr:rowOff>
    </xdr:from>
    <xdr:to>
      <xdr:col>111</xdr:col>
      <xdr:colOff>177800</xdr:colOff>
      <xdr:row>40</xdr:row>
      <xdr:rowOff>156242</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flipV="1">
          <a:off x="20434300" y="7013085"/>
          <a:ext cx="889000" cy="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106315</xdr:rowOff>
    </xdr:from>
    <xdr:to>
      <xdr:col>102</xdr:col>
      <xdr:colOff>165100</xdr:colOff>
      <xdr:row>41</xdr:row>
      <xdr:rowOff>36465</xdr:rowOff>
    </xdr:to>
    <xdr:sp macro="" textlink="">
      <xdr:nvSpPr>
        <xdr:cNvPr id="497" name="楕円 496">
          <a:extLst>
            <a:ext uri="{FF2B5EF4-FFF2-40B4-BE49-F238E27FC236}">
              <a16:creationId xmlns:a16="http://schemas.microsoft.com/office/drawing/2014/main" id="{00000000-0008-0000-0F00-0000F1010000}"/>
            </a:ext>
          </a:extLst>
        </xdr:cNvPr>
        <xdr:cNvSpPr/>
      </xdr:nvSpPr>
      <xdr:spPr>
        <a:xfrm>
          <a:off x="19494500" y="696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156242</xdr:rowOff>
    </xdr:from>
    <xdr:to>
      <xdr:col>107</xdr:col>
      <xdr:colOff>50800</xdr:colOff>
      <xdr:row>40</xdr:row>
      <xdr:rowOff>157115</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flipV="1">
          <a:off x="19545300" y="7014242"/>
          <a:ext cx="889000" cy="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107024</xdr:rowOff>
    </xdr:from>
    <xdr:to>
      <xdr:col>98</xdr:col>
      <xdr:colOff>38100</xdr:colOff>
      <xdr:row>41</xdr:row>
      <xdr:rowOff>37174</xdr:rowOff>
    </xdr:to>
    <xdr:sp macro="" textlink="">
      <xdr:nvSpPr>
        <xdr:cNvPr id="499" name="楕円 498">
          <a:extLst>
            <a:ext uri="{FF2B5EF4-FFF2-40B4-BE49-F238E27FC236}">
              <a16:creationId xmlns:a16="http://schemas.microsoft.com/office/drawing/2014/main" id="{00000000-0008-0000-0F00-0000F3010000}"/>
            </a:ext>
          </a:extLst>
        </xdr:cNvPr>
        <xdr:cNvSpPr/>
      </xdr:nvSpPr>
      <xdr:spPr>
        <a:xfrm>
          <a:off x="18605500" y="696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157115</xdr:rowOff>
    </xdr:from>
    <xdr:to>
      <xdr:col>102</xdr:col>
      <xdr:colOff>114300</xdr:colOff>
      <xdr:row>40</xdr:row>
      <xdr:rowOff>157824</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flipV="1">
          <a:off x="18656300" y="7015115"/>
          <a:ext cx="889000" cy="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154870</xdr:rowOff>
    </xdr:from>
    <xdr:ext cx="534377" cy="259045"/>
    <xdr:sp macro="" textlink="">
      <xdr:nvSpPr>
        <xdr:cNvPr id="501" name="n_1aveValue【一般廃棄物処理施設】&#10;一人当たり有形固定資産（償却資産）額">
          <a:extLst>
            <a:ext uri="{FF2B5EF4-FFF2-40B4-BE49-F238E27FC236}">
              <a16:creationId xmlns:a16="http://schemas.microsoft.com/office/drawing/2014/main" id="{00000000-0008-0000-0F00-0000F5010000}"/>
            </a:ext>
          </a:extLst>
        </xdr:cNvPr>
        <xdr:cNvSpPr txBox="1"/>
      </xdr:nvSpPr>
      <xdr:spPr>
        <a:xfrm>
          <a:off x="21043411" y="649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166195</xdr:rowOff>
    </xdr:from>
    <xdr:ext cx="534377" cy="259045"/>
    <xdr:sp macro="" textlink="">
      <xdr:nvSpPr>
        <xdr:cNvPr id="502" name="n_2aveValue【一般廃棄物処理施設】&#10;一人当たり有形固定資産（償却資産）額">
          <a:extLst>
            <a:ext uri="{FF2B5EF4-FFF2-40B4-BE49-F238E27FC236}">
              <a16:creationId xmlns:a16="http://schemas.microsoft.com/office/drawing/2014/main" id="{00000000-0008-0000-0F00-0000F6010000}"/>
            </a:ext>
          </a:extLst>
        </xdr:cNvPr>
        <xdr:cNvSpPr txBox="1"/>
      </xdr:nvSpPr>
      <xdr:spPr>
        <a:xfrm>
          <a:off x="20167111" y="650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27627</xdr:rowOff>
    </xdr:from>
    <xdr:ext cx="534377" cy="259045"/>
    <xdr:sp macro="" textlink="">
      <xdr:nvSpPr>
        <xdr:cNvPr id="503" name="n_3aveValue【一般廃棄物処理施設】&#10;一人当たり有形固定資産（償却資産）額">
          <a:extLst>
            <a:ext uri="{FF2B5EF4-FFF2-40B4-BE49-F238E27FC236}">
              <a16:creationId xmlns:a16="http://schemas.microsoft.com/office/drawing/2014/main" id="{00000000-0008-0000-0F00-0000F7010000}"/>
            </a:ext>
          </a:extLst>
        </xdr:cNvPr>
        <xdr:cNvSpPr txBox="1"/>
      </xdr:nvSpPr>
      <xdr:spPr>
        <a:xfrm>
          <a:off x="19278111" y="654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26754</xdr:rowOff>
    </xdr:from>
    <xdr:ext cx="534377" cy="259045"/>
    <xdr:sp macro="" textlink="">
      <xdr:nvSpPr>
        <xdr:cNvPr id="504" name="n_4aveValue【一般廃棄物処理施設】&#10;一人当たり有形固定資産（償却資産）額">
          <a:extLst>
            <a:ext uri="{FF2B5EF4-FFF2-40B4-BE49-F238E27FC236}">
              <a16:creationId xmlns:a16="http://schemas.microsoft.com/office/drawing/2014/main" id="{00000000-0008-0000-0F00-0000F8010000}"/>
            </a:ext>
          </a:extLst>
        </xdr:cNvPr>
        <xdr:cNvSpPr txBox="1"/>
      </xdr:nvSpPr>
      <xdr:spPr>
        <a:xfrm>
          <a:off x="18389111" y="654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25562</xdr:rowOff>
    </xdr:from>
    <xdr:ext cx="534377" cy="259045"/>
    <xdr:sp macro="" textlink="">
      <xdr:nvSpPr>
        <xdr:cNvPr id="505" name="n_1mainValue【一般廃棄物処理施設】&#10;一人当たり有形固定資産（償却資産）額">
          <a:extLst>
            <a:ext uri="{FF2B5EF4-FFF2-40B4-BE49-F238E27FC236}">
              <a16:creationId xmlns:a16="http://schemas.microsoft.com/office/drawing/2014/main" id="{00000000-0008-0000-0F00-0000F9010000}"/>
            </a:ext>
          </a:extLst>
        </xdr:cNvPr>
        <xdr:cNvSpPr txBox="1"/>
      </xdr:nvSpPr>
      <xdr:spPr>
        <a:xfrm>
          <a:off x="21043411" y="705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26719</xdr:rowOff>
    </xdr:from>
    <xdr:ext cx="534377" cy="259045"/>
    <xdr:sp macro="" textlink="">
      <xdr:nvSpPr>
        <xdr:cNvPr id="506" name="n_2mainValue【一般廃棄物処理施設】&#10;一人当たり有形固定資産（償却資産）額">
          <a:extLst>
            <a:ext uri="{FF2B5EF4-FFF2-40B4-BE49-F238E27FC236}">
              <a16:creationId xmlns:a16="http://schemas.microsoft.com/office/drawing/2014/main" id="{00000000-0008-0000-0F00-0000FA010000}"/>
            </a:ext>
          </a:extLst>
        </xdr:cNvPr>
        <xdr:cNvSpPr txBox="1"/>
      </xdr:nvSpPr>
      <xdr:spPr>
        <a:xfrm>
          <a:off x="20167111" y="705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27592</xdr:rowOff>
    </xdr:from>
    <xdr:ext cx="534377" cy="259045"/>
    <xdr:sp macro="" textlink="">
      <xdr:nvSpPr>
        <xdr:cNvPr id="507" name="n_3mainValue【一般廃棄物処理施設】&#10;一人当たり有形固定資産（償却資産）額">
          <a:extLst>
            <a:ext uri="{FF2B5EF4-FFF2-40B4-BE49-F238E27FC236}">
              <a16:creationId xmlns:a16="http://schemas.microsoft.com/office/drawing/2014/main" id="{00000000-0008-0000-0F00-0000FB010000}"/>
            </a:ext>
          </a:extLst>
        </xdr:cNvPr>
        <xdr:cNvSpPr txBox="1"/>
      </xdr:nvSpPr>
      <xdr:spPr>
        <a:xfrm>
          <a:off x="19278111" y="705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28301</xdr:rowOff>
    </xdr:from>
    <xdr:ext cx="534377" cy="259045"/>
    <xdr:sp macro="" textlink="">
      <xdr:nvSpPr>
        <xdr:cNvPr id="508" name="n_4mainValue【一般廃棄物処理施設】&#10;一人当たり有形固定資産（償却資産）額">
          <a:extLst>
            <a:ext uri="{FF2B5EF4-FFF2-40B4-BE49-F238E27FC236}">
              <a16:creationId xmlns:a16="http://schemas.microsoft.com/office/drawing/2014/main" id="{00000000-0008-0000-0F00-0000FC010000}"/>
            </a:ext>
          </a:extLst>
        </xdr:cNvPr>
        <xdr:cNvSpPr txBox="1"/>
      </xdr:nvSpPr>
      <xdr:spPr>
        <a:xfrm>
          <a:off x="18389111" y="70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a:extLst>
            <a:ext uri="{FF2B5EF4-FFF2-40B4-BE49-F238E27FC236}">
              <a16:creationId xmlns:a16="http://schemas.microsoft.com/office/drawing/2014/main" id="{00000000-0008-0000-0F00-000004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保健センター・保健所】&#10;有形固定資産減価償却率グラフ枠">
          <a:extLst>
            <a:ext uri="{FF2B5EF4-FFF2-40B4-BE49-F238E27FC236}">
              <a16:creationId xmlns:a16="http://schemas.microsoft.com/office/drawing/2014/main" id="{00000000-0008-0000-0F00-00001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64</xdr:row>
      <xdr:rowOff>167640</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flipV="1">
          <a:off x="16318864" y="96774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533" name="【保健センター・保健所】&#10;有形固定資産減価償却率最小値テキスト">
          <a:extLst>
            <a:ext uri="{FF2B5EF4-FFF2-40B4-BE49-F238E27FC236}">
              <a16:creationId xmlns:a16="http://schemas.microsoft.com/office/drawing/2014/main" id="{00000000-0008-0000-0F00-000015020000}"/>
            </a:ext>
          </a:extLst>
        </xdr:cNvPr>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340478" cy="259045"/>
    <xdr:sp macro="" textlink="">
      <xdr:nvSpPr>
        <xdr:cNvPr id="535" name="【保健センター・保健所】&#10;有形固定資産減価償却率最大値テキスト">
          <a:extLst>
            <a:ext uri="{FF2B5EF4-FFF2-40B4-BE49-F238E27FC236}">
              <a16:creationId xmlns:a16="http://schemas.microsoft.com/office/drawing/2014/main" id="{00000000-0008-0000-0F00-000017020000}"/>
            </a:ext>
          </a:extLst>
        </xdr:cNvPr>
        <xdr:cNvSpPr txBox="1"/>
      </xdr:nvSpPr>
      <xdr:spPr>
        <a:xfrm>
          <a:off x="16357600" y="9452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131462</xdr:rowOff>
    </xdr:from>
    <xdr:ext cx="405111" cy="259045"/>
    <xdr:sp macro="" textlink="">
      <xdr:nvSpPr>
        <xdr:cNvPr id="537" name="【保健センター・保健所】&#10;有形固定資産減価償却率平均値テキスト">
          <a:extLst>
            <a:ext uri="{FF2B5EF4-FFF2-40B4-BE49-F238E27FC236}">
              <a16:creationId xmlns:a16="http://schemas.microsoft.com/office/drawing/2014/main" id="{00000000-0008-0000-0F00-000019020000}"/>
            </a:ext>
          </a:extLst>
        </xdr:cNvPr>
        <xdr:cNvSpPr txBox="1"/>
      </xdr:nvSpPr>
      <xdr:spPr>
        <a:xfrm>
          <a:off x="16357600" y="10418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153035</xdr:rowOff>
    </xdr:from>
    <xdr:to>
      <xdr:col>85</xdr:col>
      <xdr:colOff>177800</xdr:colOff>
      <xdr:row>61</xdr:row>
      <xdr:rowOff>83185</xdr:rowOff>
    </xdr:to>
    <xdr:sp macro="" textlink="">
      <xdr:nvSpPr>
        <xdr:cNvPr id="538" name="フローチャート: 判断 537">
          <a:extLst>
            <a:ext uri="{FF2B5EF4-FFF2-40B4-BE49-F238E27FC236}">
              <a16:creationId xmlns:a16="http://schemas.microsoft.com/office/drawing/2014/main" id="{00000000-0008-0000-0F00-00001A020000}"/>
            </a:ext>
          </a:extLst>
        </xdr:cNvPr>
        <xdr:cNvSpPr/>
      </xdr:nvSpPr>
      <xdr:spPr>
        <a:xfrm>
          <a:off x="16268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113030</xdr:rowOff>
    </xdr:from>
    <xdr:to>
      <xdr:col>81</xdr:col>
      <xdr:colOff>101600</xdr:colOff>
      <xdr:row>61</xdr:row>
      <xdr:rowOff>43180</xdr:rowOff>
    </xdr:to>
    <xdr:sp macro="" textlink="">
      <xdr:nvSpPr>
        <xdr:cNvPr id="539" name="フローチャート: 判断 538">
          <a:extLst>
            <a:ext uri="{FF2B5EF4-FFF2-40B4-BE49-F238E27FC236}">
              <a16:creationId xmlns:a16="http://schemas.microsoft.com/office/drawing/2014/main" id="{00000000-0008-0000-0F00-00001B020000}"/>
            </a:ext>
          </a:extLst>
        </xdr:cNvPr>
        <xdr:cNvSpPr/>
      </xdr:nvSpPr>
      <xdr:spPr>
        <a:xfrm>
          <a:off x="15430500" y="104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76835</xdr:rowOff>
    </xdr:from>
    <xdr:to>
      <xdr:col>76</xdr:col>
      <xdr:colOff>165100</xdr:colOff>
      <xdr:row>61</xdr:row>
      <xdr:rowOff>6985</xdr:rowOff>
    </xdr:to>
    <xdr:sp macro="" textlink="">
      <xdr:nvSpPr>
        <xdr:cNvPr id="540" name="フローチャート: 判断 539">
          <a:extLst>
            <a:ext uri="{FF2B5EF4-FFF2-40B4-BE49-F238E27FC236}">
              <a16:creationId xmlns:a16="http://schemas.microsoft.com/office/drawing/2014/main" id="{00000000-0008-0000-0F00-00001C020000}"/>
            </a:ext>
          </a:extLst>
        </xdr:cNvPr>
        <xdr:cNvSpPr/>
      </xdr:nvSpPr>
      <xdr:spPr>
        <a:xfrm>
          <a:off x="145415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48260</xdr:rowOff>
    </xdr:from>
    <xdr:to>
      <xdr:col>72</xdr:col>
      <xdr:colOff>38100</xdr:colOff>
      <xdr:row>60</xdr:row>
      <xdr:rowOff>149860</xdr:rowOff>
    </xdr:to>
    <xdr:sp macro="" textlink="">
      <xdr:nvSpPr>
        <xdr:cNvPr id="541" name="フローチャート: 判断 540">
          <a:extLst>
            <a:ext uri="{FF2B5EF4-FFF2-40B4-BE49-F238E27FC236}">
              <a16:creationId xmlns:a16="http://schemas.microsoft.com/office/drawing/2014/main" id="{00000000-0008-0000-0F00-00001D020000}"/>
            </a:ext>
          </a:extLst>
        </xdr:cNvPr>
        <xdr:cNvSpPr/>
      </xdr:nvSpPr>
      <xdr:spPr>
        <a:xfrm>
          <a:off x="13652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34925</xdr:rowOff>
    </xdr:from>
    <xdr:to>
      <xdr:col>67</xdr:col>
      <xdr:colOff>101600</xdr:colOff>
      <xdr:row>60</xdr:row>
      <xdr:rowOff>136525</xdr:rowOff>
    </xdr:to>
    <xdr:sp macro="" textlink="">
      <xdr:nvSpPr>
        <xdr:cNvPr id="542" name="フローチャート: 判断 541">
          <a:extLst>
            <a:ext uri="{FF2B5EF4-FFF2-40B4-BE49-F238E27FC236}">
              <a16:creationId xmlns:a16="http://schemas.microsoft.com/office/drawing/2014/main" id="{00000000-0008-0000-0F00-00001E020000}"/>
            </a:ext>
          </a:extLst>
        </xdr:cNvPr>
        <xdr:cNvSpPr/>
      </xdr:nvSpPr>
      <xdr:spPr>
        <a:xfrm>
          <a:off x="12763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F00-00002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147320</xdr:rowOff>
    </xdr:from>
    <xdr:to>
      <xdr:col>85</xdr:col>
      <xdr:colOff>177800</xdr:colOff>
      <xdr:row>60</xdr:row>
      <xdr:rowOff>77470</xdr:rowOff>
    </xdr:to>
    <xdr:sp macro="" textlink="">
      <xdr:nvSpPr>
        <xdr:cNvPr id="548" name="楕円 547">
          <a:extLst>
            <a:ext uri="{FF2B5EF4-FFF2-40B4-BE49-F238E27FC236}">
              <a16:creationId xmlns:a16="http://schemas.microsoft.com/office/drawing/2014/main" id="{00000000-0008-0000-0F00-000024020000}"/>
            </a:ext>
          </a:extLst>
        </xdr:cNvPr>
        <xdr:cNvSpPr/>
      </xdr:nvSpPr>
      <xdr:spPr>
        <a:xfrm>
          <a:off x="162687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170197</xdr:rowOff>
    </xdr:from>
    <xdr:ext cx="405111" cy="259045"/>
    <xdr:sp macro="" textlink="">
      <xdr:nvSpPr>
        <xdr:cNvPr id="549" name="【保健センター・保健所】&#10;有形固定資産減価償却率該当値テキスト">
          <a:extLst>
            <a:ext uri="{FF2B5EF4-FFF2-40B4-BE49-F238E27FC236}">
              <a16:creationId xmlns:a16="http://schemas.microsoft.com/office/drawing/2014/main" id="{00000000-0008-0000-0F00-000025020000}"/>
            </a:ext>
          </a:extLst>
        </xdr:cNvPr>
        <xdr:cNvSpPr txBox="1"/>
      </xdr:nvSpPr>
      <xdr:spPr>
        <a:xfrm>
          <a:off x="16357600"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107315</xdr:rowOff>
    </xdr:from>
    <xdr:to>
      <xdr:col>81</xdr:col>
      <xdr:colOff>101600</xdr:colOff>
      <xdr:row>60</xdr:row>
      <xdr:rowOff>37465</xdr:rowOff>
    </xdr:to>
    <xdr:sp macro="" textlink="">
      <xdr:nvSpPr>
        <xdr:cNvPr id="550" name="楕円 549">
          <a:extLst>
            <a:ext uri="{FF2B5EF4-FFF2-40B4-BE49-F238E27FC236}">
              <a16:creationId xmlns:a16="http://schemas.microsoft.com/office/drawing/2014/main" id="{00000000-0008-0000-0F00-000026020000}"/>
            </a:ext>
          </a:extLst>
        </xdr:cNvPr>
        <xdr:cNvSpPr/>
      </xdr:nvSpPr>
      <xdr:spPr>
        <a:xfrm>
          <a:off x="154305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158115</xdr:rowOff>
    </xdr:from>
    <xdr:to>
      <xdr:col>85</xdr:col>
      <xdr:colOff>127000</xdr:colOff>
      <xdr:row>60</xdr:row>
      <xdr:rowOff>26670</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a:off x="15481300" y="1027366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6350</xdr:rowOff>
    </xdr:from>
    <xdr:to>
      <xdr:col>76</xdr:col>
      <xdr:colOff>165100</xdr:colOff>
      <xdr:row>60</xdr:row>
      <xdr:rowOff>107950</xdr:rowOff>
    </xdr:to>
    <xdr:sp macro="" textlink="">
      <xdr:nvSpPr>
        <xdr:cNvPr id="552" name="楕円 551">
          <a:extLst>
            <a:ext uri="{FF2B5EF4-FFF2-40B4-BE49-F238E27FC236}">
              <a16:creationId xmlns:a16="http://schemas.microsoft.com/office/drawing/2014/main" id="{00000000-0008-0000-0F00-000028020000}"/>
            </a:ext>
          </a:extLst>
        </xdr:cNvPr>
        <xdr:cNvSpPr/>
      </xdr:nvSpPr>
      <xdr:spPr>
        <a:xfrm>
          <a:off x="14541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158115</xdr:rowOff>
    </xdr:from>
    <xdr:to>
      <xdr:col>81</xdr:col>
      <xdr:colOff>50800</xdr:colOff>
      <xdr:row>60</xdr:row>
      <xdr:rowOff>57150</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flipV="1">
          <a:off x="14592300" y="1027366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40640</xdr:rowOff>
    </xdr:from>
    <xdr:to>
      <xdr:col>72</xdr:col>
      <xdr:colOff>38100</xdr:colOff>
      <xdr:row>60</xdr:row>
      <xdr:rowOff>142240</xdr:rowOff>
    </xdr:to>
    <xdr:sp macro="" textlink="">
      <xdr:nvSpPr>
        <xdr:cNvPr id="554" name="楕円 553">
          <a:extLst>
            <a:ext uri="{FF2B5EF4-FFF2-40B4-BE49-F238E27FC236}">
              <a16:creationId xmlns:a16="http://schemas.microsoft.com/office/drawing/2014/main" id="{00000000-0008-0000-0F00-00002A020000}"/>
            </a:ext>
          </a:extLst>
        </xdr:cNvPr>
        <xdr:cNvSpPr/>
      </xdr:nvSpPr>
      <xdr:spPr>
        <a:xfrm>
          <a:off x="13652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57150</xdr:rowOff>
    </xdr:from>
    <xdr:to>
      <xdr:col>76</xdr:col>
      <xdr:colOff>114300</xdr:colOff>
      <xdr:row>60</xdr:row>
      <xdr:rowOff>91440</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flipV="1">
          <a:off x="13703300" y="103441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2540</xdr:rowOff>
    </xdr:from>
    <xdr:to>
      <xdr:col>67</xdr:col>
      <xdr:colOff>101600</xdr:colOff>
      <xdr:row>60</xdr:row>
      <xdr:rowOff>104140</xdr:rowOff>
    </xdr:to>
    <xdr:sp macro="" textlink="">
      <xdr:nvSpPr>
        <xdr:cNvPr id="556" name="楕円 555">
          <a:extLst>
            <a:ext uri="{FF2B5EF4-FFF2-40B4-BE49-F238E27FC236}">
              <a16:creationId xmlns:a16="http://schemas.microsoft.com/office/drawing/2014/main" id="{00000000-0008-0000-0F00-00002C020000}"/>
            </a:ext>
          </a:extLst>
        </xdr:cNvPr>
        <xdr:cNvSpPr/>
      </xdr:nvSpPr>
      <xdr:spPr>
        <a:xfrm>
          <a:off x="12763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53340</xdr:rowOff>
    </xdr:from>
    <xdr:to>
      <xdr:col>71</xdr:col>
      <xdr:colOff>177800</xdr:colOff>
      <xdr:row>60</xdr:row>
      <xdr:rowOff>91440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2814300" y="10340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34307</xdr:rowOff>
    </xdr:from>
    <xdr:ext cx="405111" cy="259045"/>
    <xdr:sp macro="" textlink="">
      <xdr:nvSpPr>
        <xdr:cNvPr id="558" name="n_1aveValue【保健センター・保健所】&#10;有形固定資産減価償却率">
          <a:extLst>
            <a:ext uri="{FF2B5EF4-FFF2-40B4-BE49-F238E27FC236}">
              <a16:creationId xmlns:a16="http://schemas.microsoft.com/office/drawing/2014/main" id="{00000000-0008-0000-0F00-00002E020000}"/>
            </a:ext>
          </a:extLst>
        </xdr:cNvPr>
        <xdr:cNvSpPr txBox="1"/>
      </xdr:nvSpPr>
      <xdr:spPr>
        <a:xfrm>
          <a:off x="15266044"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169562</xdr:rowOff>
    </xdr:from>
    <xdr:ext cx="405111" cy="259045"/>
    <xdr:sp macro="" textlink="">
      <xdr:nvSpPr>
        <xdr:cNvPr id="559" name="n_2aveValue【保健センター・保健所】&#10;有形固定資産減価償却率">
          <a:extLst>
            <a:ext uri="{FF2B5EF4-FFF2-40B4-BE49-F238E27FC236}">
              <a16:creationId xmlns:a16="http://schemas.microsoft.com/office/drawing/2014/main" id="{00000000-0008-0000-0F00-00002F020000}"/>
            </a:ext>
          </a:extLst>
        </xdr:cNvPr>
        <xdr:cNvSpPr txBox="1"/>
      </xdr:nvSpPr>
      <xdr:spPr>
        <a:xfrm>
          <a:off x="14389744"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140987</xdr:rowOff>
    </xdr:from>
    <xdr:ext cx="405111" cy="259045"/>
    <xdr:sp macro="" textlink="">
      <xdr:nvSpPr>
        <xdr:cNvPr id="560" name="n_3aveValue【保健センター・保健所】&#10;有形固定資産減価償却率">
          <a:extLst>
            <a:ext uri="{FF2B5EF4-FFF2-40B4-BE49-F238E27FC236}">
              <a16:creationId xmlns:a16="http://schemas.microsoft.com/office/drawing/2014/main" id="{00000000-0008-0000-0F00-000030020000}"/>
            </a:ext>
          </a:extLst>
        </xdr:cNvPr>
        <xdr:cNvSpPr txBox="1"/>
      </xdr:nvSpPr>
      <xdr:spPr>
        <a:xfrm>
          <a:off x="135007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127652</xdr:rowOff>
    </xdr:from>
    <xdr:ext cx="405111" cy="259045"/>
    <xdr:sp macro="" textlink="">
      <xdr:nvSpPr>
        <xdr:cNvPr id="561" name="n_4aveValue【保健センター・保健所】&#10;有形固定資産減価償却率">
          <a:extLst>
            <a:ext uri="{FF2B5EF4-FFF2-40B4-BE49-F238E27FC236}">
              <a16:creationId xmlns:a16="http://schemas.microsoft.com/office/drawing/2014/main" id="{00000000-0008-0000-0F00-000031020000}"/>
            </a:ext>
          </a:extLst>
        </xdr:cNvPr>
        <xdr:cNvSpPr txBox="1"/>
      </xdr:nvSpPr>
      <xdr:spPr>
        <a:xfrm>
          <a:off x="126117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53992</xdr:rowOff>
    </xdr:from>
    <xdr:ext cx="405111" cy="259045"/>
    <xdr:sp macro="" textlink="">
      <xdr:nvSpPr>
        <xdr:cNvPr id="562" name="n_1mainValue【保健センター・保健所】&#10;有形固定資産減価償却率">
          <a:extLst>
            <a:ext uri="{FF2B5EF4-FFF2-40B4-BE49-F238E27FC236}">
              <a16:creationId xmlns:a16="http://schemas.microsoft.com/office/drawing/2014/main" id="{00000000-0008-0000-0F00-000032020000}"/>
            </a:ext>
          </a:extLst>
        </xdr:cNvPr>
        <xdr:cNvSpPr txBox="1"/>
      </xdr:nvSpPr>
      <xdr:spPr>
        <a:xfrm>
          <a:off x="152660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124477</xdr:rowOff>
    </xdr:from>
    <xdr:ext cx="405111" cy="259045"/>
    <xdr:sp macro="" textlink="">
      <xdr:nvSpPr>
        <xdr:cNvPr id="563" name="n_2mainValue【保健センター・保健所】&#10;有形固定資産減価償却率">
          <a:extLst>
            <a:ext uri="{FF2B5EF4-FFF2-40B4-BE49-F238E27FC236}">
              <a16:creationId xmlns:a16="http://schemas.microsoft.com/office/drawing/2014/main" id="{00000000-0008-0000-0F00-000033020000}"/>
            </a:ext>
          </a:extLst>
        </xdr:cNvPr>
        <xdr:cNvSpPr txBox="1"/>
      </xdr:nvSpPr>
      <xdr:spPr>
        <a:xfrm>
          <a:off x="143897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158767</xdr:rowOff>
    </xdr:from>
    <xdr:ext cx="405111" cy="259045"/>
    <xdr:sp macro="" textlink="">
      <xdr:nvSpPr>
        <xdr:cNvPr id="564" name="n_3mainValue【保健センター・保健所】&#10;有形固定資産減価償却率">
          <a:extLst>
            <a:ext uri="{FF2B5EF4-FFF2-40B4-BE49-F238E27FC236}">
              <a16:creationId xmlns:a16="http://schemas.microsoft.com/office/drawing/2014/main" id="{00000000-0008-0000-0F00-000034020000}"/>
            </a:ext>
          </a:extLst>
        </xdr:cNvPr>
        <xdr:cNvSpPr txBox="1"/>
      </xdr:nvSpPr>
      <xdr:spPr>
        <a:xfrm>
          <a:off x="13500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120667</xdr:rowOff>
    </xdr:from>
    <xdr:ext cx="405111" cy="259045"/>
    <xdr:sp macro="" textlink="">
      <xdr:nvSpPr>
        <xdr:cNvPr id="565" name="n_4mainValue【保健センター・保健所】&#10;有形固定資産減価償却率">
          <a:extLst>
            <a:ext uri="{FF2B5EF4-FFF2-40B4-BE49-F238E27FC236}">
              <a16:creationId xmlns:a16="http://schemas.microsoft.com/office/drawing/2014/main" id="{00000000-0008-0000-0F00-000035020000}"/>
            </a:ext>
          </a:extLst>
        </xdr:cNvPr>
        <xdr:cNvSpPr txBox="1"/>
      </xdr:nvSpPr>
      <xdr:spPr>
        <a:xfrm>
          <a:off x="12611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00000000-0008-0000-0F00-00003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00000000-0008-0000-0F00-00003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00000000-0008-0000-0F00-00003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00000000-0008-0000-0F00-00003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F00-00003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00000000-0008-0000-0F00-00003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F00-00003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00000000-0008-0000-0F00-00003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保健センター・保健所】&#10;一人当たり面積グラフ枠">
          <a:extLst>
            <a:ext uri="{FF2B5EF4-FFF2-40B4-BE49-F238E27FC236}">
              <a16:creationId xmlns:a16="http://schemas.microsoft.com/office/drawing/2014/main" id="{00000000-0008-0000-0F00-00004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64</xdr:row>
      <xdr:rowOff>0</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flipV="1">
          <a:off x="22160864" y="9715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90" name="【保健センター・保健所】&#10;一人当たり面積最小値テキスト">
          <a:extLst>
            <a:ext uri="{FF2B5EF4-FFF2-40B4-BE49-F238E27FC236}">
              <a16:creationId xmlns:a16="http://schemas.microsoft.com/office/drawing/2014/main" id="{00000000-0008-0000-0F00-00004E020000}"/>
            </a:ext>
          </a:extLst>
        </xdr:cNvPr>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592" name="【保健センター・保健所】&#10;一人当たり面積最大値テキスト">
          <a:extLst>
            <a:ext uri="{FF2B5EF4-FFF2-40B4-BE49-F238E27FC236}">
              <a16:creationId xmlns:a16="http://schemas.microsoft.com/office/drawing/2014/main" id="{00000000-0008-0000-0F00-000050020000}"/>
            </a:ext>
          </a:extLst>
        </xdr:cNvPr>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594" name="【保健センター・保健所】&#10;一人当たり面積平均値テキスト">
          <a:extLst>
            <a:ext uri="{FF2B5EF4-FFF2-40B4-BE49-F238E27FC236}">
              <a16:creationId xmlns:a16="http://schemas.microsoft.com/office/drawing/2014/main" id="{00000000-0008-0000-0F00-000052020000}"/>
            </a:ext>
          </a:extLst>
        </xdr:cNvPr>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595" name="フローチャート: 判断 594">
          <a:extLst>
            <a:ext uri="{FF2B5EF4-FFF2-40B4-BE49-F238E27FC236}">
              <a16:creationId xmlns:a16="http://schemas.microsoft.com/office/drawing/2014/main" id="{00000000-0008-0000-0F00-000053020000}"/>
            </a:ext>
          </a:extLst>
        </xdr:cNvPr>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596" name="フローチャート: 判断 595">
          <a:extLst>
            <a:ext uri="{FF2B5EF4-FFF2-40B4-BE49-F238E27FC236}">
              <a16:creationId xmlns:a16="http://schemas.microsoft.com/office/drawing/2014/main" id="{00000000-0008-0000-0F00-000054020000}"/>
            </a:ext>
          </a:extLst>
        </xdr:cNvPr>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597" name="フローチャート: 判断 596">
          <a:extLst>
            <a:ext uri="{FF2B5EF4-FFF2-40B4-BE49-F238E27FC236}">
              <a16:creationId xmlns:a16="http://schemas.microsoft.com/office/drawing/2014/main" id="{00000000-0008-0000-0F00-000055020000}"/>
            </a:ext>
          </a:extLst>
        </xdr:cNvPr>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598" name="フローチャート: 判断 597">
          <a:extLst>
            <a:ext uri="{FF2B5EF4-FFF2-40B4-BE49-F238E27FC236}">
              <a16:creationId xmlns:a16="http://schemas.microsoft.com/office/drawing/2014/main" id="{00000000-0008-0000-0F00-000056020000}"/>
            </a:ext>
          </a:extLst>
        </xdr:cNvPr>
        <xdr:cNvSpPr/>
      </xdr:nvSpPr>
      <xdr:spPr>
        <a:xfrm>
          <a:off x="19494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599" name="フローチャート: 判断 598">
          <a:extLst>
            <a:ext uri="{FF2B5EF4-FFF2-40B4-BE49-F238E27FC236}">
              <a16:creationId xmlns:a16="http://schemas.microsoft.com/office/drawing/2014/main" id="{00000000-0008-0000-0F00-000057020000}"/>
            </a:ext>
          </a:extLst>
        </xdr:cNvPr>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F00-00005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F00-00005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F00-00005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6350</xdr:rowOff>
    </xdr:from>
    <xdr:to>
      <xdr:col>116</xdr:col>
      <xdr:colOff>114300</xdr:colOff>
      <xdr:row>57</xdr:row>
      <xdr:rowOff>107950</xdr:rowOff>
    </xdr:to>
    <xdr:sp macro="" textlink="">
      <xdr:nvSpPr>
        <xdr:cNvPr id="605" name="楕円 604">
          <a:extLst>
            <a:ext uri="{FF2B5EF4-FFF2-40B4-BE49-F238E27FC236}">
              <a16:creationId xmlns:a16="http://schemas.microsoft.com/office/drawing/2014/main" id="{00000000-0008-0000-0F00-00005D020000}"/>
            </a:ext>
          </a:extLst>
        </xdr:cNvPr>
        <xdr:cNvSpPr/>
      </xdr:nvSpPr>
      <xdr:spPr>
        <a:xfrm>
          <a:off x="221107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92727</xdr:rowOff>
    </xdr:from>
    <xdr:ext cx="469744" cy="259045"/>
    <xdr:sp macro="" textlink="">
      <xdr:nvSpPr>
        <xdr:cNvPr id="606" name="【保健センター・保健所】&#10;一人当たり面積該当値テキスト">
          <a:extLst>
            <a:ext uri="{FF2B5EF4-FFF2-40B4-BE49-F238E27FC236}">
              <a16:creationId xmlns:a16="http://schemas.microsoft.com/office/drawing/2014/main" id="{00000000-0008-0000-0F00-00005E020000}"/>
            </a:ext>
          </a:extLst>
        </xdr:cNvPr>
        <xdr:cNvSpPr txBox="1"/>
      </xdr:nvSpPr>
      <xdr:spPr>
        <a:xfrm>
          <a:off x="22199600" y="969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25400</xdr:rowOff>
    </xdr:from>
    <xdr:to>
      <xdr:col>112</xdr:col>
      <xdr:colOff>38100</xdr:colOff>
      <xdr:row>57</xdr:row>
      <xdr:rowOff>127000</xdr:rowOff>
    </xdr:to>
    <xdr:sp macro="" textlink="">
      <xdr:nvSpPr>
        <xdr:cNvPr id="607" name="楕円 606">
          <a:extLst>
            <a:ext uri="{FF2B5EF4-FFF2-40B4-BE49-F238E27FC236}">
              <a16:creationId xmlns:a16="http://schemas.microsoft.com/office/drawing/2014/main" id="{00000000-0008-0000-0F00-00005F020000}"/>
            </a:ext>
          </a:extLst>
        </xdr:cNvPr>
        <xdr:cNvSpPr/>
      </xdr:nvSpPr>
      <xdr:spPr>
        <a:xfrm>
          <a:off x="212725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57150</xdr:rowOff>
    </xdr:from>
    <xdr:to>
      <xdr:col>116</xdr:col>
      <xdr:colOff>63500</xdr:colOff>
      <xdr:row>57</xdr:row>
      <xdr:rowOff>76200</xdr:rowOff>
    </xdr:to>
    <xdr:cxnSp macro="">
      <xdr:nvCxnSpPr>
        <xdr:cNvPr id="608" name="直線コネクタ 607">
          <a:extLst>
            <a:ext uri="{FF2B5EF4-FFF2-40B4-BE49-F238E27FC236}">
              <a16:creationId xmlns:a16="http://schemas.microsoft.com/office/drawing/2014/main" id="{00000000-0008-0000-0F00-000060020000}"/>
            </a:ext>
          </a:extLst>
        </xdr:cNvPr>
        <xdr:cNvCxnSpPr/>
      </xdr:nvCxnSpPr>
      <xdr:spPr>
        <a:xfrm flipV="1">
          <a:off x="21323300" y="98298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25400</xdr:rowOff>
    </xdr:from>
    <xdr:to>
      <xdr:col>107</xdr:col>
      <xdr:colOff>101600</xdr:colOff>
      <xdr:row>57</xdr:row>
      <xdr:rowOff>127000</xdr:rowOff>
    </xdr:to>
    <xdr:sp macro="" textlink="">
      <xdr:nvSpPr>
        <xdr:cNvPr id="609" name="楕円 608">
          <a:extLst>
            <a:ext uri="{FF2B5EF4-FFF2-40B4-BE49-F238E27FC236}">
              <a16:creationId xmlns:a16="http://schemas.microsoft.com/office/drawing/2014/main" id="{00000000-0008-0000-0F00-000061020000}"/>
            </a:ext>
          </a:extLst>
        </xdr:cNvPr>
        <xdr:cNvSpPr/>
      </xdr:nvSpPr>
      <xdr:spPr>
        <a:xfrm>
          <a:off x="203835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76200</xdr:rowOff>
    </xdr:from>
    <xdr:to>
      <xdr:col>111</xdr:col>
      <xdr:colOff>177800</xdr:colOff>
      <xdr:row>57</xdr:row>
      <xdr:rowOff>76200</xdr:rowOff>
    </xdr:to>
    <xdr:cxnSp macro="">
      <xdr:nvCxnSpPr>
        <xdr:cNvPr id="610" name="直線コネクタ 609">
          <a:extLst>
            <a:ext uri="{FF2B5EF4-FFF2-40B4-BE49-F238E27FC236}">
              <a16:creationId xmlns:a16="http://schemas.microsoft.com/office/drawing/2014/main" id="{00000000-0008-0000-0F00-000062020000}"/>
            </a:ext>
          </a:extLst>
        </xdr:cNvPr>
        <xdr:cNvCxnSpPr/>
      </xdr:nvCxnSpPr>
      <xdr:spPr>
        <a:xfrm>
          <a:off x="20434300" y="9848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44450</xdr:rowOff>
    </xdr:from>
    <xdr:to>
      <xdr:col>102</xdr:col>
      <xdr:colOff>165100</xdr:colOff>
      <xdr:row>57</xdr:row>
      <xdr:rowOff>146050</xdr:rowOff>
    </xdr:to>
    <xdr:sp macro="" textlink="">
      <xdr:nvSpPr>
        <xdr:cNvPr id="611" name="楕円 610">
          <a:extLst>
            <a:ext uri="{FF2B5EF4-FFF2-40B4-BE49-F238E27FC236}">
              <a16:creationId xmlns:a16="http://schemas.microsoft.com/office/drawing/2014/main" id="{00000000-0008-0000-0F00-000063020000}"/>
            </a:ext>
          </a:extLst>
        </xdr:cNvPr>
        <xdr:cNvSpPr/>
      </xdr:nvSpPr>
      <xdr:spPr>
        <a:xfrm>
          <a:off x="19494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76200</xdr:rowOff>
    </xdr:from>
    <xdr:to>
      <xdr:col>107</xdr:col>
      <xdr:colOff>50800</xdr:colOff>
      <xdr:row>57</xdr:row>
      <xdr:rowOff>95250</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flipV="1">
          <a:off x="19545300" y="9848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44450</xdr:rowOff>
    </xdr:from>
    <xdr:to>
      <xdr:col>98</xdr:col>
      <xdr:colOff>38100</xdr:colOff>
      <xdr:row>57</xdr:row>
      <xdr:rowOff>146050</xdr:rowOff>
    </xdr:to>
    <xdr:sp macro="" textlink="">
      <xdr:nvSpPr>
        <xdr:cNvPr id="613" name="楕円 612">
          <a:extLst>
            <a:ext uri="{FF2B5EF4-FFF2-40B4-BE49-F238E27FC236}">
              <a16:creationId xmlns:a16="http://schemas.microsoft.com/office/drawing/2014/main" id="{00000000-0008-0000-0F00-000065020000}"/>
            </a:ext>
          </a:extLst>
        </xdr:cNvPr>
        <xdr:cNvSpPr/>
      </xdr:nvSpPr>
      <xdr:spPr>
        <a:xfrm>
          <a:off x="18605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95250</xdr:rowOff>
    </xdr:from>
    <xdr:to>
      <xdr:col>102</xdr:col>
      <xdr:colOff>114300</xdr:colOff>
      <xdr:row>57</xdr:row>
      <xdr:rowOff>95250</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a:off x="18656300" y="9867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99077</xdr:rowOff>
    </xdr:from>
    <xdr:ext cx="469744" cy="259045"/>
    <xdr:sp macro="" textlink="">
      <xdr:nvSpPr>
        <xdr:cNvPr id="615" name="n_1aveValue【保健センター・保健所】&#10;一人当たり面積">
          <a:extLst>
            <a:ext uri="{FF2B5EF4-FFF2-40B4-BE49-F238E27FC236}">
              <a16:creationId xmlns:a16="http://schemas.microsoft.com/office/drawing/2014/main" id="{00000000-0008-0000-0F00-000067020000}"/>
            </a:ext>
          </a:extLst>
        </xdr:cNvPr>
        <xdr:cNvSpPr txBox="1"/>
      </xdr:nvSpPr>
      <xdr:spPr>
        <a:xfrm>
          <a:off x="21075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118127</xdr:rowOff>
    </xdr:from>
    <xdr:ext cx="469744" cy="259045"/>
    <xdr:sp macro="" textlink="">
      <xdr:nvSpPr>
        <xdr:cNvPr id="616" name="n_2aveValue【保健センター・保健所】&#10;一人当たり面積">
          <a:extLst>
            <a:ext uri="{FF2B5EF4-FFF2-40B4-BE49-F238E27FC236}">
              <a16:creationId xmlns:a16="http://schemas.microsoft.com/office/drawing/2014/main" id="{00000000-0008-0000-0F00-000068020000}"/>
            </a:ext>
          </a:extLst>
        </xdr:cNvPr>
        <xdr:cNvSpPr txBox="1"/>
      </xdr:nvSpPr>
      <xdr:spPr>
        <a:xfrm>
          <a:off x="201994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99077</xdr:rowOff>
    </xdr:from>
    <xdr:ext cx="469744" cy="259045"/>
    <xdr:sp macro="" textlink="">
      <xdr:nvSpPr>
        <xdr:cNvPr id="617" name="n_3aveValue【保健センター・保健所】&#10;一人当たり面積">
          <a:extLst>
            <a:ext uri="{FF2B5EF4-FFF2-40B4-BE49-F238E27FC236}">
              <a16:creationId xmlns:a16="http://schemas.microsoft.com/office/drawing/2014/main" id="{00000000-0008-0000-0F00-000069020000}"/>
            </a:ext>
          </a:extLst>
        </xdr:cNvPr>
        <xdr:cNvSpPr txBox="1"/>
      </xdr:nvSpPr>
      <xdr:spPr>
        <a:xfrm>
          <a:off x="19310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99077</xdr:rowOff>
    </xdr:from>
    <xdr:ext cx="469744" cy="259045"/>
    <xdr:sp macro="" textlink="">
      <xdr:nvSpPr>
        <xdr:cNvPr id="618" name="n_4aveValue【保健センター・保健所】&#10;一人当たり面積">
          <a:extLst>
            <a:ext uri="{FF2B5EF4-FFF2-40B4-BE49-F238E27FC236}">
              <a16:creationId xmlns:a16="http://schemas.microsoft.com/office/drawing/2014/main" id="{00000000-0008-0000-0F00-00006A020000}"/>
            </a:ext>
          </a:extLst>
        </xdr:cNvPr>
        <xdr:cNvSpPr txBox="1"/>
      </xdr:nvSpPr>
      <xdr:spPr>
        <a:xfrm>
          <a:off x="18421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143527</xdr:rowOff>
    </xdr:from>
    <xdr:ext cx="469744" cy="259045"/>
    <xdr:sp macro="" textlink="">
      <xdr:nvSpPr>
        <xdr:cNvPr id="619" name="n_1mainValue【保健センター・保健所】&#10;一人当たり面積">
          <a:extLst>
            <a:ext uri="{FF2B5EF4-FFF2-40B4-BE49-F238E27FC236}">
              <a16:creationId xmlns:a16="http://schemas.microsoft.com/office/drawing/2014/main" id="{00000000-0008-0000-0F00-00006B020000}"/>
            </a:ext>
          </a:extLst>
        </xdr:cNvPr>
        <xdr:cNvSpPr txBox="1"/>
      </xdr:nvSpPr>
      <xdr:spPr>
        <a:xfrm>
          <a:off x="21075727" y="957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143527</xdr:rowOff>
    </xdr:from>
    <xdr:ext cx="469744" cy="259045"/>
    <xdr:sp macro="" textlink="">
      <xdr:nvSpPr>
        <xdr:cNvPr id="620" name="n_2mainValue【保健センター・保健所】&#10;一人当たり面積">
          <a:extLst>
            <a:ext uri="{FF2B5EF4-FFF2-40B4-BE49-F238E27FC236}">
              <a16:creationId xmlns:a16="http://schemas.microsoft.com/office/drawing/2014/main" id="{00000000-0008-0000-0F00-00006C020000}"/>
            </a:ext>
          </a:extLst>
        </xdr:cNvPr>
        <xdr:cNvSpPr txBox="1"/>
      </xdr:nvSpPr>
      <xdr:spPr>
        <a:xfrm>
          <a:off x="20199427" y="957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162577</xdr:rowOff>
    </xdr:from>
    <xdr:ext cx="469744" cy="259045"/>
    <xdr:sp macro="" textlink="">
      <xdr:nvSpPr>
        <xdr:cNvPr id="621" name="n_3mainValue【保健センター・保健所】&#10;一人当たり面積">
          <a:extLst>
            <a:ext uri="{FF2B5EF4-FFF2-40B4-BE49-F238E27FC236}">
              <a16:creationId xmlns:a16="http://schemas.microsoft.com/office/drawing/2014/main" id="{00000000-0008-0000-0F00-00006D020000}"/>
            </a:ext>
          </a:extLst>
        </xdr:cNvPr>
        <xdr:cNvSpPr txBox="1"/>
      </xdr:nvSpPr>
      <xdr:spPr>
        <a:xfrm>
          <a:off x="19310427" y="959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162577</xdr:rowOff>
    </xdr:from>
    <xdr:ext cx="469744" cy="259045"/>
    <xdr:sp macro="" textlink="">
      <xdr:nvSpPr>
        <xdr:cNvPr id="622" name="n_4mainValue【保健センター・保健所】&#10;一人当たり面積">
          <a:extLst>
            <a:ext uri="{FF2B5EF4-FFF2-40B4-BE49-F238E27FC236}">
              <a16:creationId xmlns:a16="http://schemas.microsoft.com/office/drawing/2014/main" id="{00000000-0008-0000-0F00-00006E020000}"/>
            </a:ext>
          </a:extLst>
        </xdr:cNvPr>
        <xdr:cNvSpPr txBox="1"/>
      </xdr:nvSpPr>
      <xdr:spPr>
        <a:xfrm>
          <a:off x="18421427" y="959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00000000-0008-0000-0F00-00006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00000000-0008-0000-0F00-00007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00000000-0008-0000-0F00-00007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消防施設】&#10;有形固定資産減価償却率グラフ枠">
          <a:extLst>
            <a:ext uri="{FF2B5EF4-FFF2-40B4-BE49-F238E27FC236}">
              <a16:creationId xmlns:a16="http://schemas.microsoft.com/office/drawing/2014/main" id="{00000000-0008-0000-0F00-00008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167639</xdr:rowOff>
    </xdr:from>
    <xdr:to>
      <xdr:col>85</xdr:col>
      <xdr:colOff>126364</xdr:colOff>
      <xdr:row>85</xdr:row>
      <xdr:rowOff>156211</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flipV="1">
          <a:off x="16318864" y="13369289"/>
          <a:ext cx="0" cy="136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160038</xdr:rowOff>
    </xdr:from>
    <xdr:ext cx="405111" cy="259045"/>
    <xdr:sp macro="" textlink="">
      <xdr:nvSpPr>
        <xdr:cNvPr id="648" name="【消防施設】&#10;有形固定資産減価償却率最小値テキスト">
          <a:extLst>
            <a:ext uri="{FF2B5EF4-FFF2-40B4-BE49-F238E27FC236}">
              <a16:creationId xmlns:a16="http://schemas.microsoft.com/office/drawing/2014/main" id="{00000000-0008-0000-0F00-000088020000}"/>
            </a:ext>
          </a:extLst>
        </xdr:cNvPr>
        <xdr:cNvSpPr txBox="1"/>
      </xdr:nvSpPr>
      <xdr:spPr>
        <a:xfrm>
          <a:off x="16357600"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156211</xdr:rowOff>
    </xdr:from>
    <xdr:to>
      <xdr:col>86</xdr:col>
      <xdr:colOff>25400</xdr:colOff>
      <xdr:row>85</xdr:row>
      <xdr:rowOff>156211</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6230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114316</xdr:rowOff>
    </xdr:from>
    <xdr:ext cx="405111" cy="259045"/>
    <xdr:sp macro="" textlink="">
      <xdr:nvSpPr>
        <xdr:cNvPr id="650" name="【消防施設】&#10;有形固定資産減価償却率最大値テキスト">
          <a:extLst>
            <a:ext uri="{FF2B5EF4-FFF2-40B4-BE49-F238E27FC236}">
              <a16:creationId xmlns:a16="http://schemas.microsoft.com/office/drawing/2014/main" id="{00000000-0008-0000-0F00-00008A020000}"/>
            </a:ext>
          </a:extLst>
        </xdr:cNvPr>
        <xdr:cNvSpPr txBox="1"/>
      </xdr:nvSpPr>
      <xdr:spPr>
        <a:xfrm>
          <a:off x="16357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167639</xdr:rowOff>
    </xdr:from>
    <xdr:to>
      <xdr:col>86</xdr:col>
      <xdr:colOff>25400</xdr:colOff>
      <xdr:row>77</xdr:row>
      <xdr:rowOff>167639</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6230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78122</xdr:rowOff>
    </xdr:from>
    <xdr:ext cx="405111" cy="259045"/>
    <xdr:sp macro="" textlink="">
      <xdr:nvSpPr>
        <xdr:cNvPr id="652" name="【消防施設】&#10;有形固定資産減価償却率平均値テキスト">
          <a:extLst>
            <a:ext uri="{FF2B5EF4-FFF2-40B4-BE49-F238E27FC236}">
              <a16:creationId xmlns:a16="http://schemas.microsoft.com/office/drawing/2014/main" id="{00000000-0008-0000-0F00-00008C020000}"/>
            </a:ext>
          </a:extLst>
        </xdr:cNvPr>
        <xdr:cNvSpPr txBox="1"/>
      </xdr:nvSpPr>
      <xdr:spPr>
        <a:xfrm>
          <a:off x="16357600" y="1396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99695</xdr:rowOff>
    </xdr:from>
    <xdr:to>
      <xdr:col>85</xdr:col>
      <xdr:colOff>177800</xdr:colOff>
      <xdr:row>82</xdr:row>
      <xdr:rowOff>29845</xdr:rowOff>
    </xdr:to>
    <xdr:sp macro="" textlink="">
      <xdr:nvSpPr>
        <xdr:cNvPr id="653" name="フローチャート: 判断 652">
          <a:extLst>
            <a:ext uri="{FF2B5EF4-FFF2-40B4-BE49-F238E27FC236}">
              <a16:creationId xmlns:a16="http://schemas.microsoft.com/office/drawing/2014/main" id="{00000000-0008-0000-0F00-00008D020000}"/>
            </a:ext>
          </a:extLst>
        </xdr:cNvPr>
        <xdr:cNvSpPr/>
      </xdr:nvSpPr>
      <xdr:spPr>
        <a:xfrm>
          <a:off x="16268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52070</xdr:rowOff>
    </xdr:from>
    <xdr:to>
      <xdr:col>81</xdr:col>
      <xdr:colOff>101600</xdr:colOff>
      <xdr:row>81</xdr:row>
      <xdr:rowOff>153670</xdr:rowOff>
    </xdr:to>
    <xdr:sp macro="" textlink="">
      <xdr:nvSpPr>
        <xdr:cNvPr id="654" name="フローチャート: 判断 653">
          <a:extLst>
            <a:ext uri="{FF2B5EF4-FFF2-40B4-BE49-F238E27FC236}">
              <a16:creationId xmlns:a16="http://schemas.microsoft.com/office/drawing/2014/main" id="{00000000-0008-0000-0F00-00008E020000}"/>
            </a:ext>
          </a:extLst>
        </xdr:cNvPr>
        <xdr:cNvSpPr/>
      </xdr:nvSpPr>
      <xdr:spPr>
        <a:xfrm>
          <a:off x="15430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655" name="フローチャート: 判断 654">
          <a:extLst>
            <a:ext uri="{FF2B5EF4-FFF2-40B4-BE49-F238E27FC236}">
              <a16:creationId xmlns:a16="http://schemas.microsoft.com/office/drawing/2014/main" id="{00000000-0008-0000-0F00-00008F020000}"/>
            </a:ext>
          </a:extLst>
        </xdr:cNvPr>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19686</xdr:rowOff>
    </xdr:from>
    <xdr:to>
      <xdr:col>72</xdr:col>
      <xdr:colOff>38100</xdr:colOff>
      <xdr:row>81</xdr:row>
      <xdr:rowOff>121286</xdr:rowOff>
    </xdr:to>
    <xdr:sp macro="" textlink="">
      <xdr:nvSpPr>
        <xdr:cNvPr id="656" name="フローチャート: 判断 655">
          <a:extLst>
            <a:ext uri="{FF2B5EF4-FFF2-40B4-BE49-F238E27FC236}">
              <a16:creationId xmlns:a16="http://schemas.microsoft.com/office/drawing/2014/main" id="{00000000-0008-0000-0F00-000090020000}"/>
            </a:ext>
          </a:extLst>
        </xdr:cNvPr>
        <xdr:cNvSpPr/>
      </xdr:nvSpPr>
      <xdr:spPr>
        <a:xfrm>
          <a:off x="13652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4445</xdr:rowOff>
    </xdr:from>
    <xdr:to>
      <xdr:col>67</xdr:col>
      <xdr:colOff>101600</xdr:colOff>
      <xdr:row>81</xdr:row>
      <xdr:rowOff>106045</xdr:rowOff>
    </xdr:to>
    <xdr:sp macro="" textlink="">
      <xdr:nvSpPr>
        <xdr:cNvPr id="657" name="フローチャート: 判断 656">
          <a:extLst>
            <a:ext uri="{FF2B5EF4-FFF2-40B4-BE49-F238E27FC236}">
              <a16:creationId xmlns:a16="http://schemas.microsoft.com/office/drawing/2014/main" id="{00000000-0008-0000-0F00-000091020000}"/>
            </a:ext>
          </a:extLst>
        </xdr:cNvPr>
        <xdr:cNvSpPr/>
      </xdr:nvSpPr>
      <xdr:spPr>
        <a:xfrm>
          <a:off x="12763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120650</xdr:rowOff>
    </xdr:from>
    <xdr:to>
      <xdr:col>85</xdr:col>
      <xdr:colOff>177800</xdr:colOff>
      <xdr:row>81</xdr:row>
      <xdr:rowOff>50800</xdr:rowOff>
    </xdr:to>
    <xdr:sp macro="" textlink="">
      <xdr:nvSpPr>
        <xdr:cNvPr id="663" name="楕円 662">
          <a:extLst>
            <a:ext uri="{FF2B5EF4-FFF2-40B4-BE49-F238E27FC236}">
              <a16:creationId xmlns:a16="http://schemas.microsoft.com/office/drawing/2014/main" id="{00000000-0008-0000-0F00-000097020000}"/>
            </a:ext>
          </a:extLst>
        </xdr:cNvPr>
        <xdr:cNvSpPr/>
      </xdr:nvSpPr>
      <xdr:spPr>
        <a:xfrm>
          <a:off x="162687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143527</xdr:rowOff>
    </xdr:from>
    <xdr:ext cx="405111" cy="259045"/>
    <xdr:sp macro="" textlink="">
      <xdr:nvSpPr>
        <xdr:cNvPr id="664" name="【消防施設】&#10;有形固定資産減価償却率該当値テキスト">
          <a:extLst>
            <a:ext uri="{FF2B5EF4-FFF2-40B4-BE49-F238E27FC236}">
              <a16:creationId xmlns:a16="http://schemas.microsoft.com/office/drawing/2014/main" id="{00000000-0008-0000-0F00-000098020000}"/>
            </a:ext>
          </a:extLst>
        </xdr:cNvPr>
        <xdr:cNvSpPr txBox="1"/>
      </xdr:nvSpPr>
      <xdr:spPr>
        <a:xfrm>
          <a:off x="16357600"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82550</xdr:rowOff>
    </xdr:from>
    <xdr:to>
      <xdr:col>81</xdr:col>
      <xdr:colOff>101600</xdr:colOff>
      <xdr:row>81</xdr:row>
      <xdr:rowOff>12700</xdr:rowOff>
    </xdr:to>
    <xdr:sp macro="" textlink="">
      <xdr:nvSpPr>
        <xdr:cNvPr id="665" name="楕円 664">
          <a:extLst>
            <a:ext uri="{FF2B5EF4-FFF2-40B4-BE49-F238E27FC236}">
              <a16:creationId xmlns:a16="http://schemas.microsoft.com/office/drawing/2014/main" id="{00000000-0008-0000-0F00-000099020000}"/>
            </a:ext>
          </a:extLst>
        </xdr:cNvPr>
        <xdr:cNvSpPr/>
      </xdr:nvSpPr>
      <xdr:spPr>
        <a:xfrm>
          <a:off x="15430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133350</xdr:rowOff>
    </xdr:from>
    <xdr:to>
      <xdr:col>85</xdr:col>
      <xdr:colOff>127000</xdr:colOff>
      <xdr:row>81</xdr:row>
      <xdr:rowOff>0</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15481300" y="138493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46355</xdr:rowOff>
    </xdr:from>
    <xdr:to>
      <xdr:col>76</xdr:col>
      <xdr:colOff>165100</xdr:colOff>
      <xdr:row>80</xdr:row>
      <xdr:rowOff>147955</xdr:rowOff>
    </xdr:to>
    <xdr:sp macro="" textlink="">
      <xdr:nvSpPr>
        <xdr:cNvPr id="667" name="楕円 666">
          <a:extLst>
            <a:ext uri="{FF2B5EF4-FFF2-40B4-BE49-F238E27FC236}">
              <a16:creationId xmlns:a16="http://schemas.microsoft.com/office/drawing/2014/main" id="{00000000-0008-0000-0F00-00009B020000}"/>
            </a:ext>
          </a:extLst>
        </xdr:cNvPr>
        <xdr:cNvSpPr/>
      </xdr:nvSpPr>
      <xdr:spPr>
        <a:xfrm>
          <a:off x="14541500" y="137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97155</xdr:rowOff>
    </xdr:from>
    <xdr:to>
      <xdr:col>81</xdr:col>
      <xdr:colOff>50800</xdr:colOff>
      <xdr:row>80</xdr:row>
      <xdr:rowOff>133350</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a:off x="14592300" y="138131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46355</xdr:rowOff>
    </xdr:from>
    <xdr:to>
      <xdr:col>72</xdr:col>
      <xdr:colOff>38100</xdr:colOff>
      <xdr:row>80</xdr:row>
      <xdr:rowOff>147955</xdr:rowOff>
    </xdr:to>
    <xdr:sp macro="" textlink="">
      <xdr:nvSpPr>
        <xdr:cNvPr id="669" name="楕円 668">
          <a:extLst>
            <a:ext uri="{FF2B5EF4-FFF2-40B4-BE49-F238E27FC236}">
              <a16:creationId xmlns:a16="http://schemas.microsoft.com/office/drawing/2014/main" id="{00000000-0008-0000-0F00-00009D020000}"/>
            </a:ext>
          </a:extLst>
        </xdr:cNvPr>
        <xdr:cNvSpPr/>
      </xdr:nvSpPr>
      <xdr:spPr>
        <a:xfrm>
          <a:off x="13652500" y="137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97155</xdr:rowOff>
    </xdr:from>
    <xdr:to>
      <xdr:col>76</xdr:col>
      <xdr:colOff>114300</xdr:colOff>
      <xdr:row>80</xdr:row>
      <xdr:rowOff>97155</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13703300" y="138131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21589</xdr:rowOff>
    </xdr:from>
    <xdr:to>
      <xdr:col>67</xdr:col>
      <xdr:colOff>101600</xdr:colOff>
      <xdr:row>80</xdr:row>
      <xdr:rowOff>123189</xdr:rowOff>
    </xdr:to>
    <xdr:sp macro="" textlink="">
      <xdr:nvSpPr>
        <xdr:cNvPr id="671" name="楕円 670">
          <a:extLst>
            <a:ext uri="{FF2B5EF4-FFF2-40B4-BE49-F238E27FC236}">
              <a16:creationId xmlns:a16="http://schemas.microsoft.com/office/drawing/2014/main" id="{00000000-0008-0000-0F00-00009F020000}"/>
            </a:ext>
          </a:extLst>
        </xdr:cNvPr>
        <xdr:cNvSpPr/>
      </xdr:nvSpPr>
      <xdr:spPr>
        <a:xfrm>
          <a:off x="127635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72389</xdr:rowOff>
    </xdr:from>
    <xdr:to>
      <xdr:col>71</xdr:col>
      <xdr:colOff>177800</xdr:colOff>
      <xdr:row>80</xdr:row>
      <xdr:rowOff>97155</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2814300" y="13788389"/>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144797</xdr:rowOff>
    </xdr:from>
    <xdr:ext cx="405111" cy="259045"/>
    <xdr:sp macro="" textlink="">
      <xdr:nvSpPr>
        <xdr:cNvPr id="673" name="n_1aveValue【消防施設】&#10;有形固定資産減価償却率">
          <a:extLst>
            <a:ext uri="{FF2B5EF4-FFF2-40B4-BE49-F238E27FC236}">
              <a16:creationId xmlns:a16="http://schemas.microsoft.com/office/drawing/2014/main" id="{00000000-0008-0000-0F00-0000A1020000}"/>
            </a:ext>
          </a:extLst>
        </xdr:cNvPr>
        <xdr:cNvSpPr txBox="1"/>
      </xdr:nvSpPr>
      <xdr:spPr>
        <a:xfrm>
          <a:off x="152660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150513</xdr:rowOff>
    </xdr:from>
    <xdr:ext cx="405111" cy="259045"/>
    <xdr:sp macro="" textlink="">
      <xdr:nvSpPr>
        <xdr:cNvPr id="674" name="n_2aveValue【消防施設】&#10;有形固定資産減価償却率">
          <a:extLst>
            <a:ext uri="{FF2B5EF4-FFF2-40B4-BE49-F238E27FC236}">
              <a16:creationId xmlns:a16="http://schemas.microsoft.com/office/drawing/2014/main" id="{00000000-0008-0000-0F00-0000A2020000}"/>
            </a:ext>
          </a:extLst>
        </xdr:cNvPr>
        <xdr:cNvSpPr txBox="1"/>
      </xdr:nvSpPr>
      <xdr:spPr>
        <a:xfrm>
          <a:off x="14389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112413</xdr:rowOff>
    </xdr:from>
    <xdr:ext cx="405111" cy="259045"/>
    <xdr:sp macro="" textlink="">
      <xdr:nvSpPr>
        <xdr:cNvPr id="675" name="n_3aveValue【消防施設】&#10;有形固定資産減価償却率">
          <a:extLst>
            <a:ext uri="{FF2B5EF4-FFF2-40B4-BE49-F238E27FC236}">
              <a16:creationId xmlns:a16="http://schemas.microsoft.com/office/drawing/2014/main" id="{00000000-0008-0000-0F00-0000A3020000}"/>
            </a:ext>
          </a:extLst>
        </xdr:cNvPr>
        <xdr:cNvSpPr txBox="1"/>
      </xdr:nvSpPr>
      <xdr:spPr>
        <a:xfrm>
          <a:off x="13500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97172</xdr:rowOff>
    </xdr:from>
    <xdr:ext cx="405111" cy="259045"/>
    <xdr:sp macro="" textlink="">
      <xdr:nvSpPr>
        <xdr:cNvPr id="676" name="n_4aveValue【消防施設】&#10;有形固定資産減価償却率">
          <a:extLst>
            <a:ext uri="{FF2B5EF4-FFF2-40B4-BE49-F238E27FC236}">
              <a16:creationId xmlns:a16="http://schemas.microsoft.com/office/drawing/2014/main" id="{00000000-0008-0000-0F00-0000A4020000}"/>
            </a:ext>
          </a:extLst>
        </xdr:cNvPr>
        <xdr:cNvSpPr txBox="1"/>
      </xdr:nvSpPr>
      <xdr:spPr>
        <a:xfrm>
          <a:off x="126117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29227</xdr:rowOff>
    </xdr:from>
    <xdr:ext cx="405111" cy="259045"/>
    <xdr:sp macro="" textlink="">
      <xdr:nvSpPr>
        <xdr:cNvPr id="677" name="n_1mainValue【消防施設】&#10;有形固定資産減価償却率">
          <a:extLst>
            <a:ext uri="{FF2B5EF4-FFF2-40B4-BE49-F238E27FC236}">
              <a16:creationId xmlns:a16="http://schemas.microsoft.com/office/drawing/2014/main" id="{00000000-0008-0000-0F00-0000A5020000}"/>
            </a:ext>
          </a:extLst>
        </xdr:cNvPr>
        <xdr:cNvSpPr txBox="1"/>
      </xdr:nvSpPr>
      <xdr:spPr>
        <a:xfrm>
          <a:off x="15266044"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164482</xdr:rowOff>
    </xdr:from>
    <xdr:ext cx="405111" cy="259045"/>
    <xdr:sp macro="" textlink="">
      <xdr:nvSpPr>
        <xdr:cNvPr id="678" name="n_2mainValue【消防施設】&#10;有形固定資産減価償却率">
          <a:extLst>
            <a:ext uri="{FF2B5EF4-FFF2-40B4-BE49-F238E27FC236}">
              <a16:creationId xmlns:a16="http://schemas.microsoft.com/office/drawing/2014/main" id="{00000000-0008-0000-0F00-0000A6020000}"/>
            </a:ext>
          </a:extLst>
        </xdr:cNvPr>
        <xdr:cNvSpPr txBox="1"/>
      </xdr:nvSpPr>
      <xdr:spPr>
        <a:xfrm>
          <a:off x="14389744" y="1353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164482</xdr:rowOff>
    </xdr:from>
    <xdr:ext cx="405111" cy="259045"/>
    <xdr:sp macro="" textlink="">
      <xdr:nvSpPr>
        <xdr:cNvPr id="679" name="n_3mainValue【消防施設】&#10;有形固定資産減価償却率">
          <a:extLst>
            <a:ext uri="{FF2B5EF4-FFF2-40B4-BE49-F238E27FC236}">
              <a16:creationId xmlns:a16="http://schemas.microsoft.com/office/drawing/2014/main" id="{00000000-0008-0000-0F00-0000A7020000}"/>
            </a:ext>
          </a:extLst>
        </xdr:cNvPr>
        <xdr:cNvSpPr txBox="1"/>
      </xdr:nvSpPr>
      <xdr:spPr>
        <a:xfrm>
          <a:off x="13500744" y="1353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139716</xdr:rowOff>
    </xdr:from>
    <xdr:ext cx="405111" cy="259045"/>
    <xdr:sp macro="" textlink="">
      <xdr:nvSpPr>
        <xdr:cNvPr id="680" name="n_4mainValue【消防施設】&#10;有形固定資産減価償却率">
          <a:extLst>
            <a:ext uri="{FF2B5EF4-FFF2-40B4-BE49-F238E27FC236}">
              <a16:creationId xmlns:a16="http://schemas.microsoft.com/office/drawing/2014/main" id="{00000000-0008-0000-0F00-0000A8020000}"/>
            </a:ext>
          </a:extLst>
        </xdr:cNvPr>
        <xdr:cNvSpPr txBox="1"/>
      </xdr:nvSpPr>
      <xdr:spPr>
        <a:xfrm>
          <a:off x="12611744"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00000000-0008-0000-0F00-0000A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00000000-0008-0000-0F00-0000A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00000000-0008-0000-0F00-0000A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00000000-0008-0000-0F00-0000A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00000000-0008-0000-0F00-0000A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00000000-0008-0000-0F00-0000A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00000000-0008-0000-0F00-0000A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00000000-0008-0000-0F00-0000B0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00000000-0008-0000-0F00-0000B2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消防施設】&#10;一人当たり面積グラフ枠">
          <a:extLst>
            <a:ext uri="{FF2B5EF4-FFF2-40B4-BE49-F238E27FC236}">
              <a16:creationId xmlns:a16="http://schemas.microsoft.com/office/drawing/2014/main" id="{00000000-0008-0000-0F00-0000BF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102870</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flipV="1">
          <a:off x="22160864" y="1329690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705" name="【消防施設】&#10;一人当たり面積最小値テキスト">
          <a:extLst>
            <a:ext uri="{FF2B5EF4-FFF2-40B4-BE49-F238E27FC236}">
              <a16:creationId xmlns:a16="http://schemas.microsoft.com/office/drawing/2014/main" id="{00000000-0008-0000-0F00-0000C1020000}"/>
            </a:ext>
          </a:extLst>
        </xdr:cNvPr>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707" name="【消防施設】&#10;一人当たり面積最大値テキスト">
          <a:extLst>
            <a:ext uri="{FF2B5EF4-FFF2-40B4-BE49-F238E27FC236}">
              <a16:creationId xmlns:a16="http://schemas.microsoft.com/office/drawing/2014/main" id="{00000000-0008-0000-0F00-0000C3020000}"/>
            </a:ext>
          </a:extLst>
        </xdr:cNvPr>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6366</xdr:rowOff>
    </xdr:from>
    <xdr:ext cx="469744" cy="259045"/>
    <xdr:sp macro="" textlink="">
      <xdr:nvSpPr>
        <xdr:cNvPr id="709" name="【消防施設】&#10;一人当たり面積平均値テキスト">
          <a:extLst>
            <a:ext uri="{FF2B5EF4-FFF2-40B4-BE49-F238E27FC236}">
              <a16:creationId xmlns:a16="http://schemas.microsoft.com/office/drawing/2014/main" id="{00000000-0008-0000-0F00-0000C5020000}"/>
            </a:ext>
          </a:extLst>
        </xdr:cNvPr>
        <xdr:cNvSpPr txBox="1"/>
      </xdr:nvSpPr>
      <xdr:spPr>
        <a:xfrm>
          <a:off x="22199600" y="14408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154939</xdr:rowOff>
    </xdr:from>
    <xdr:to>
      <xdr:col>116</xdr:col>
      <xdr:colOff>114300</xdr:colOff>
      <xdr:row>85</xdr:row>
      <xdr:rowOff>85089</xdr:rowOff>
    </xdr:to>
    <xdr:sp macro="" textlink="">
      <xdr:nvSpPr>
        <xdr:cNvPr id="710" name="フローチャート: 判断 709">
          <a:extLst>
            <a:ext uri="{FF2B5EF4-FFF2-40B4-BE49-F238E27FC236}">
              <a16:creationId xmlns:a16="http://schemas.microsoft.com/office/drawing/2014/main" id="{00000000-0008-0000-0F00-0000C6020000}"/>
            </a:ext>
          </a:extLst>
        </xdr:cNvPr>
        <xdr:cNvSpPr/>
      </xdr:nvSpPr>
      <xdr:spPr>
        <a:xfrm>
          <a:off x="221107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6350</xdr:rowOff>
    </xdr:from>
    <xdr:to>
      <xdr:col>112</xdr:col>
      <xdr:colOff>38100</xdr:colOff>
      <xdr:row>85</xdr:row>
      <xdr:rowOff>107950</xdr:rowOff>
    </xdr:to>
    <xdr:sp macro="" textlink="">
      <xdr:nvSpPr>
        <xdr:cNvPr id="711" name="フローチャート: 判断 710">
          <a:extLst>
            <a:ext uri="{FF2B5EF4-FFF2-40B4-BE49-F238E27FC236}">
              <a16:creationId xmlns:a16="http://schemas.microsoft.com/office/drawing/2014/main" id="{00000000-0008-0000-0F00-0000C7020000}"/>
            </a:ext>
          </a:extLst>
        </xdr:cNvPr>
        <xdr:cNvSpPr/>
      </xdr:nvSpPr>
      <xdr:spPr>
        <a:xfrm>
          <a:off x="21272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712" name="フローチャート: 判断 711">
          <a:extLst>
            <a:ext uri="{FF2B5EF4-FFF2-40B4-BE49-F238E27FC236}">
              <a16:creationId xmlns:a16="http://schemas.microsoft.com/office/drawing/2014/main" id="{00000000-0008-0000-0F00-0000C8020000}"/>
            </a:ext>
          </a:extLst>
        </xdr:cNvPr>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713" name="フローチャート: 判断 712">
          <a:extLst>
            <a:ext uri="{FF2B5EF4-FFF2-40B4-BE49-F238E27FC236}">
              <a16:creationId xmlns:a16="http://schemas.microsoft.com/office/drawing/2014/main" id="{00000000-0008-0000-0F00-0000C9020000}"/>
            </a:ext>
          </a:extLst>
        </xdr:cNvPr>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40639</xdr:rowOff>
    </xdr:from>
    <xdr:to>
      <xdr:col>98</xdr:col>
      <xdr:colOff>38100</xdr:colOff>
      <xdr:row>85</xdr:row>
      <xdr:rowOff>142239</xdr:rowOff>
    </xdr:to>
    <xdr:sp macro="" textlink="">
      <xdr:nvSpPr>
        <xdr:cNvPr id="714" name="フローチャート: 判断 713">
          <a:extLst>
            <a:ext uri="{FF2B5EF4-FFF2-40B4-BE49-F238E27FC236}">
              <a16:creationId xmlns:a16="http://schemas.microsoft.com/office/drawing/2014/main" id="{00000000-0008-0000-0F00-0000CA020000}"/>
            </a:ext>
          </a:extLst>
        </xdr:cNvPr>
        <xdr:cNvSpPr/>
      </xdr:nvSpPr>
      <xdr:spPr>
        <a:xfrm>
          <a:off x="18605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F00-0000CB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F00-0000CC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F00-0000CE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F00-0000CF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52070</xdr:rowOff>
    </xdr:from>
    <xdr:to>
      <xdr:col>116</xdr:col>
      <xdr:colOff>114300</xdr:colOff>
      <xdr:row>85</xdr:row>
      <xdr:rowOff>153670</xdr:rowOff>
    </xdr:to>
    <xdr:sp macro="" textlink="">
      <xdr:nvSpPr>
        <xdr:cNvPr id="720" name="楕円 719">
          <a:extLst>
            <a:ext uri="{FF2B5EF4-FFF2-40B4-BE49-F238E27FC236}">
              <a16:creationId xmlns:a16="http://schemas.microsoft.com/office/drawing/2014/main" id="{00000000-0008-0000-0F00-0000D0020000}"/>
            </a:ext>
          </a:extLst>
        </xdr:cNvPr>
        <xdr:cNvSpPr/>
      </xdr:nvSpPr>
      <xdr:spPr>
        <a:xfrm>
          <a:off x="221107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30497</xdr:rowOff>
    </xdr:from>
    <xdr:ext cx="469744" cy="259045"/>
    <xdr:sp macro="" textlink="">
      <xdr:nvSpPr>
        <xdr:cNvPr id="721" name="【消防施設】&#10;一人当たり面積該当値テキスト">
          <a:extLst>
            <a:ext uri="{FF2B5EF4-FFF2-40B4-BE49-F238E27FC236}">
              <a16:creationId xmlns:a16="http://schemas.microsoft.com/office/drawing/2014/main" id="{00000000-0008-0000-0F00-0000D1020000}"/>
            </a:ext>
          </a:extLst>
        </xdr:cNvPr>
        <xdr:cNvSpPr txBox="1"/>
      </xdr:nvSpPr>
      <xdr:spPr>
        <a:xfrm>
          <a:off x="221996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52070</xdr:rowOff>
    </xdr:from>
    <xdr:to>
      <xdr:col>112</xdr:col>
      <xdr:colOff>38100</xdr:colOff>
      <xdr:row>85</xdr:row>
      <xdr:rowOff>153670</xdr:rowOff>
    </xdr:to>
    <xdr:sp macro="" textlink="">
      <xdr:nvSpPr>
        <xdr:cNvPr id="722" name="楕円 721">
          <a:extLst>
            <a:ext uri="{FF2B5EF4-FFF2-40B4-BE49-F238E27FC236}">
              <a16:creationId xmlns:a16="http://schemas.microsoft.com/office/drawing/2014/main" id="{00000000-0008-0000-0F00-0000D2020000}"/>
            </a:ext>
          </a:extLst>
        </xdr:cNvPr>
        <xdr:cNvSpPr/>
      </xdr:nvSpPr>
      <xdr:spPr>
        <a:xfrm>
          <a:off x="21272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102870</xdr:rowOff>
    </xdr:from>
    <xdr:to>
      <xdr:col>116</xdr:col>
      <xdr:colOff>63500</xdr:colOff>
      <xdr:row>85</xdr:row>
      <xdr:rowOff>102870</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a:off x="21323300" y="14676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55880</xdr:rowOff>
    </xdr:from>
    <xdr:to>
      <xdr:col>107</xdr:col>
      <xdr:colOff>101600</xdr:colOff>
      <xdr:row>85</xdr:row>
      <xdr:rowOff>157480</xdr:rowOff>
    </xdr:to>
    <xdr:sp macro="" textlink="">
      <xdr:nvSpPr>
        <xdr:cNvPr id="724" name="楕円 723">
          <a:extLst>
            <a:ext uri="{FF2B5EF4-FFF2-40B4-BE49-F238E27FC236}">
              <a16:creationId xmlns:a16="http://schemas.microsoft.com/office/drawing/2014/main" id="{00000000-0008-0000-0F00-0000D4020000}"/>
            </a:ext>
          </a:extLst>
        </xdr:cNvPr>
        <xdr:cNvSpPr/>
      </xdr:nvSpPr>
      <xdr:spPr>
        <a:xfrm>
          <a:off x="20383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102870</xdr:rowOff>
    </xdr:from>
    <xdr:to>
      <xdr:col>111</xdr:col>
      <xdr:colOff>177800</xdr:colOff>
      <xdr:row>85</xdr:row>
      <xdr:rowOff>106680</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flipV="1">
          <a:off x="20434300" y="14676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55880</xdr:rowOff>
    </xdr:from>
    <xdr:to>
      <xdr:col>102</xdr:col>
      <xdr:colOff>165100</xdr:colOff>
      <xdr:row>85</xdr:row>
      <xdr:rowOff>157480</xdr:rowOff>
    </xdr:to>
    <xdr:sp macro="" textlink="">
      <xdr:nvSpPr>
        <xdr:cNvPr id="726" name="楕円 725">
          <a:extLst>
            <a:ext uri="{FF2B5EF4-FFF2-40B4-BE49-F238E27FC236}">
              <a16:creationId xmlns:a16="http://schemas.microsoft.com/office/drawing/2014/main" id="{00000000-0008-0000-0F00-0000D6020000}"/>
            </a:ext>
          </a:extLst>
        </xdr:cNvPr>
        <xdr:cNvSpPr/>
      </xdr:nvSpPr>
      <xdr:spPr>
        <a:xfrm>
          <a:off x="19494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106680</xdr:rowOff>
    </xdr:from>
    <xdr:to>
      <xdr:col>107</xdr:col>
      <xdr:colOff>50800</xdr:colOff>
      <xdr:row>85</xdr:row>
      <xdr:rowOff>106680</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a:off x="19545300" y="14679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55880</xdr:rowOff>
    </xdr:from>
    <xdr:to>
      <xdr:col>98</xdr:col>
      <xdr:colOff>38100</xdr:colOff>
      <xdr:row>85</xdr:row>
      <xdr:rowOff>157480</xdr:rowOff>
    </xdr:to>
    <xdr:sp macro="" textlink="">
      <xdr:nvSpPr>
        <xdr:cNvPr id="728" name="楕円 727">
          <a:extLst>
            <a:ext uri="{FF2B5EF4-FFF2-40B4-BE49-F238E27FC236}">
              <a16:creationId xmlns:a16="http://schemas.microsoft.com/office/drawing/2014/main" id="{00000000-0008-0000-0F00-0000D8020000}"/>
            </a:ext>
          </a:extLst>
        </xdr:cNvPr>
        <xdr:cNvSpPr/>
      </xdr:nvSpPr>
      <xdr:spPr>
        <a:xfrm>
          <a:off x="18605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106680</xdr:rowOff>
    </xdr:from>
    <xdr:to>
      <xdr:col>102</xdr:col>
      <xdr:colOff>114300</xdr:colOff>
      <xdr:row>85</xdr:row>
      <xdr:rowOff>106680</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18656300" y="14679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124477</xdr:rowOff>
    </xdr:from>
    <xdr:ext cx="469744" cy="259045"/>
    <xdr:sp macro="" textlink="">
      <xdr:nvSpPr>
        <xdr:cNvPr id="730" name="n_1aveValue【消防施設】&#10;一人当たり面積">
          <a:extLst>
            <a:ext uri="{FF2B5EF4-FFF2-40B4-BE49-F238E27FC236}">
              <a16:creationId xmlns:a16="http://schemas.microsoft.com/office/drawing/2014/main" id="{00000000-0008-0000-0F00-0000DA020000}"/>
            </a:ext>
          </a:extLst>
        </xdr:cNvPr>
        <xdr:cNvSpPr txBox="1"/>
      </xdr:nvSpPr>
      <xdr:spPr>
        <a:xfrm>
          <a:off x="210757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128288</xdr:rowOff>
    </xdr:from>
    <xdr:ext cx="469744" cy="259045"/>
    <xdr:sp macro="" textlink="">
      <xdr:nvSpPr>
        <xdr:cNvPr id="731" name="n_2aveValue【消防施設】&#10;一人当たり面積">
          <a:extLst>
            <a:ext uri="{FF2B5EF4-FFF2-40B4-BE49-F238E27FC236}">
              <a16:creationId xmlns:a16="http://schemas.microsoft.com/office/drawing/2014/main" id="{00000000-0008-0000-0F00-0000DB020000}"/>
            </a:ext>
          </a:extLst>
        </xdr:cNvPr>
        <xdr:cNvSpPr txBox="1"/>
      </xdr:nvSpPr>
      <xdr:spPr>
        <a:xfrm>
          <a:off x="20199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macro="" textlink="">
      <xdr:nvSpPr>
        <xdr:cNvPr id="732" name="n_3aveValue【消防施設】&#10;一人当たり面積">
          <a:extLst>
            <a:ext uri="{FF2B5EF4-FFF2-40B4-BE49-F238E27FC236}">
              <a16:creationId xmlns:a16="http://schemas.microsoft.com/office/drawing/2014/main" id="{00000000-0008-0000-0F00-0000DC020000}"/>
            </a:ext>
          </a:extLst>
        </xdr:cNvPr>
        <xdr:cNvSpPr txBox="1"/>
      </xdr:nvSpPr>
      <xdr:spPr>
        <a:xfrm>
          <a:off x="19310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158766</xdr:rowOff>
    </xdr:from>
    <xdr:ext cx="469744" cy="259045"/>
    <xdr:sp macro="" textlink="">
      <xdr:nvSpPr>
        <xdr:cNvPr id="733" name="n_4aveValue【消防施設】&#10;一人当たり面積">
          <a:extLst>
            <a:ext uri="{FF2B5EF4-FFF2-40B4-BE49-F238E27FC236}">
              <a16:creationId xmlns:a16="http://schemas.microsoft.com/office/drawing/2014/main" id="{00000000-0008-0000-0F00-0000DD020000}"/>
            </a:ext>
          </a:extLst>
        </xdr:cNvPr>
        <xdr:cNvSpPr txBox="1"/>
      </xdr:nvSpPr>
      <xdr:spPr>
        <a:xfrm>
          <a:off x="18421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144797</xdr:rowOff>
    </xdr:from>
    <xdr:ext cx="469744" cy="259045"/>
    <xdr:sp macro="" textlink="">
      <xdr:nvSpPr>
        <xdr:cNvPr id="734" name="n_1mainValue【消防施設】&#10;一人当たり面積">
          <a:extLst>
            <a:ext uri="{FF2B5EF4-FFF2-40B4-BE49-F238E27FC236}">
              <a16:creationId xmlns:a16="http://schemas.microsoft.com/office/drawing/2014/main" id="{00000000-0008-0000-0F00-0000DE020000}"/>
            </a:ext>
          </a:extLst>
        </xdr:cNvPr>
        <xdr:cNvSpPr txBox="1"/>
      </xdr:nvSpPr>
      <xdr:spPr>
        <a:xfrm>
          <a:off x="210757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148607</xdr:rowOff>
    </xdr:from>
    <xdr:ext cx="469744" cy="259045"/>
    <xdr:sp macro="" textlink="">
      <xdr:nvSpPr>
        <xdr:cNvPr id="735" name="n_2mainValue【消防施設】&#10;一人当たり面積">
          <a:extLst>
            <a:ext uri="{FF2B5EF4-FFF2-40B4-BE49-F238E27FC236}">
              <a16:creationId xmlns:a16="http://schemas.microsoft.com/office/drawing/2014/main" id="{00000000-0008-0000-0F00-0000DF020000}"/>
            </a:ext>
          </a:extLst>
        </xdr:cNvPr>
        <xdr:cNvSpPr txBox="1"/>
      </xdr:nvSpPr>
      <xdr:spPr>
        <a:xfrm>
          <a:off x="20199427" y="1472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148607</xdr:rowOff>
    </xdr:from>
    <xdr:ext cx="469744" cy="259045"/>
    <xdr:sp macro="" textlink="">
      <xdr:nvSpPr>
        <xdr:cNvPr id="736" name="n_3mainValue【消防施設】&#10;一人当たり面積">
          <a:extLst>
            <a:ext uri="{FF2B5EF4-FFF2-40B4-BE49-F238E27FC236}">
              <a16:creationId xmlns:a16="http://schemas.microsoft.com/office/drawing/2014/main" id="{00000000-0008-0000-0F00-0000E0020000}"/>
            </a:ext>
          </a:extLst>
        </xdr:cNvPr>
        <xdr:cNvSpPr txBox="1"/>
      </xdr:nvSpPr>
      <xdr:spPr>
        <a:xfrm>
          <a:off x="19310427" y="1472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148607</xdr:rowOff>
    </xdr:from>
    <xdr:ext cx="469744" cy="259045"/>
    <xdr:sp macro="" textlink="">
      <xdr:nvSpPr>
        <xdr:cNvPr id="737" name="n_4mainValue【消防施設】&#10;一人当たり面積">
          <a:extLst>
            <a:ext uri="{FF2B5EF4-FFF2-40B4-BE49-F238E27FC236}">
              <a16:creationId xmlns:a16="http://schemas.microsoft.com/office/drawing/2014/main" id="{00000000-0008-0000-0F00-0000E1020000}"/>
            </a:ext>
          </a:extLst>
        </xdr:cNvPr>
        <xdr:cNvSpPr txBox="1"/>
      </xdr:nvSpPr>
      <xdr:spPr>
        <a:xfrm>
          <a:off x="18421427" y="1472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a16="http://schemas.microsoft.com/office/drawing/2014/main" id="{00000000-0008-0000-0F00-0000E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a16="http://schemas.microsoft.com/office/drawing/2014/main" id="{00000000-0008-0000-0F00-0000E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a16="http://schemas.microsoft.com/office/drawing/2014/main" id="{00000000-0008-0000-0F00-0000E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a16="http://schemas.microsoft.com/office/drawing/2014/main" id="{00000000-0008-0000-0F00-0000E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a16="http://schemas.microsoft.com/office/drawing/2014/main" id="{00000000-0008-0000-0F00-0000E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a16="http://schemas.microsoft.com/office/drawing/2014/main" id="{00000000-0008-0000-0F00-0000E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a16="http://schemas.microsoft.com/office/drawing/2014/main" id="{00000000-0008-0000-0F00-0000E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a16="http://schemas.microsoft.com/office/drawing/2014/main" id="{00000000-0008-0000-0F00-0000E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6" name="テキスト ボックス 755">
          <a:extLst>
            <a:ext uri="{FF2B5EF4-FFF2-40B4-BE49-F238E27FC236}">
              <a16:creationId xmlns:a16="http://schemas.microsoft.com/office/drawing/2014/main" id="{00000000-0008-0000-0F00-0000F4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庁舎】&#10;有形固定資産減価償却率グラフ枠">
          <a:extLst>
            <a:ext uri="{FF2B5EF4-FFF2-40B4-BE49-F238E27FC236}">
              <a16:creationId xmlns:a16="http://schemas.microsoft.com/office/drawing/2014/main" id="{00000000-0008-0000-0F00-0000F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40277</xdr:rowOff>
    </xdr:from>
    <xdr:to>
      <xdr:col>85</xdr:col>
      <xdr:colOff>126364</xdr:colOff>
      <xdr:row>109</xdr:row>
      <xdr:rowOff>35379</xdr:rowOff>
    </xdr:to>
    <xdr:cxnSp macro="">
      <xdr:nvCxnSpPr>
        <xdr:cNvPr id="763" name="直線コネクタ 762">
          <a:extLst>
            <a:ext uri="{FF2B5EF4-FFF2-40B4-BE49-F238E27FC236}">
              <a16:creationId xmlns:a16="http://schemas.microsoft.com/office/drawing/2014/main" id="{00000000-0008-0000-0F00-0000FB020000}"/>
            </a:ext>
          </a:extLst>
        </xdr:cNvPr>
        <xdr:cNvCxnSpPr/>
      </xdr:nvCxnSpPr>
      <xdr:spPr>
        <a:xfrm flipV="1">
          <a:off x="16318864"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4" name="【庁舎】&#10;有形固定資産減価償却率最小値テキスト">
          <a:extLst>
            <a:ext uri="{FF2B5EF4-FFF2-40B4-BE49-F238E27FC236}">
              <a16:creationId xmlns:a16="http://schemas.microsoft.com/office/drawing/2014/main" id="{00000000-0008-0000-0F00-0000FC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5" name="直線コネクタ 764">
          <a:extLst>
            <a:ext uri="{FF2B5EF4-FFF2-40B4-BE49-F238E27FC236}">
              <a16:creationId xmlns:a16="http://schemas.microsoft.com/office/drawing/2014/main" id="{00000000-0008-0000-0F00-0000FD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158404</xdr:rowOff>
    </xdr:from>
    <xdr:ext cx="340478" cy="259045"/>
    <xdr:sp macro="" textlink="">
      <xdr:nvSpPr>
        <xdr:cNvPr id="766" name="【庁舎】&#10;有形固定資産減価償却率最大値テキスト">
          <a:extLst>
            <a:ext uri="{FF2B5EF4-FFF2-40B4-BE49-F238E27FC236}">
              <a16:creationId xmlns:a16="http://schemas.microsoft.com/office/drawing/2014/main" id="{00000000-0008-0000-0F00-0000FE020000}"/>
            </a:ext>
          </a:extLst>
        </xdr:cNvPr>
        <xdr:cNvSpPr txBox="1"/>
      </xdr:nvSpPr>
      <xdr:spPr>
        <a:xfrm>
          <a:off x="16357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40277</xdr:rowOff>
    </xdr:from>
    <xdr:to>
      <xdr:col>86</xdr:col>
      <xdr:colOff>25400</xdr:colOff>
      <xdr:row>100</xdr:row>
      <xdr:rowOff>40277</xdr:rowOff>
    </xdr:to>
    <xdr:cxnSp macro="">
      <xdr:nvCxnSpPr>
        <xdr:cNvPr id="767" name="直線コネクタ 766">
          <a:extLst>
            <a:ext uri="{FF2B5EF4-FFF2-40B4-BE49-F238E27FC236}">
              <a16:creationId xmlns:a16="http://schemas.microsoft.com/office/drawing/2014/main" id="{00000000-0008-0000-0F00-0000FF020000}"/>
            </a:ext>
          </a:extLst>
        </xdr:cNvPr>
        <xdr:cNvCxnSpPr/>
      </xdr:nvCxnSpPr>
      <xdr:spPr>
        <a:xfrm>
          <a:off x="16230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170378</xdr:rowOff>
    </xdr:from>
    <xdr:ext cx="405111" cy="259045"/>
    <xdr:sp macro="" textlink="">
      <xdr:nvSpPr>
        <xdr:cNvPr id="768" name="【庁舎】&#10;有形固定資産減価償却率平均値テキスト">
          <a:extLst>
            <a:ext uri="{FF2B5EF4-FFF2-40B4-BE49-F238E27FC236}">
              <a16:creationId xmlns:a16="http://schemas.microsoft.com/office/drawing/2014/main" id="{00000000-0008-0000-0F00-000000030000}"/>
            </a:ext>
          </a:extLst>
        </xdr:cNvPr>
        <xdr:cNvSpPr txBox="1"/>
      </xdr:nvSpPr>
      <xdr:spPr>
        <a:xfrm>
          <a:off x="16357600" y="178297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20501</xdr:rowOff>
    </xdr:from>
    <xdr:to>
      <xdr:col>85</xdr:col>
      <xdr:colOff>177800</xdr:colOff>
      <xdr:row>104</xdr:row>
      <xdr:rowOff>122101</xdr:rowOff>
    </xdr:to>
    <xdr:sp macro="" textlink="">
      <xdr:nvSpPr>
        <xdr:cNvPr id="769" name="フローチャート: 判断 768">
          <a:extLst>
            <a:ext uri="{FF2B5EF4-FFF2-40B4-BE49-F238E27FC236}">
              <a16:creationId xmlns:a16="http://schemas.microsoft.com/office/drawing/2014/main" id="{00000000-0008-0000-0F00-000001030000}"/>
            </a:ext>
          </a:extLst>
        </xdr:cNvPr>
        <xdr:cNvSpPr/>
      </xdr:nvSpPr>
      <xdr:spPr>
        <a:xfrm>
          <a:off x="162687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170724</xdr:rowOff>
    </xdr:from>
    <xdr:to>
      <xdr:col>81</xdr:col>
      <xdr:colOff>101600</xdr:colOff>
      <xdr:row>104</xdr:row>
      <xdr:rowOff>100874</xdr:rowOff>
    </xdr:to>
    <xdr:sp macro="" textlink="">
      <xdr:nvSpPr>
        <xdr:cNvPr id="770" name="フローチャート: 判断 769">
          <a:extLst>
            <a:ext uri="{FF2B5EF4-FFF2-40B4-BE49-F238E27FC236}">
              <a16:creationId xmlns:a16="http://schemas.microsoft.com/office/drawing/2014/main" id="{00000000-0008-0000-0F00-000002030000}"/>
            </a:ext>
          </a:extLst>
        </xdr:cNvPr>
        <xdr:cNvSpPr/>
      </xdr:nvSpPr>
      <xdr:spPr>
        <a:xfrm>
          <a:off x="15430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771" name="フローチャート: 判断 770">
          <a:extLst>
            <a:ext uri="{FF2B5EF4-FFF2-40B4-BE49-F238E27FC236}">
              <a16:creationId xmlns:a16="http://schemas.microsoft.com/office/drawing/2014/main" id="{00000000-0008-0000-0F00-000003030000}"/>
            </a:ext>
          </a:extLst>
        </xdr:cNvPr>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151130</xdr:rowOff>
    </xdr:from>
    <xdr:to>
      <xdr:col>72</xdr:col>
      <xdr:colOff>38100</xdr:colOff>
      <xdr:row>104</xdr:row>
      <xdr:rowOff>81280</xdr:rowOff>
    </xdr:to>
    <xdr:sp macro="" textlink="">
      <xdr:nvSpPr>
        <xdr:cNvPr id="772" name="フローチャート: 判断 771">
          <a:extLst>
            <a:ext uri="{FF2B5EF4-FFF2-40B4-BE49-F238E27FC236}">
              <a16:creationId xmlns:a16="http://schemas.microsoft.com/office/drawing/2014/main" id="{00000000-0008-0000-0F00-000004030000}"/>
            </a:ext>
          </a:extLst>
        </xdr:cNvPr>
        <xdr:cNvSpPr/>
      </xdr:nvSpPr>
      <xdr:spPr>
        <a:xfrm>
          <a:off x="13652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152763</xdr:rowOff>
    </xdr:from>
    <xdr:to>
      <xdr:col>67</xdr:col>
      <xdr:colOff>101600</xdr:colOff>
      <xdr:row>104</xdr:row>
      <xdr:rowOff>82913</xdr:rowOff>
    </xdr:to>
    <xdr:sp macro="" textlink="">
      <xdr:nvSpPr>
        <xdr:cNvPr id="773" name="フローチャート: 判断 772">
          <a:extLst>
            <a:ext uri="{FF2B5EF4-FFF2-40B4-BE49-F238E27FC236}">
              <a16:creationId xmlns:a16="http://schemas.microsoft.com/office/drawing/2014/main" id="{00000000-0008-0000-0F00-000005030000}"/>
            </a:ext>
          </a:extLst>
        </xdr:cNvPr>
        <xdr:cNvSpPr/>
      </xdr:nvSpPr>
      <xdr:spPr>
        <a:xfrm>
          <a:off x="12763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F00-000006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F00-000007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F00-000008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F00-000009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F00-00000A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98879</xdr:rowOff>
    </xdr:from>
    <xdr:to>
      <xdr:col>85</xdr:col>
      <xdr:colOff>177800</xdr:colOff>
      <xdr:row>102</xdr:row>
      <xdr:rowOff>29029</xdr:rowOff>
    </xdr:to>
    <xdr:sp macro="" textlink="">
      <xdr:nvSpPr>
        <xdr:cNvPr id="779" name="楕円 778">
          <a:extLst>
            <a:ext uri="{FF2B5EF4-FFF2-40B4-BE49-F238E27FC236}">
              <a16:creationId xmlns:a16="http://schemas.microsoft.com/office/drawing/2014/main" id="{00000000-0008-0000-0F00-00000B030000}"/>
            </a:ext>
          </a:extLst>
        </xdr:cNvPr>
        <xdr:cNvSpPr/>
      </xdr:nvSpPr>
      <xdr:spPr>
        <a:xfrm>
          <a:off x="16268700" y="1741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121756</xdr:rowOff>
    </xdr:from>
    <xdr:ext cx="405111" cy="259045"/>
    <xdr:sp macro="" textlink="">
      <xdr:nvSpPr>
        <xdr:cNvPr id="780" name="【庁舎】&#10;有形固定資産減価償却率該当値テキスト">
          <a:extLst>
            <a:ext uri="{FF2B5EF4-FFF2-40B4-BE49-F238E27FC236}">
              <a16:creationId xmlns:a16="http://schemas.microsoft.com/office/drawing/2014/main" id="{00000000-0008-0000-0F00-00000C030000}"/>
            </a:ext>
          </a:extLst>
        </xdr:cNvPr>
        <xdr:cNvSpPr txBox="1"/>
      </xdr:nvSpPr>
      <xdr:spPr>
        <a:xfrm>
          <a:off x="16357600" y="1726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61323</xdr:rowOff>
    </xdr:from>
    <xdr:to>
      <xdr:col>81</xdr:col>
      <xdr:colOff>101600</xdr:colOff>
      <xdr:row>101</xdr:row>
      <xdr:rowOff>162923</xdr:rowOff>
    </xdr:to>
    <xdr:sp macro="" textlink="">
      <xdr:nvSpPr>
        <xdr:cNvPr id="781" name="楕円 780">
          <a:extLst>
            <a:ext uri="{FF2B5EF4-FFF2-40B4-BE49-F238E27FC236}">
              <a16:creationId xmlns:a16="http://schemas.microsoft.com/office/drawing/2014/main" id="{00000000-0008-0000-0F00-00000D030000}"/>
            </a:ext>
          </a:extLst>
        </xdr:cNvPr>
        <xdr:cNvSpPr/>
      </xdr:nvSpPr>
      <xdr:spPr>
        <a:xfrm>
          <a:off x="15430500" y="1737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112123</xdr:rowOff>
    </xdr:from>
    <xdr:to>
      <xdr:col>85</xdr:col>
      <xdr:colOff>127000</xdr:colOff>
      <xdr:row>101</xdr:row>
      <xdr:rowOff>149679</xdr:rowOff>
    </xdr:to>
    <xdr:cxnSp macro="">
      <xdr:nvCxnSpPr>
        <xdr:cNvPr id="782" name="直線コネクタ 781">
          <a:extLst>
            <a:ext uri="{FF2B5EF4-FFF2-40B4-BE49-F238E27FC236}">
              <a16:creationId xmlns:a16="http://schemas.microsoft.com/office/drawing/2014/main" id="{00000000-0008-0000-0F00-00000E030000}"/>
            </a:ext>
          </a:extLst>
        </xdr:cNvPr>
        <xdr:cNvCxnSpPr/>
      </xdr:nvCxnSpPr>
      <xdr:spPr>
        <a:xfrm>
          <a:off x="15481300" y="17428573"/>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25400</xdr:rowOff>
    </xdr:from>
    <xdr:to>
      <xdr:col>76</xdr:col>
      <xdr:colOff>165100</xdr:colOff>
      <xdr:row>101</xdr:row>
      <xdr:rowOff>127000</xdr:rowOff>
    </xdr:to>
    <xdr:sp macro="" textlink="">
      <xdr:nvSpPr>
        <xdr:cNvPr id="783" name="楕円 782">
          <a:extLst>
            <a:ext uri="{FF2B5EF4-FFF2-40B4-BE49-F238E27FC236}">
              <a16:creationId xmlns:a16="http://schemas.microsoft.com/office/drawing/2014/main" id="{00000000-0008-0000-0F00-00000F030000}"/>
            </a:ext>
          </a:extLst>
        </xdr:cNvPr>
        <xdr:cNvSpPr/>
      </xdr:nvSpPr>
      <xdr:spPr>
        <a:xfrm>
          <a:off x="145415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76200</xdr:rowOff>
    </xdr:from>
    <xdr:to>
      <xdr:col>81</xdr:col>
      <xdr:colOff>50800</xdr:colOff>
      <xdr:row>101</xdr:row>
      <xdr:rowOff>112123</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a:off x="14592300" y="1739265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159294</xdr:rowOff>
    </xdr:from>
    <xdr:to>
      <xdr:col>72</xdr:col>
      <xdr:colOff>38100</xdr:colOff>
      <xdr:row>101</xdr:row>
      <xdr:rowOff>89444</xdr:rowOff>
    </xdr:to>
    <xdr:sp macro="" textlink="">
      <xdr:nvSpPr>
        <xdr:cNvPr id="785" name="楕円 784">
          <a:extLst>
            <a:ext uri="{FF2B5EF4-FFF2-40B4-BE49-F238E27FC236}">
              <a16:creationId xmlns:a16="http://schemas.microsoft.com/office/drawing/2014/main" id="{00000000-0008-0000-0F00-000011030000}"/>
            </a:ext>
          </a:extLst>
        </xdr:cNvPr>
        <xdr:cNvSpPr/>
      </xdr:nvSpPr>
      <xdr:spPr>
        <a:xfrm>
          <a:off x="13652500" y="1730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38644</xdr:rowOff>
    </xdr:from>
    <xdr:to>
      <xdr:col>76</xdr:col>
      <xdr:colOff>114300</xdr:colOff>
      <xdr:row>101</xdr:row>
      <xdr:rowOff>76200</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13703300" y="1735509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125005</xdr:rowOff>
    </xdr:from>
    <xdr:to>
      <xdr:col>67</xdr:col>
      <xdr:colOff>101600</xdr:colOff>
      <xdr:row>101</xdr:row>
      <xdr:rowOff>55155</xdr:rowOff>
    </xdr:to>
    <xdr:sp macro="" textlink="">
      <xdr:nvSpPr>
        <xdr:cNvPr id="787" name="楕円 786">
          <a:extLst>
            <a:ext uri="{FF2B5EF4-FFF2-40B4-BE49-F238E27FC236}">
              <a16:creationId xmlns:a16="http://schemas.microsoft.com/office/drawing/2014/main" id="{00000000-0008-0000-0F00-000013030000}"/>
            </a:ext>
          </a:extLst>
        </xdr:cNvPr>
        <xdr:cNvSpPr/>
      </xdr:nvSpPr>
      <xdr:spPr>
        <a:xfrm>
          <a:off x="12763500" y="1727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4355</xdr:rowOff>
    </xdr:from>
    <xdr:to>
      <xdr:col>71</xdr:col>
      <xdr:colOff>177800</xdr:colOff>
      <xdr:row>101</xdr:row>
      <xdr:rowOff>38644</xdr:rowOff>
    </xdr:to>
    <xdr:cxnSp macro="">
      <xdr:nvCxnSpPr>
        <xdr:cNvPr id="788" name="直線コネクタ 787">
          <a:extLst>
            <a:ext uri="{FF2B5EF4-FFF2-40B4-BE49-F238E27FC236}">
              <a16:creationId xmlns:a16="http://schemas.microsoft.com/office/drawing/2014/main" id="{00000000-0008-0000-0F00-000014030000}"/>
            </a:ext>
          </a:extLst>
        </xdr:cNvPr>
        <xdr:cNvCxnSpPr/>
      </xdr:nvCxnSpPr>
      <xdr:spPr>
        <a:xfrm>
          <a:off x="12814300" y="1732080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92001</xdr:rowOff>
    </xdr:from>
    <xdr:ext cx="405111" cy="259045"/>
    <xdr:sp macro="" textlink="">
      <xdr:nvSpPr>
        <xdr:cNvPr id="789" name="n_1aveValue【庁舎】&#10;有形固定資産減価償却率">
          <a:extLst>
            <a:ext uri="{FF2B5EF4-FFF2-40B4-BE49-F238E27FC236}">
              <a16:creationId xmlns:a16="http://schemas.microsoft.com/office/drawing/2014/main" id="{00000000-0008-0000-0F00-000015030000}"/>
            </a:ext>
          </a:extLst>
        </xdr:cNvPr>
        <xdr:cNvSpPr txBox="1"/>
      </xdr:nvSpPr>
      <xdr:spPr>
        <a:xfrm>
          <a:off x="152660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49547</xdr:rowOff>
    </xdr:from>
    <xdr:ext cx="405111" cy="259045"/>
    <xdr:sp macro="" textlink="">
      <xdr:nvSpPr>
        <xdr:cNvPr id="790" name="n_2aveValue【庁舎】&#10;有形固定資産減価償却率">
          <a:extLst>
            <a:ext uri="{FF2B5EF4-FFF2-40B4-BE49-F238E27FC236}">
              <a16:creationId xmlns:a16="http://schemas.microsoft.com/office/drawing/2014/main" id="{00000000-0008-0000-0F00-000016030000}"/>
            </a:ext>
          </a:extLst>
        </xdr:cNvPr>
        <xdr:cNvSpPr txBox="1"/>
      </xdr:nvSpPr>
      <xdr:spPr>
        <a:xfrm>
          <a:off x="143897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72407</xdr:rowOff>
    </xdr:from>
    <xdr:ext cx="405111" cy="259045"/>
    <xdr:sp macro="" textlink="">
      <xdr:nvSpPr>
        <xdr:cNvPr id="791" name="n_3aveValue【庁舎】&#10;有形固定資産減価償却率">
          <a:extLst>
            <a:ext uri="{FF2B5EF4-FFF2-40B4-BE49-F238E27FC236}">
              <a16:creationId xmlns:a16="http://schemas.microsoft.com/office/drawing/2014/main" id="{00000000-0008-0000-0F00-000017030000}"/>
            </a:ext>
          </a:extLst>
        </xdr:cNvPr>
        <xdr:cNvSpPr txBox="1"/>
      </xdr:nvSpPr>
      <xdr:spPr>
        <a:xfrm>
          <a:off x="135007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74040</xdr:rowOff>
    </xdr:from>
    <xdr:ext cx="405111" cy="259045"/>
    <xdr:sp macro="" textlink="">
      <xdr:nvSpPr>
        <xdr:cNvPr id="792" name="n_4aveValue【庁舎】&#10;有形固定資産減価償却率">
          <a:extLst>
            <a:ext uri="{FF2B5EF4-FFF2-40B4-BE49-F238E27FC236}">
              <a16:creationId xmlns:a16="http://schemas.microsoft.com/office/drawing/2014/main" id="{00000000-0008-0000-0F00-000018030000}"/>
            </a:ext>
          </a:extLst>
        </xdr:cNvPr>
        <xdr:cNvSpPr txBox="1"/>
      </xdr:nvSpPr>
      <xdr:spPr>
        <a:xfrm>
          <a:off x="12611744" y="179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8000</xdr:rowOff>
    </xdr:from>
    <xdr:ext cx="405111" cy="259045"/>
    <xdr:sp macro="" textlink="">
      <xdr:nvSpPr>
        <xdr:cNvPr id="793" name="n_1mainValue【庁舎】&#10;有形固定資産減価償却率">
          <a:extLst>
            <a:ext uri="{FF2B5EF4-FFF2-40B4-BE49-F238E27FC236}">
              <a16:creationId xmlns:a16="http://schemas.microsoft.com/office/drawing/2014/main" id="{00000000-0008-0000-0F00-000019030000}"/>
            </a:ext>
          </a:extLst>
        </xdr:cNvPr>
        <xdr:cNvSpPr txBox="1"/>
      </xdr:nvSpPr>
      <xdr:spPr>
        <a:xfrm>
          <a:off x="15266044" y="1715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143527</xdr:rowOff>
    </xdr:from>
    <xdr:ext cx="405111" cy="259045"/>
    <xdr:sp macro="" textlink="">
      <xdr:nvSpPr>
        <xdr:cNvPr id="794" name="n_2mainValue【庁舎】&#10;有形固定資産減価償却率">
          <a:extLst>
            <a:ext uri="{FF2B5EF4-FFF2-40B4-BE49-F238E27FC236}">
              <a16:creationId xmlns:a16="http://schemas.microsoft.com/office/drawing/2014/main" id="{00000000-0008-0000-0F00-00001A030000}"/>
            </a:ext>
          </a:extLst>
        </xdr:cNvPr>
        <xdr:cNvSpPr txBox="1"/>
      </xdr:nvSpPr>
      <xdr:spPr>
        <a:xfrm>
          <a:off x="14389744" y="1711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105971</xdr:rowOff>
    </xdr:from>
    <xdr:ext cx="405111" cy="259045"/>
    <xdr:sp macro="" textlink="">
      <xdr:nvSpPr>
        <xdr:cNvPr id="795" name="n_3mainValue【庁舎】&#10;有形固定資産減価償却率">
          <a:extLst>
            <a:ext uri="{FF2B5EF4-FFF2-40B4-BE49-F238E27FC236}">
              <a16:creationId xmlns:a16="http://schemas.microsoft.com/office/drawing/2014/main" id="{00000000-0008-0000-0F00-00001B030000}"/>
            </a:ext>
          </a:extLst>
        </xdr:cNvPr>
        <xdr:cNvSpPr txBox="1"/>
      </xdr:nvSpPr>
      <xdr:spPr>
        <a:xfrm>
          <a:off x="13500744" y="1707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71682</xdr:rowOff>
    </xdr:from>
    <xdr:ext cx="405111" cy="259045"/>
    <xdr:sp macro="" textlink="">
      <xdr:nvSpPr>
        <xdr:cNvPr id="796" name="n_4mainValue【庁舎】&#10;有形固定資産減価償却率">
          <a:extLst>
            <a:ext uri="{FF2B5EF4-FFF2-40B4-BE49-F238E27FC236}">
              <a16:creationId xmlns:a16="http://schemas.microsoft.com/office/drawing/2014/main" id="{00000000-0008-0000-0F00-00001C030000}"/>
            </a:ext>
          </a:extLst>
        </xdr:cNvPr>
        <xdr:cNvSpPr txBox="1"/>
      </xdr:nvSpPr>
      <xdr:spPr>
        <a:xfrm>
          <a:off x="12611744" y="1704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00000000-0008-0000-0F00-00001D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00000000-0008-0000-0F00-00001E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00000000-0008-0000-0F00-00001F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00000000-0008-0000-0F00-000020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00000000-0008-0000-0F00-000021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00000000-0008-0000-0F00-000022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00000000-0008-0000-0F00-000023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00000000-0008-0000-0F00-000024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a16="http://schemas.microsoft.com/office/drawing/2014/main" id="{00000000-0008-0000-0F00-000025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00000000-0008-0000-0F00-000026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0" name="テキスト ボックス 809">
          <a:extLst>
            <a:ext uri="{FF2B5EF4-FFF2-40B4-BE49-F238E27FC236}">
              <a16:creationId xmlns:a16="http://schemas.microsoft.com/office/drawing/2014/main" id="{00000000-0008-0000-0F00-00002A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1" name="直線コネクタ 810">
          <a:extLst>
            <a:ext uri="{FF2B5EF4-FFF2-40B4-BE49-F238E27FC236}">
              <a16:creationId xmlns:a16="http://schemas.microsoft.com/office/drawing/2014/main" id="{00000000-0008-0000-0F00-00002B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2" name="テキスト ボックス 811">
          <a:extLst>
            <a:ext uri="{FF2B5EF4-FFF2-40B4-BE49-F238E27FC236}">
              <a16:creationId xmlns:a16="http://schemas.microsoft.com/office/drawing/2014/main" id="{00000000-0008-0000-0F00-00002C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3" name="直線コネクタ 812">
          <a:extLst>
            <a:ext uri="{FF2B5EF4-FFF2-40B4-BE49-F238E27FC236}">
              <a16:creationId xmlns:a16="http://schemas.microsoft.com/office/drawing/2014/main" id="{00000000-0008-0000-0F00-00002D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4" name="テキスト ボックス 813">
          <a:extLst>
            <a:ext uri="{FF2B5EF4-FFF2-40B4-BE49-F238E27FC236}">
              <a16:creationId xmlns:a16="http://schemas.microsoft.com/office/drawing/2014/main" id="{00000000-0008-0000-0F00-00002E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5" name="直線コネクタ 814">
          <a:extLst>
            <a:ext uri="{FF2B5EF4-FFF2-40B4-BE49-F238E27FC236}">
              <a16:creationId xmlns:a16="http://schemas.microsoft.com/office/drawing/2014/main" id="{00000000-0008-0000-0F00-00002F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6" name="テキスト ボックス 815">
          <a:extLst>
            <a:ext uri="{FF2B5EF4-FFF2-40B4-BE49-F238E27FC236}">
              <a16:creationId xmlns:a16="http://schemas.microsoft.com/office/drawing/2014/main" id="{00000000-0008-0000-0F00-000030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7" name="直線コネクタ 816">
          <a:extLst>
            <a:ext uri="{FF2B5EF4-FFF2-40B4-BE49-F238E27FC236}">
              <a16:creationId xmlns:a16="http://schemas.microsoft.com/office/drawing/2014/main" id="{00000000-0008-0000-0F00-000031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a:extLst>
            <a:ext uri="{FF2B5EF4-FFF2-40B4-BE49-F238E27FC236}">
              <a16:creationId xmlns:a16="http://schemas.microsoft.com/office/drawing/2014/main" id="{00000000-0008-0000-0F00-000033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a:extLst>
            <a:ext uri="{FF2B5EF4-FFF2-40B4-BE49-F238E27FC236}">
              <a16:creationId xmlns:a16="http://schemas.microsoft.com/office/drawing/2014/main" id="{00000000-0008-0000-0F00-000034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庁舎】&#10;一人当たり面積グラフ枠">
          <a:extLst>
            <a:ext uri="{FF2B5EF4-FFF2-40B4-BE49-F238E27FC236}">
              <a16:creationId xmlns:a16="http://schemas.microsoft.com/office/drawing/2014/main" id="{00000000-0008-0000-0F00-000035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95794</xdr:rowOff>
    </xdr:from>
    <xdr:to>
      <xdr:col>116</xdr:col>
      <xdr:colOff>62864</xdr:colOff>
      <xdr:row>109</xdr:row>
      <xdr:rowOff>34289</xdr:rowOff>
    </xdr:to>
    <xdr:cxnSp macro="">
      <xdr:nvCxnSpPr>
        <xdr:cNvPr id="822" name="直線コネクタ 821">
          <a:extLst>
            <a:ext uri="{FF2B5EF4-FFF2-40B4-BE49-F238E27FC236}">
              <a16:creationId xmlns:a16="http://schemas.microsoft.com/office/drawing/2014/main" id="{00000000-0008-0000-0F00-000036030000}"/>
            </a:ext>
          </a:extLst>
        </xdr:cNvPr>
        <xdr:cNvCxnSpPr/>
      </xdr:nvCxnSpPr>
      <xdr:spPr>
        <a:xfrm flipV="1">
          <a:off x="22160864" y="17240794"/>
          <a:ext cx="0" cy="1481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38116</xdr:rowOff>
    </xdr:from>
    <xdr:ext cx="469744" cy="259045"/>
    <xdr:sp macro="" textlink="">
      <xdr:nvSpPr>
        <xdr:cNvPr id="823" name="【庁舎】&#10;一人当たり面積最小値テキスト">
          <a:extLst>
            <a:ext uri="{FF2B5EF4-FFF2-40B4-BE49-F238E27FC236}">
              <a16:creationId xmlns:a16="http://schemas.microsoft.com/office/drawing/2014/main" id="{00000000-0008-0000-0F00-000037030000}"/>
            </a:ext>
          </a:extLst>
        </xdr:cNvPr>
        <xdr:cNvSpPr txBox="1"/>
      </xdr:nvSpPr>
      <xdr:spPr>
        <a:xfrm>
          <a:off x="22199600" y="187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34289</xdr:rowOff>
    </xdr:from>
    <xdr:to>
      <xdr:col>116</xdr:col>
      <xdr:colOff>152400</xdr:colOff>
      <xdr:row>109</xdr:row>
      <xdr:rowOff>34289</xdr:rowOff>
    </xdr:to>
    <xdr:cxnSp macro="">
      <xdr:nvCxnSpPr>
        <xdr:cNvPr id="824" name="直線コネクタ 823">
          <a:extLst>
            <a:ext uri="{FF2B5EF4-FFF2-40B4-BE49-F238E27FC236}">
              <a16:creationId xmlns:a16="http://schemas.microsoft.com/office/drawing/2014/main" id="{00000000-0008-0000-0F00-000038030000}"/>
            </a:ext>
          </a:extLst>
        </xdr:cNvPr>
        <xdr:cNvCxnSpPr/>
      </xdr:nvCxnSpPr>
      <xdr:spPr>
        <a:xfrm>
          <a:off x="22072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42471</xdr:rowOff>
    </xdr:from>
    <xdr:ext cx="469744" cy="259045"/>
    <xdr:sp macro="" textlink="">
      <xdr:nvSpPr>
        <xdr:cNvPr id="825" name="【庁舎】&#10;一人当たり面積最大値テキスト">
          <a:extLst>
            <a:ext uri="{FF2B5EF4-FFF2-40B4-BE49-F238E27FC236}">
              <a16:creationId xmlns:a16="http://schemas.microsoft.com/office/drawing/2014/main" id="{00000000-0008-0000-0F00-000039030000}"/>
            </a:ext>
          </a:extLst>
        </xdr:cNvPr>
        <xdr:cNvSpPr txBox="1"/>
      </xdr:nvSpPr>
      <xdr:spPr>
        <a:xfrm>
          <a:off x="22199600" y="1701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95794</xdr:rowOff>
    </xdr:from>
    <xdr:to>
      <xdr:col>116</xdr:col>
      <xdr:colOff>152400</xdr:colOff>
      <xdr:row>100</xdr:row>
      <xdr:rowOff>95794</xdr:rowOff>
    </xdr:to>
    <xdr:cxnSp macro="">
      <xdr:nvCxnSpPr>
        <xdr:cNvPr id="826" name="直線コネクタ 825">
          <a:extLst>
            <a:ext uri="{FF2B5EF4-FFF2-40B4-BE49-F238E27FC236}">
              <a16:creationId xmlns:a16="http://schemas.microsoft.com/office/drawing/2014/main" id="{00000000-0008-0000-0F00-00003A030000}"/>
            </a:ext>
          </a:extLst>
        </xdr:cNvPr>
        <xdr:cNvCxnSpPr/>
      </xdr:nvCxnSpPr>
      <xdr:spPr>
        <a:xfrm>
          <a:off x="22072600" y="1724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154413</xdr:rowOff>
    </xdr:from>
    <xdr:ext cx="469744" cy="259045"/>
    <xdr:sp macro="" textlink="">
      <xdr:nvSpPr>
        <xdr:cNvPr id="827" name="【庁舎】&#10;一人当たり面積平均値テキスト">
          <a:extLst>
            <a:ext uri="{FF2B5EF4-FFF2-40B4-BE49-F238E27FC236}">
              <a16:creationId xmlns:a16="http://schemas.microsoft.com/office/drawing/2014/main" id="{00000000-0008-0000-0F00-00003B030000}"/>
            </a:ext>
          </a:extLst>
        </xdr:cNvPr>
        <xdr:cNvSpPr txBox="1"/>
      </xdr:nvSpPr>
      <xdr:spPr>
        <a:xfrm>
          <a:off x="22199600" y="18328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131536</xdr:rowOff>
    </xdr:from>
    <xdr:to>
      <xdr:col>116</xdr:col>
      <xdr:colOff>114300</xdr:colOff>
      <xdr:row>108</xdr:row>
      <xdr:rowOff>61686</xdr:rowOff>
    </xdr:to>
    <xdr:sp macro="" textlink="">
      <xdr:nvSpPr>
        <xdr:cNvPr id="828" name="フローチャート: 判断 827">
          <a:extLst>
            <a:ext uri="{FF2B5EF4-FFF2-40B4-BE49-F238E27FC236}">
              <a16:creationId xmlns:a16="http://schemas.microsoft.com/office/drawing/2014/main" id="{00000000-0008-0000-0F00-00003C030000}"/>
            </a:ext>
          </a:extLst>
        </xdr:cNvPr>
        <xdr:cNvSpPr/>
      </xdr:nvSpPr>
      <xdr:spPr>
        <a:xfrm>
          <a:off x="22110700" y="1847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157662</xdr:rowOff>
    </xdr:from>
    <xdr:to>
      <xdr:col>112</xdr:col>
      <xdr:colOff>38100</xdr:colOff>
      <xdr:row>108</xdr:row>
      <xdr:rowOff>87812</xdr:rowOff>
    </xdr:to>
    <xdr:sp macro="" textlink="">
      <xdr:nvSpPr>
        <xdr:cNvPr id="829" name="フローチャート: 判断 828">
          <a:extLst>
            <a:ext uri="{FF2B5EF4-FFF2-40B4-BE49-F238E27FC236}">
              <a16:creationId xmlns:a16="http://schemas.microsoft.com/office/drawing/2014/main" id="{00000000-0008-0000-0F00-00003D030000}"/>
            </a:ext>
          </a:extLst>
        </xdr:cNvPr>
        <xdr:cNvSpPr/>
      </xdr:nvSpPr>
      <xdr:spPr>
        <a:xfrm>
          <a:off x="21272500" y="185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157662</xdr:rowOff>
    </xdr:from>
    <xdr:to>
      <xdr:col>107</xdr:col>
      <xdr:colOff>101600</xdr:colOff>
      <xdr:row>108</xdr:row>
      <xdr:rowOff>87812</xdr:rowOff>
    </xdr:to>
    <xdr:sp macro="" textlink="">
      <xdr:nvSpPr>
        <xdr:cNvPr id="830" name="フローチャート: 判断 829">
          <a:extLst>
            <a:ext uri="{FF2B5EF4-FFF2-40B4-BE49-F238E27FC236}">
              <a16:creationId xmlns:a16="http://schemas.microsoft.com/office/drawing/2014/main" id="{00000000-0008-0000-0F00-00003E030000}"/>
            </a:ext>
          </a:extLst>
        </xdr:cNvPr>
        <xdr:cNvSpPr/>
      </xdr:nvSpPr>
      <xdr:spPr>
        <a:xfrm>
          <a:off x="20383500" y="185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160927</xdr:rowOff>
    </xdr:from>
    <xdr:to>
      <xdr:col>102</xdr:col>
      <xdr:colOff>165100</xdr:colOff>
      <xdr:row>108</xdr:row>
      <xdr:rowOff>91077</xdr:rowOff>
    </xdr:to>
    <xdr:sp macro="" textlink="">
      <xdr:nvSpPr>
        <xdr:cNvPr id="831" name="フローチャート: 判断 830">
          <a:extLst>
            <a:ext uri="{FF2B5EF4-FFF2-40B4-BE49-F238E27FC236}">
              <a16:creationId xmlns:a16="http://schemas.microsoft.com/office/drawing/2014/main" id="{00000000-0008-0000-0F00-00003F030000}"/>
            </a:ext>
          </a:extLst>
        </xdr:cNvPr>
        <xdr:cNvSpPr/>
      </xdr:nvSpPr>
      <xdr:spPr>
        <a:xfrm>
          <a:off x="19494500" y="185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164193</xdr:rowOff>
    </xdr:from>
    <xdr:to>
      <xdr:col>98</xdr:col>
      <xdr:colOff>38100</xdr:colOff>
      <xdr:row>108</xdr:row>
      <xdr:rowOff>94343</xdr:rowOff>
    </xdr:to>
    <xdr:sp macro="" textlink="">
      <xdr:nvSpPr>
        <xdr:cNvPr id="832" name="フローチャート: 判断 831">
          <a:extLst>
            <a:ext uri="{FF2B5EF4-FFF2-40B4-BE49-F238E27FC236}">
              <a16:creationId xmlns:a16="http://schemas.microsoft.com/office/drawing/2014/main" id="{00000000-0008-0000-0F00-000040030000}"/>
            </a:ext>
          </a:extLst>
        </xdr:cNvPr>
        <xdr:cNvSpPr/>
      </xdr:nvSpPr>
      <xdr:spPr>
        <a:xfrm>
          <a:off x="18605500" y="1850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F00-000041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F00-000042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F00-000043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F00-000044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F00-000045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142421</xdr:rowOff>
    </xdr:from>
    <xdr:to>
      <xdr:col>116</xdr:col>
      <xdr:colOff>114300</xdr:colOff>
      <xdr:row>108</xdr:row>
      <xdr:rowOff>72571</xdr:rowOff>
    </xdr:to>
    <xdr:sp macro="" textlink="">
      <xdr:nvSpPr>
        <xdr:cNvPr id="838" name="楕円 837">
          <a:extLst>
            <a:ext uri="{FF2B5EF4-FFF2-40B4-BE49-F238E27FC236}">
              <a16:creationId xmlns:a16="http://schemas.microsoft.com/office/drawing/2014/main" id="{00000000-0008-0000-0F00-000046030000}"/>
            </a:ext>
          </a:extLst>
        </xdr:cNvPr>
        <xdr:cNvSpPr/>
      </xdr:nvSpPr>
      <xdr:spPr>
        <a:xfrm>
          <a:off x="22110700" y="1848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120848</xdr:rowOff>
    </xdr:from>
    <xdr:ext cx="469744" cy="259045"/>
    <xdr:sp macro="" textlink="">
      <xdr:nvSpPr>
        <xdr:cNvPr id="839" name="【庁舎】&#10;一人当たり面積該当値テキスト">
          <a:extLst>
            <a:ext uri="{FF2B5EF4-FFF2-40B4-BE49-F238E27FC236}">
              <a16:creationId xmlns:a16="http://schemas.microsoft.com/office/drawing/2014/main" id="{00000000-0008-0000-0F00-000047030000}"/>
            </a:ext>
          </a:extLst>
        </xdr:cNvPr>
        <xdr:cNvSpPr txBox="1"/>
      </xdr:nvSpPr>
      <xdr:spPr>
        <a:xfrm>
          <a:off x="22199600" y="1846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144599</xdr:rowOff>
    </xdr:from>
    <xdr:to>
      <xdr:col>112</xdr:col>
      <xdr:colOff>38100</xdr:colOff>
      <xdr:row>108</xdr:row>
      <xdr:rowOff>74749</xdr:rowOff>
    </xdr:to>
    <xdr:sp macro="" textlink="">
      <xdr:nvSpPr>
        <xdr:cNvPr id="840" name="楕円 839">
          <a:extLst>
            <a:ext uri="{FF2B5EF4-FFF2-40B4-BE49-F238E27FC236}">
              <a16:creationId xmlns:a16="http://schemas.microsoft.com/office/drawing/2014/main" id="{00000000-0008-0000-0F00-000048030000}"/>
            </a:ext>
          </a:extLst>
        </xdr:cNvPr>
        <xdr:cNvSpPr/>
      </xdr:nvSpPr>
      <xdr:spPr>
        <a:xfrm>
          <a:off x="21272500" y="18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21771</xdr:rowOff>
    </xdr:from>
    <xdr:to>
      <xdr:col>116</xdr:col>
      <xdr:colOff>63500</xdr:colOff>
      <xdr:row>108</xdr:row>
      <xdr:rowOff>23949</xdr:rowOff>
    </xdr:to>
    <xdr:cxnSp macro="">
      <xdr:nvCxnSpPr>
        <xdr:cNvPr id="841" name="直線コネクタ 840">
          <a:extLst>
            <a:ext uri="{FF2B5EF4-FFF2-40B4-BE49-F238E27FC236}">
              <a16:creationId xmlns:a16="http://schemas.microsoft.com/office/drawing/2014/main" id="{00000000-0008-0000-0F00-000049030000}"/>
            </a:ext>
          </a:extLst>
        </xdr:cNvPr>
        <xdr:cNvCxnSpPr/>
      </xdr:nvCxnSpPr>
      <xdr:spPr>
        <a:xfrm flipV="1">
          <a:off x="21323300" y="18538371"/>
          <a:ext cx="8382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145687</xdr:rowOff>
    </xdr:from>
    <xdr:to>
      <xdr:col>107</xdr:col>
      <xdr:colOff>101600</xdr:colOff>
      <xdr:row>108</xdr:row>
      <xdr:rowOff>75837</xdr:rowOff>
    </xdr:to>
    <xdr:sp macro="" textlink="">
      <xdr:nvSpPr>
        <xdr:cNvPr id="842" name="楕円 841">
          <a:extLst>
            <a:ext uri="{FF2B5EF4-FFF2-40B4-BE49-F238E27FC236}">
              <a16:creationId xmlns:a16="http://schemas.microsoft.com/office/drawing/2014/main" id="{00000000-0008-0000-0F00-00004A030000}"/>
            </a:ext>
          </a:extLst>
        </xdr:cNvPr>
        <xdr:cNvSpPr/>
      </xdr:nvSpPr>
      <xdr:spPr>
        <a:xfrm>
          <a:off x="20383500" y="1849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23949</xdr:rowOff>
    </xdr:from>
    <xdr:to>
      <xdr:col>111</xdr:col>
      <xdr:colOff>177800</xdr:colOff>
      <xdr:row>108</xdr:row>
      <xdr:rowOff>25037</xdr:rowOff>
    </xdr:to>
    <xdr:cxnSp macro="">
      <xdr:nvCxnSpPr>
        <xdr:cNvPr id="843" name="直線コネクタ 842">
          <a:extLst>
            <a:ext uri="{FF2B5EF4-FFF2-40B4-BE49-F238E27FC236}">
              <a16:creationId xmlns:a16="http://schemas.microsoft.com/office/drawing/2014/main" id="{00000000-0008-0000-0F00-00004B030000}"/>
            </a:ext>
          </a:extLst>
        </xdr:cNvPr>
        <xdr:cNvCxnSpPr/>
      </xdr:nvCxnSpPr>
      <xdr:spPr>
        <a:xfrm flipV="1">
          <a:off x="20434300" y="18540549"/>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146776</xdr:rowOff>
    </xdr:from>
    <xdr:to>
      <xdr:col>102</xdr:col>
      <xdr:colOff>165100</xdr:colOff>
      <xdr:row>108</xdr:row>
      <xdr:rowOff>76926</xdr:rowOff>
    </xdr:to>
    <xdr:sp macro="" textlink="">
      <xdr:nvSpPr>
        <xdr:cNvPr id="844" name="楕円 843">
          <a:extLst>
            <a:ext uri="{FF2B5EF4-FFF2-40B4-BE49-F238E27FC236}">
              <a16:creationId xmlns:a16="http://schemas.microsoft.com/office/drawing/2014/main" id="{00000000-0008-0000-0F00-00004C030000}"/>
            </a:ext>
          </a:extLst>
        </xdr:cNvPr>
        <xdr:cNvSpPr/>
      </xdr:nvSpPr>
      <xdr:spPr>
        <a:xfrm>
          <a:off x="19494500" y="1849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25037</xdr:rowOff>
    </xdr:from>
    <xdr:to>
      <xdr:col>107</xdr:col>
      <xdr:colOff>50800</xdr:colOff>
      <xdr:row>108</xdr:row>
      <xdr:rowOff>26126</xdr:rowOff>
    </xdr:to>
    <xdr:cxnSp macro="">
      <xdr:nvCxnSpPr>
        <xdr:cNvPr id="845" name="直線コネクタ 844">
          <a:extLst>
            <a:ext uri="{FF2B5EF4-FFF2-40B4-BE49-F238E27FC236}">
              <a16:creationId xmlns:a16="http://schemas.microsoft.com/office/drawing/2014/main" id="{00000000-0008-0000-0F00-00004D030000}"/>
            </a:ext>
          </a:extLst>
        </xdr:cNvPr>
        <xdr:cNvCxnSpPr/>
      </xdr:nvCxnSpPr>
      <xdr:spPr>
        <a:xfrm flipV="1">
          <a:off x="19545300" y="18541637"/>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147864</xdr:rowOff>
    </xdr:from>
    <xdr:to>
      <xdr:col>98</xdr:col>
      <xdr:colOff>38100</xdr:colOff>
      <xdr:row>108</xdr:row>
      <xdr:rowOff>78014</xdr:rowOff>
    </xdr:to>
    <xdr:sp macro="" textlink="">
      <xdr:nvSpPr>
        <xdr:cNvPr id="846" name="楕円 845">
          <a:extLst>
            <a:ext uri="{FF2B5EF4-FFF2-40B4-BE49-F238E27FC236}">
              <a16:creationId xmlns:a16="http://schemas.microsoft.com/office/drawing/2014/main" id="{00000000-0008-0000-0F00-00004E030000}"/>
            </a:ext>
          </a:extLst>
        </xdr:cNvPr>
        <xdr:cNvSpPr/>
      </xdr:nvSpPr>
      <xdr:spPr>
        <a:xfrm>
          <a:off x="18605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26126</xdr:rowOff>
    </xdr:from>
    <xdr:to>
      <xdr:col>102</xdr:col>
      <xdr:colOff>114300</xdr:colOff>
      <xdr:row>108</xdr:row>
      <xdr:rowOff>27214</xdr:rowOff>
    </xdr:to>
    <xdr:cxnSp macro="">
      <xdr:nvCxnSpPr>
        <xdr:cNvPr id="847" name="直線コネクタ 846">
          <a:extLst>
            <a:ext uri="{FF2B5EF4-FFF2-40B4-BE49-F238E27FC236}">
              <a16:creationId xmlns:a16="http://schemas.microsoft.com/office/drawing/2014/main" id="{00000000-0008-0000-0F00-00004F030000}"/>
            </a:ext>
          </a:extLst>
        </xdr:cNvPr>
        <xdr:cNvCxnSpPr/>
      </xdr:nvCxnSpPr>
      <xdr:spPr>
        <a:xfrm flipV="1">
          <a:off x="18656300" y="18542726"/>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78939</xdr:rowOff>
    </xdr:from>
    <xdr:ext cx="469744" cy="259045"/>
    <xdr:sp macro="" textlink="">
      <xdr:nvSpPr>
        <xdr:cNvPr id="848" name="n_1aveValue【庁舎】&#10;一人当たり面積">
          <a:extLst>
            <a:ext uri="{FF2B5EF4-FFF2-40B4-BE49-F238E27FC236}">
              <a16:creationId xmlns:a16="http://schemas.microsoft.com/office/drawing/2014/main" id="{00000000-0008-0000-0F00-000050030000}"/>
            </a:ext>
          </a:extLst>
        </xdr:cNvPr>
        <xdr:cNvSpPr txBox="1"/>
      </xdr:nvSpPr>
      <xdr:spPr>
        <a:xfrm>
          <a:off x="21075727" y="1859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78939</xdr:rowOff>
    </xdr:from>
    <xdr:ext cx="469744" cy="259045"/>
    <xdr:sp macro="" textlink="">
      <xdr:nvSpPr>
        <xdr:cNvPr id="849" name="n_2aveValue【庁舎】&#10;一人当たり面積">
          <a:extLst>
            <a:ext uri="{FF2B5EF4-FFF2-40B4-BE49-F238E27FC236}">
              <a16:creationId xmlns:a16="http://schemas.microsoft.com/office/drawing/2014/main" id="{00000000-0008-0000-0F00-000051030000}"/>
            </a:ext>
          </a:extLst>
        </xdr:cNvPr>
        <xdr:cNvSpPr txBox="1"/>
      </xdr:nvSpPr>
      <xdr:spPr>
        <a:xfrm>
          <a:off x="20199427" y="1859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82204</xdr:rowOff>
    </xdr:from>
    <xdr:ext cx="469744" cy="259045"/>
    <xdr:sp macro="" textlink="">
      <xdr:nvSpPr>
        <xdr:cNvPr id="850" name="n_3aveValue【庁舎】&#10;一人当たり面積">
          <a:extLst>
            <a:ext uri="{FF2B5EF4-FFF2-40B4-BE49-F238E27FC236}">
              <a16:creationId xmlns:a16="http://schemas.microsoft.com/office/drawing/2014/main" id="{00000000-0008-0000-0F00-000052030000}"/>
            </a:ext>
          </a:extLst>
        </xdr:cNvPr>
        <xdr:cNvSpPr txBox="1"/>
      </xdr:nvSpPr>
      <xdr:spPr>
        <a:xfrm>
          <a:off x="19310427" y="185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85470</xdr:rowOff>
    </xdr:from>
    <xdr:ext cx="469744" cy="259045"/>
    <xdr:sp macro="" textlink="">
      <xdr:nvSpPr>
        <xdr:cNvPr id="851" name="n_4aveValue【庁舎】&#10;一人当たり面積">
          <a:extLst>
            <a:ext uri="{FF2B5EF4-FFF2-40B4-BE49-F238E27FC236}">
              <a16:creationId xmlns:a16="http://schemas.microsoft.com/office/drawing/2014/main" id="{00000000-0008-0000-0F00-000053030000}"/>
            </a:ext>
          </a:extLst>
        </xdr:cNvPr>
        <xdr:cNvSpPr txBox="1"/>
      </xdr:nvSpPr>
      <xdr:spPr>
        <a:xfrm>
          <a:off x="184214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91276</xdr:rowOff>
    </xdr:from>
    <xdr:ext cx="469744" cy="259045"/>
    <xdr:sp macro="" textlink="">
      <xdr:nvSpPr>
        <xdr:cNvPr id="852" name="n_1mainValue【庁舎】&#10;一人当たり面積">
          <a:extLst>
            <a:ext uri="{FF2B5EF4-FFF2-40B4-BE49-F238E27FC236}">
              <a16:creationId xmlns:a16="http://schemas.microsoft.com/office/drawing/2014/main" id="{00000000-0008-0000-0F00-000054030000}"/>
            </a:ext>
          </a:extLst>
        </xdr:cNvPr>
        <xdr:cNvSpPr txBox="1"/>
      </xdr:nvSpPr>
      <xdr:spPr>
        <a:xfrm>
          <a:off x="21075727" y="1826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92364</xdr:rowOff>
    </xdr:from>
    <xdr:ext cx="469744" cy="259045"/>
    <xdr:sp macro="" textlink="">
      <xdr:nvSpPr>
        <xdr:cNvPr id="853" name="n_2mainValue【庁舎】&#10;一人当たり面積">
          <a:extLst>
            <a:ext uri="{FF2B5EF4-FFF2-40B4-BE49-F238E27FC236}">
              <a16:creationId xmlns:a16="http://schemas.microsoft.com/office/drawing/2014/main" id="{00000000-0008-0000-0F00-000055030000}"/>
            </a:ext>
          </a:extLst>
        </xdr:cNvPr>
        <xdr:cNvSpPr txBox="1"/>
      </xdr:nvSpPr>
      <xdr:spPr>
        <a:xfrm>
          <a:off x="20199427" y="1826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93453</xdr:rowOff>
    </xdr:from>
    <xdr:ext cx="469744" cy="259045"/>
    <xdr:sp macro="" textlink="">
      <xdr:nvSpPr>
        <xdr:cNvPr id="854" name="n_3mainValue【庁舎】&#10;一人当たり面積">
          <a:extLst>
            <a:ext uri="{FF2B5EF4-FFF2-40B4-BE49-F238E27FC236}">
              <a16:creationId xmlns:a16="http://schemas.microsoft.com/office/drawing/2014/main" id="{00000000-0008-0000-0F00-000056030000}"/>
            </a:ext>
          </a:extLst>
        </xdr:cNvPr>
        <xdr:cNvSpPr txBox="1"/>
      </xdr:nvSpPr>
      <xdr:spPr>
        <a:xfrm>
          <a:off x="19310427" y="18267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94541</xdr:rowOff>
    </xdr:from>
    <xdr:ext cx="469744" cy="259045"/>
    <xdr:sp macro="" textlink="">
      <xdr:nvSpPr>
        <xdr:cNvPr id="855" name="n_4mainValue【庁舎】&#10;一人当たり面積">
          <a:extLst>
            <a:ext uri="{FF2B5EF4-FFF2-40B4-BE49-F238E27FC236}">
              <a16:creationId xmlns:a16="http://schemas.microsoft.com/office/drawing/2014/main" id="{00000000-0008-0000-0F00-000057030000}"/>
            </a:ext>
          </a:extLst>
        </xdr:cNvPr>
        <xdr:cNvSpPr txBox="1"/>
      </xdr:nvSpPr>
      <xdr:spPr>
        <a:xfrm>
          <a:off x="18421427" y="1826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a:extLst>
            <a:ext uri="{FF2B5EF4-FFF2-40B4-BE49-F238E27FC236}">
              <a16:creationId xmlns:a16="http://schemas.microsoft.com/office/drawing/2014/main" id="{00000000-0008-0000-0F00-000058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a:extLst>
            <a:ext uri="{FF2B5EF4-FFF2-40B4-BE49-F238E27FC236}">
              <a16:creationId xmlns:a16="http://schemas.microsoft.com/office/drawing/2014/main" id="{00000000-0008-0000-0F00-000059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a:extLst>
            <a:ext uri="{FF2B5EF4-FFF2-40B4-BE49-F238E27FC236}">
              <a16:creationId xmlns:a16="http://schemas.microsoft.com/office/drawing/2014/main" id="{00000000-0008-0000-0F00-00005A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兵庫県平均・類似団体と比較して、図書館では有形固定資産減価償却率が高く老朽化が進んでおり、公共施設マネジメントにより計画的な改修を進めていく必要があります。一方、市民会館や庁舎は、建物が新しいため有形固定資産減価償却率が低くなっています。</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また、市民一人当たり面積で見ると、市民会館と保健センターが各平均を大きく上回っており、人口減少にあわせて随時、適切な規模に見直していく必要があります。一般廃棄物処理施設では、各平均と比較して有形固定資産減価償却率及び市民一人当たり有形固定資産額ともに低い数値となっています。ただし、施設の性質上、損耗が激しく耐用年数＝稼働年数とはならない可能性もあることから、減価償却という観点だけでなく、点検等の実施により施設老朽化の度合いを適切に判断する必要があ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110,863
109,655
210.32
50,712,902
49,846,115
471,841
23,614,523
33,580,664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横ばいの傾向が続いているが、今後は人口減少に伴う市税収入の減少、また高齢化に伴う社会保障関係経費の増加が見込まれるため、人口の増加・維持のための取り組みを強化し、市税収入の確保に努めるとともに、事務事業経費等の見直しを行い歳出の削減に努めることにより、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124883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157692</xdr:rowOff>
    </xdr:from>
    <xdr:to>
      <xdr:col>23</xdr:col>
      <xdr:colOff>133350</xdr:colOff>
      <xdr:row>39</xdr:row>
      <xdr:rowOff>157692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442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68385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26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96308</xdr:rowOff>
    </xdr:from>
    <xdr:to>
      <xdr:col>23</xdr:col>
      <xdr:colOff>184150</xdr:colOff>
      <xdr:row>41</xdr:row>
      <xdr:rowOff>26458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157692</xdr:rowOff>
    </xdr:from>
    <xdr:to>
      <xdr:col>19</xdr:col>
      <xdr:colOff>133350</xdr:colOff>
      <xdr:row>39</xdr:row>
      <xdr:rowOff>157692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442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96308</xdr:rowOff>
    </xdr:from>
    <xdr:to>
      <xdr:col>19</xdr:col>
      <xdr:colOff>184150</xdr:colOff>
      <xdr:row>41</xdr:row>
      <xdr:rowOff>26458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11235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4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157692</xdr:rowOff>
    </xdr:from>
    <xdr:to>
      <xdr:col>15</xdr:col>
      <xdr:colOff>82550</xdr:colOff>
      <xdr:row>40</xdr:row>
      <xdr:rowOff>26458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8442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96308</xdr:rowOff>
    </xdr:from>
    <xdr:to>
      <xdr:col>15</xdr:col>
      <xdr:colOff>133350</xdr:colOff>
      <xdr:row>41</xdr:row>
      <xdr:rowOff>26458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11235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26458</xdr:rowOff>
    </xdr:from>
    <xdr:to>
      <xdr:col>11</xdr:col>
      <xdr:colOff>31750</xdr:colOff>
      <xdr:row>40</xdr:row>
      <xdr:rowOff>46567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884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31344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106892</xdr:rowOff>
    </xdr:from>
    <xdr:to>
      <xdr:col>23</xdr:col>
      <xdr:colOff>184150</xdr:colOff>
      <xdr:row>40</xdr:row>
      <xdr:rowOff>37042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123419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3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106892</xdr:rowOff>
    </xdr:from>
    <xdr:to>
      <xdr:col>19</xdr:col>
      <xdr:colOff>184150</xdr:colOff>
      <xdr:row>40</xdr:row>
      <xdr:rowOff>37042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47219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62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106892</xdr:rowOff>
    </xdr:from>
    <xdr:to>
      <xdr:col>15</xdr:col>
      <xdr:colOff>133350</xdr:colOff>
      <xdr:row>40</xdr:row>
      <xdr:rowOff>37042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47219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147108</xdr:rowOff>
    </xdr:from>
    <xdr:to>
      <xdr:col>11</xdr:col>
      <xdr:colOff>82550</xdr:colOff>
      <xdr:row>40</xdr:row>
      <xdr:rowOff>77258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87435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台で推移していたが、</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98.2%</a:t>
          </a:r>
          <a:r>
            <a:rPr kumimoji="1" lang="ja-JP" altLang="en-US" sz="1300">
              <a:latin typeface="ＭＳ Ｐゴシック" panose="020B0600070205080204" pitchFamily="50" charset="-128"/>
              <a:ea typeface="ＭＳ Ｐゴシック" panose="020B0600070205080204" pitchFamily="50" charset="-128"/>
            </a:rPr>
            <a:t>に上昇したのち、</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96.0%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94.0%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94.2</a:t>
          </a:r>
          <a:r>
            <a:rPr kumimoji="1" lang="ja-JP" altLang="en-US" sz="1300">
              <a:latin typeface="ＭＳ Ｐゴシック" panose="020B0600070205080204" pitchFamily="50" charset="-128"/>
              <a:ea typeface="ＭＳ Ｐゴシック" panose="020B0600070205080204" pitchFamily="50" charset="-128"/>
            </a:rPr>
            <a:t>％と横ばいで推移している。高齢化に伴う特別会計への繰出金などが増加する一方で、福祉医療費の減少などもあり、全体としては前年度比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経常的一般財源収入は</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年度では増加したものの、少子高齢化の影響などから中長期的には減少することが見込まれ、引き続き行財政構造改革の取り組みを推進する必要がある。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112268</xdr:rowOff>
    </xdr:from>
    <xdr:to>
      <xdr:col>23</xdr:col>
      <xdr:colOff>133350</xdr:colOff>
      <xdr:row>67</xdr:row>
      <xdr:rowOff>2794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399268"/>
          <a:ext cx="0" cy="10906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27195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112268</xdr:rowOff>
    </xdr:from>
    <xdr:to>
      <xdr:col>24</xdr:col>
      <xdr:colOff>12700</xdr:colOff>
      <xdr:row>60</xdr:row>
      <xdr:rowOff>112268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39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116840</xdr:rowOff>
    </xdr:from>
    <xdr:to>
      <xdr:col>23</xdr:col>
      <xdr:colOff>133350</xdr:colOff>
      <xdr:row>62</xdr:row>
      <xdr:rowOff>126492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74674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116840</xdr:rowOff>
    </xdr:from>
    <xdr:to>
      <xdr:col>19</xdr:col>
      <xdr:colOff>133350</xdr:colOff>
      <xdr:row>63</xdr:row>
      <xdr:rowOff>41910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74674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166895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9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41910</xdr:rowOff>
    </xdr:from>
    <xdr:to>
      <xdr:col>15</xdr:col>
      <xdr:colOff>82550</xdr:colOff>
      <xdr:row>63</xdr:row>
      <xdr:rowOff>41910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843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61214</xdr:rowOff>
    </xdr:from>
    <xdr:to>
      <xdr:col>15</xdr:col>
      <xdr:colOff>133350</xdr:colOff>
      <xdr:row>62</xdr:row>
      <xdr:rowOff>162814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1541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41910</xdr:rowOff>
    </xdr:from>
    <xdr:to>
      <xdr:col>11</xdr:col>
      <xdr:colOff>31750</xdr:colOff>
      <xdr:row>63</xdr:row>
      <xdr:rowOff>148082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84326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41910</xdr:rowOff>
    </xdr:from>
    <xdr:to>
      <xdr:col>11</xdr:col>
      <xdr:colOff>82550</xdr:colOff>
      <xdr:row>62</xdr:row>
      <xdr:rowOff>143510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153687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158513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75692</xdr:rowOff>
    </xdr:from>
    <xdr:to>
      <xdr:col>23</xdr:col>
      <xdr:colOff>184150</xdr:colOff>
      <xdr:row>63</xdr:row>
      <xdr:rowOff>5842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47769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677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66040</xdr:rowOff>
    </xdr:from>
    <xdr:to>
      <xdr:col>19</xdr:col>
      <xdr:colOff>184150</xdr:colOff>
      <xdr:row>62</xdr:row>
      <xdr:rowOff>167640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162560</xdr:rowOff>
    </xdr:from>
    <xdr:to>
      <xdr:col>15</xdr:col>
      <xdr:colOff>133350</xdr:colOff>
      <xdr:row>63</xdr:row>
      <xdr:rowOff>92710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77487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162560</xdr:rowOff>
    </xdr:from>
    <xdr:to>
      <xdr:col>11</xdr:col>
      <xdr:colOff>82550</xdr:colOff>
      <xdr:row>63</xdr:row>
      <xdr:rowOff>92710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97282</xdr:rowOff>
    </xdr:from>
    <xdr:to>
      <xdr:col>7</xdr:col>
      <xdr:colOff>31750</xdr:colOff>
      <xdr:row>64</xdr:row>
      <xdr:rowOff>27432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12209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98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人口一人当たり人件費・物件費等決算額は、前年度比で</a:t>
          </a:r>
          <a:r>
            <a:rPr kumimoji="1" lang="en-US" altLang="ja-JP" sz="1300">
              <a:latin typeface="ＭＳ Ｐゴシック" panose="020B0600070205080204" pitchFamily="50" charset="-128"/>
              <a:ea typeface="ＭＳ Ｐゴシック" panose="020B0600070205080204" pitchFamily="50" charset="-128"/>
            </a:rPr>
            <a:t>7,407</a:t>
          </a:r>
          <a:r>
            <a:rPr kumimoji="1" lang="ja-JP" altLang="en-US" sz="1300">
              <a:latin typeface="ＭＳ Ｐゴシック" panose="020B0600070205080204" pitchFamily="50" charset="-128"/>
              <a:ea typeface="ＭＳ Ｐゴシック" panose="020B0600070205080204" pitchFamily="50" charset="-128"/>
            </a:rPr>
            <a:t>円増加し、類似団体との比較についても、昨年度の</a:t>
          </a:r>
          <a:r>
            <a:rPr kumimoji="1" lang="en-US" altLang="ja-JP" sz="1300">
              <a:latin typeface="ＭＳ Ｐゴシック" panose="020B0600070205080204" pitchFamily="50" charset="-128"/>
              <a:ea typeface="ＭＳ Ｐゴシック" panose="020B0600070205080204" pitchFamily="50" charset="-128"/>
            </a:rPr>
            <a:t>2,296</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3,290</a:t>
          </a:r>
          <a:r>
            <a:rPr kumimoji="1" lang="ja-JP" altLang="en-US" sz="1300">
              <a:latin typeface="ＭＳ Ｐゴシック" panose="020B0600070205080204" pitchFamily="50" charset="-128"/>
              <a:ea typeface="ＭＳ Ｐゴシック" panose="020B0600070205080204" pitchFamily="50" charset="-128"/>
            </a:rPr>
            <a:t>円と乖離が増加した。増加要因として、会計年度任用職員制度の導入の影響及び一般職員数の増による。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全体として微増傾向にあり、類似団体平均も上回っていることから、より一層の内部管理経費の削減に取り組むとともに、引き続き職員定数の適正化及び人件費総額の抑制に努めていく。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147385</xdr:rowOff>
    </xdr:from>
    <xdr:to>
      <xdr:col>23</xdr:col>
      <xdr:colOff>133350</xdr:colOff>
      <xdr:row>89</xdr:row>
      <xdr:rowOff>7776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63385"/>
          <a:ext cx="0" cy="14034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151303</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3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7776</xdr:rowOff>
    </xdr:from>
    <xdr:to>
      <xdr:col>24</xdr:col>
      <xdr:colOff>12700</xdr:colOff>
      <xdr:row>89</xdr:row>
      <xdr:rowOff>7776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6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62312</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0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147385</xdr:rowOff>
    </xdr:from>
    <xdr:to>
      <xdr:col>24</xdr:col>
      <xdr:colOff>12700</xdr:colOff>
      <xdr:row>80</xdr:row>
      <xdr:rowOff>147385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6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115689</xdr:rowOff>
    </xdr:from>
    <xdr:to>
      <xdr:col>23</xdr:col>
      <xdr:colOff>133350</xdr:colOff>
      <xdr:row>85</xdr:row>
      <xdr:rowOff>93180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517489"/>
          <a:ext cx="838200" cy="14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164202</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394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147675</xdr:rowOff>
    </xdr:from>
    <xdr:to>
      <xdr:col>23</xdr:col>
      <xdr:colOff>184150</xdr:colOff>
      <xdr:row>85</xdr:row>
      <xdr:rowOff>77825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54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69580</xdr:rowOff>
    </xdr:from>
    <xdr:to>
      <xdr:col>19</xdr:col>
      <xdr:colOff>133350</xdr:colOff>
      <xdr:row>84</xdr:row>
      <xdr:rowOff>115689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471380"/>
          <a:ext cx="889000" cy="4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18720</xdr:rowOff>
    </xdr:from>
    <xdr:to>
      <xdr:col>19</xdr:col>
      <xdr:colOff>184150</xdr:colOff>
      <xdr:row>84</xdr:row>
      <xdr:rowOff>120320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4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130497</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189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69580</xdr:rowOff>
    </xdr:from>
    <xdr:to>
      <xdr:col>15</xdr:col>
      <xdr:colOff>82550</xdr:colOff>
      <xdr:row>84</xdr:row>
      <xdr:rowOff>117377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471380"/>
          <a:ext cx="889000" cy="4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133786</xdr:rowOff>
    </xdr:from>
    <xdr:to>
      <xdr:col>15</xdr:col>
      <xdr:colOff>133350</xdr:colOff>
      <xdr:row>84</xdr:row>
      <xdr:rowOff>63936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6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74113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3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117377</xdr:rowOff>
    </xdr:from>
    <xdr:to>
      <xdr:col>11</xdr:col>
      <xdr:colOff>31750</xdr:colOff>
      <xdr:row>85</xdr:row>
      <xdr:rowOff>16709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519177"/>
          <a:ext cx="889000" cy="7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90734</xdr:rowOff>
    </xdr:from>
    <xdr:to>
      <xdr:col>11</xdr:col>
      <xdr:colOff>82550</xdr:colOff>
      <xdr:row>84</xdr:row>
      <xdr:rowOff>20884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32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31061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89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67951</xdr:rowOff>
    </xdr:from>
    <xdr:to>
      <xdr:col>7</xdr:col>
      <xdr:colOff>31750</xdr:colOff>
      <xdr:row>83</xdr:row>
      <xdr:rowOff>169551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29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8278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67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42380</xdr:rowOff>
    </xdr:from>
    <xdr:to>
      <xdr:col>23</xdr:col>
      <xdr:colOff>184150</xdr:colOff>
      <xdr:row>85</xdr:row>
      <xdr:rowOff>143980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61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14457</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58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64889</xdr:rowOff>
    </xdr:from>
    <xdr:to>
      <xdr:col>19</xdr:col>
      <xdr:colOff>184150</xdr:colOff>
      <xdr:row>84</xdr:row>
      <xdr:rowOff>166489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4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151266</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553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18780</xdr:rowOff>
    </xdr:from>
    <xdr:to>
      <xdr:col>15</xdr:col>
      <xdr:colOff>133350</xdr:colOff>
      <xdr:row>84</xdr:row>
      <xdr:rowOff>120380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42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105157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50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66577</xdr:rowOff>
    </xdr:from>
    <xdr:to>
      <xdr:col>11</xdr:col>
      <xdr:colOff>82550</xdr:colOff>
      <xdr:row>84</xdr:row>
      <xdr:rowOff>168177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46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152954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55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137359</xdr:rowOff>
    </xdr:from>
    <xdr:to>
      <xdr:col>7</xdr:col>
      <xdr:colOff>31750</xdr:colOff>
      <xdr:row>85</xdr:row>
      <xdr:rowOff>67509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53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52286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625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削減の実施及び高卒寄与率の減少により、昨年度と比較しラスパイレス指数が減少した。類似団体と比較しても指数は下回っており、引き続き、行財政構造改革を行い、類似団体や民間企業などとの給与水準の均衡を図るとともに、市民から理解が得られるような給与制度の見直しを行う。</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46264</xdr:rowOff>
    </xdr:from>
    <xdr:to>
      <xdr:col>81</xdr:col>
      <xdr:colOff>44450</xdr:colOff>
      <xdr:row>84</xdr:row>
      <xdr:rowOff>65314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105164"/>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63500</xdr:rowOff>
    </xdr:from>
    <xdr:to>
      <xdr:col>77</xdr:col>
      <xdr:colOff>44450</xdr:colOff>
      <xdr:row>84</xdr:row>
      <xdr:rowOff>65314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122400"/>
          <a:ext cx="889000" cy="3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63500</xdr:rowOff>
    </xdr:from>
    <xdr:to>
      <xdr:col>72</xdr:col>
      <xdr:colOff>203200</xdr:colOff>
      <xdr:row>82</xdr:row>
      <xdr:rowOff>149679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12240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67129</xdr:rowOff>
    </xdr:from>
    <xdr:to>
      <xdr:col>73</xdr:col>
      <xdr:colOff>44450</xdr:colOff>
      <xdr:row>85</xdr:row>
      <xdr:rowOff>168729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153506</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149679</xdr:rowOff>
    </xdr:from>
    <xdr:to>
      <xdr:col>68</xdr:col>
      <xdr:colOff>152400</xdr:colOff>
      <xdr:row>85</xdr:row>
      <xdr:rowOff>14514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208579"/>
          <a:ext cx="889000" cy="37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166914</xdr:rowOff>
    </xdr:from>
    <xdr:to>
      <xdr:col>81</xdr:col>
      <xdr:colOff>95250</xdr:colOff>
      <xdr:row>82</xdr:row>
      <xdr:rowOff>97064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11991</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389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14514</xdr:rowOff>
    </xdr:from>
    <xdr:to>
      <xdr:col>77</xdr:col>
      <xdr:colOff>95250</xdr:colOff>
      <xdr:row>84</xdr:row>
      <xdr:rowOff>116114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126291</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12700</xdr:rowOff>
    </xdr:from>
    <xdr:to>
      <xdr:col>73</xdr:col>
      <xdr:colOff>44450</xdr:colOff>
      <xdr:row>82</xdr:row>
      <xdr:rowOff>114300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124477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98879</xdr:rowOff>
    </xdr:from>
    <xdr:to>
      <xdr:col>68</xdr:col>
      <xdr:colOff>203200</xdr:colOff>
      <xdr:row>83</xdr:row>
      <xdr:rowOff>29029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39206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92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75491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定員適正化計画に基づき、効率的な運営体制を整備してきた結果、職員数は類似団体平均並みとなっている。</a:t>
          </a:r>
        </a:p>
        <a:p>
          <a:r>
            <a:rPr kumimoji="1" lang="ja-JP" altLang="en-US" sz="1300">
              <a:latin typeface="ＭＳ Ｐゴシック" panose="020B0600070205080204" pitchFamily="50" charset="-128"/>
              <a:ea typeface="ＭＳ Ｐゴシック" panose="020B0600070205080204" pitchFamily="50" charset="-128"/>
            </a:rPr>
            <a:t>　今後も三田市定員適正化計画に基づき、将来の人員体制を見据え計画的な職員採用を行うとともに、職員定数の適正化に努める。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128799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23923"/>
          <a:ext cx="0" cy="12205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100876</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16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128799</xdr:rowOff>
    </xdr:from>
    <xdr:to>
      <xdr:col>81</xdr:col>
      <xdr:colOff>133350</xdr:colOff>
      <xdr:row>66</xdr:row>
      <xdr:rowOff>128799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4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165100</xdr:rowOff>
    </xdr:from>
    <xdr:to>
      <xdr:col>81</xdr:col>
      <xdr:colOff>44450</xdr:colOff>
      <xdr:row>63</xdr:row>
      <xdr:rowOff>33867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79500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142892</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601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126365</xdr:rowOff>
    </xdr:from>
    <xdr:to>
      <xdr:col>81</xdr:col>
      <xdr:colOff>95250</xdr:colOff>
      <xdr:row>63</xdr:row>
      <xdr:rowOff>56515</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138959</xdr:rowOff>
    </xdr:from>
    <xdr:to>
      <xdr:col>77</xdr:col>
      <xdr:colOff>44450</xdr:colOff>
      <xdr:row>62</xdr:row>
      <xdr:rowOff>165100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768859"/>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124354</xdr:rowOff>
    </xdr:from>
    <xdr:to>
      <xdr:col>77</xdr:col>
      <xdr:colOff>95250</xdr:colOff>
      <xdr:row>63</xdr:row>
      <xdr:rowOff>54504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39281</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840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138959</xdr:rowOff>
    </xdr:from>
    <xdr:to>
      <xdr:col>72</xdr:col>
      <xdr:colOff>203200</xdr:colOff>
      <xdr:row>62</xdr:row>
      <xdr:rowOff>138959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76885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114300</xdr:rowOff>
    </xdr:from>
    <xdr:to>
      <xdr:col>73</xdr:col>
      <xdr:colOff>44450</xdr:colOff>
      <xdr:row>63</xdr:row>
      <xdr:rowOff>44450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29227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132927</xdr:rowOff>
    </xdr:from>
    <xdr:to>
      <xdr:col>68</xdr:col>
      <xdr:colOff>152400</xdr:colOff>
      <xdr:row>62</xdr:row>
      <xdr:rowOff>138959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762827"/>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108268</xdr:rowOff>
    </xdr:from>
    <xdr:to>
      <xdr:col>68</xdr:col>
      <xdr:colOff>203200</xdr:colOff>
      <xdr:row>63</xdr:row>
      <xdr:rowOff>38418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23195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108268</xdr:rowOff>
    </xdr:from>
    <xdr:to>
      <xdr:col>64</xdr:col>
      <xdr:colOff>152400</xdr:colOff>
      <xdr:row>63</xdr:row>
      <xdr:rowOff>38418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23195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154517</xdr:rowOff>
    </xdr:from>
    <xdr:to>
      <xdr:col>81</xdr:col>
      <xdr:colOff>95250</xdr:colOff>
      <xdr:row>63</xdr:row>
      <xdr:rowOff>84667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126594</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75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114300</xdr:rowOff>
    </xdr:from>
    <xdr:to>
      <xdr:col>77</xdr:col>
      <xdr:colOff>95250</xdr:colOff>
      <xdr:row>63</xdr:row>
      <xdr:rowOff>44450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54627</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88159</xdr:rowOff>
    </xdr:from>
    <xdr:to>
      <xdr:col>73</xdr:col>
      <xdr:colOff>44450</xdr:colOff>
      <xdr:row>63</xdr:row>
      <xdr:rowOff>18309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71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28486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486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88159</xdr:rowOff>
    </xdr:from>
    <xdr:to>
      <xdr:col>68</xdr:col>
      <xdr:colOff>203200</xdr:colOff>
      <xdr:row>63</xdr:row>
      <xdr:rowOff>18309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71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28486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486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82127</xdr:rowOff>
    </xdr:from>
    <xdr:to>
      <xdr:col>64</xdr:col>
      <xdr:colOff>152400</xdr:colOff>
      <xdr:row>63</xdr:row>
      <xdr:rowOff>12277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22454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類似団体平均値より高い水準ではあるが、前年度比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ポイント改善しており、順調に改善が進んでいる状況である。</a:t>
          </a:r>
        </a:p>
        <a:p>
          <a:r>
            <a:rPr kumimoji="1" lang="ja-JP" altLang="en-US" sz="1300">
              <a:latin typeface="ＭＳ Ｐゴシック" panose="020B0600070205080204" pitchFamily="50" charset="-128"/>
              <a:ea typeface="ＭＳ Ｐゴシック" panose="020B0600070205080204" pitchFamily="50" charset="-128"/>
            </a:rPr>
            <a:t>　これは、一般会計等に加えて公営企業においても元利償還金が減少していることが要因である。</a:t>
          </a:r>
        </a:p>
        <a:p>
          <a:r>
            <a:rPr kumimoji="1" lang="ja-JP" altLang="en-US" sz="1300">
              <a:latin typeface="ＭＳ Ｐゴシック" panose="020B0600070205080204" pitchFamily="50" charset="-128"/>
              <a:ea typeface="ＭＳ Ｐゴシック" panose="020B0600070205080204" pitchFamily="50" charset="-128"/>
            </a:rPr>
            <a:t>　今後も、地方債の新規発行抑制などにより、財政の健全化に取り組む。</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113030</xdr:rowOff>
    </xdr:from>
    <xdr:to>
      <xdr:col>81</xdr:col>
      <xdr:colOff>44450</xdr:colOff>
      <xdr:row>44</xdr:row>
      <xdr:rowOff>4233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85230"/>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27957</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113030</xdr:rowOff>
    </xdr:from>
    <xdr:to>
      <xdr:col>81</xdr:col>
      <xdr:colOff>133350</xdr:colOff>
      <xdr:row>36</xdr:row>
      <xdr:rowOff>113030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35983</xdr:rowOff>
    </xdr:from>
    <xdr:to>
      <xdr:col>81</xdr:col>
      <xdr:colOff>44450</xdr:colOff>
      <xdr:row>41</xdr:row>
      <xdr:rowOff>68156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06543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68156</xdr:rowOff>
    </xdr:from>
    <xdr:to>
      <xdr:col>77</xdr:col>
      <xdr:colOff>44450</xdr:colOff>
      <xdr:row>41</xdr:row>
      <xdr:rowOff>124460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09760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11854</xdr:rowOff>
    </xdr:from>
    <xdr:to>
      <xdr:col>77</xdr:col>
      <xdr:colOff>95250</xdr:colOff>
      <xdr:row>40</xdr:row>
      <xdr:rowOff>113454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123631</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63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124460</xdr:rowOff>
    </xdr:from>
    <xdr:to>
      <xdr:col>72</xdr:col>
      <xdr:colOff>203200</xdr:colOff>
      <xdr:row>42</xdr:row>
      <xdr:rowOff>17356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15391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147760</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17356</xdr:rowOff>
    </xdr:from>
    <xdr:to>
      <xdr:col>68</xdr:col>
      <xdr:colOff>152400</xdr:colOff>
      <xdr:row>42</xdr:row>
      <xdr:rowOff>49530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21825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60113</xdr:rowOff>
    </xdr:from>
    <xdr:to>
      <xdr:col>68</xdr:col>
      <xdr:colOff>203200</xdr:colOff>
      <xdr:row>40</xdr:row>
      <xdr:rowOff>161713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440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128710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9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17356</xdr:rowOff>
    </xdr:from>
    <xdr:to>
      <xdr:col>77</xdr:col>
      <xdr:colOff>95250</xdr:colOff>
      <xdr:row>41</xdr:row>
      <xdr:rowOff>118956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103733</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73660</xdr:rowOff>
    </xdr:from>
    <xdr:to>
      <xdr:col>73</xdr:col>
      <xdr:colOff>44450</xdr:colOff>
      <xdr:row>42</xdr:row>
      <xdr:rowOff>3810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138006</xdr:rowOff>
    </xdr:from>
    <xdr:to>
      <xdr:col>68</xdr:col>
      <xdr:colOff>203200</xdr:colOff>
      <xdr:row>42</xdr:row>
      <xdr:rowOff>68156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170180</xdr:rowOff>
    </xdr:from>
    <xdr:to>
      <xdr:col>64</xdr:col>
      <xdr:colOff>152400</xdr:colOff>
      <xdr:row>42</xdr:row>
      <xdr:rowOff>100330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85107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年度以降マイナスとなっているのは、ニュータウン開発時の学校等立替施行及び市債残高、企業債残高の減少が大きく起因し、将来債務が大幅に減少したためである。</a:t>
          </a:r>
        </a:p>
        <a:p>
          <a:r>
            <a:rPr kumimoji="1" lang="ja-JP" altLang="en-US" sz="1300">
              <a:latin typeface="ＭＳ Ｐゴシック" panose="020B0600070205080204" pitchFamily="50" charset="-128"/>
              <a:ea typeface="ＭＳ Ｐゴシック" panose="020B0600070205080204" pitchFamily="50" charset="-128"/>
            </a:rPr>
            <a:t>　引き続き地方債の新規発行抑制などにより将来負担の軽減に努める。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96308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68385</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401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96308</xdr:rowOff>
    </xdr:from>
    <xdr:to>
      <xdr:col>81</xdr:col>
      <xdr:colOff>133350</xdr:colOff>
      <xdr:row>23</xdr:row>
      <xdr:rowOff>96308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403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24659</xdr:rowOff>
    </xdr:from>
    <xdr:to>
      <xdr:col>68</xdr:col>
      <xdr:colOff>152400</xdr:colOff>
      <xdr:row>14</xdr:row>
      <xdr:rowOff>103082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3512800" y="2424959"/>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141516</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3703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169439</xdr:rowOff>
    </xdr:from>
    <xdr:to>
      <xdr:col>81</xdr:col>
      <xdr:colOff>95250</xdr:colOff>
      <xdr:row>14</xdr:row>
      <xdr:rowOff>99589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9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28152</xdr:rowOff>
    </xdr:from>
    <xdr:to>
      <xdr:col>77</xdr:col>
      <xdr:colOff>95250</xdr:colOff>
      <xdr:row>14</xdr:row>
      <xdr:rowOff>129752</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42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139929</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19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20108</xdr:rowOff>
    </xdr:from>
    <xdr:to>
      <xdr:col>73</xdr:col>
      <xdr:colOff>44450</xdr:colOff>
      <xdr:row>14</xdr:row>
      <xdr:rowOff>121708</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42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131885</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1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164888</xdr:rowOff>
    </xdr:from>
    <xdr:to>
      <xdr:col>68</xdr:col>
      <xdr:colOff>203200</xdr:colOff>
      <xdr:row>15</xdr:row>
      <xdr:rowOff>95038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79815</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65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49742</xdr:rowOff>
    </xdr:from>
    <xdr:to>
      <xdr:col>64</xdr:col>
      <xdr:colOff>152400</xdr:colOff>
      <xdr:row>15</xdr:row>
      <xdr:rowOff>151342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6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136119</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70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145309</xdr:rowOff>
    </xdr:from>
    <xdr:to>
      <xdr:col>68</xdr:col>
      <xdr:colOff>203200</xdr:colOff>
      <xdr:row>14</xdr:row>
      <xdr:rowOff>75459</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4351000" y="237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85636</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143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52282</xdr:rowOff>
    </xdr:from>
    <xdr:to>
      <xdr:col>64</xdr:col>
      <xdr:colOff>152400</xdr:colOff>
      <xdr:row>14</xdr:row>
      <xdr:rowOff>153882</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3462000" y="245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164059</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221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110,863
109,655
210.32
50,712,902
49,846,115
471,841
23,614,523
33,580,664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人件費に係る経常収支比率は、前年度と比べて</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　これは、会計年度任用職員制度の導入により物件費分析されていた臨時職員に係る費用が人件費分析に変わったことによる。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43180</xdr:rowOff>
    </xdr:from>
    <xdr:to>
      <xdr:col>24</xdr:col>
      <xdr:colOff>25400</xdr:colOff>
      <xdr:row>39</xdr:row>
      <xdr:rowOff>69850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55828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50817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3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34290</xdr:rowOff>
    </xdr:from>
    <xdr:to>
      <xdr:col>24</xdr:col>
      <xdr:colOff>76200</xdr:colOff>
      <xdr:row>37</xdr:row>
      <xdr:rowOff>135890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43180</xdr:rowOff>
    </xdr:from>
    <xdr:to>
      <xdr:col>19</xdr:col>
      <xdr:colOff>187325</xdr:colOff>
      <xdr:row>38</xdr:row>
      <xdr:rowOff>58420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58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106680</xdr:rowOff>
    </xdr:from>
    <xdr:to>
      <xdr:col>20</xdr:col>
      <xdr:colOff>38100</xdr:colOff>
      <xdr:row>37</xdr:row>
      <xdr:rowOff>36830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47007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58420</xdr:rowOff>
    </xdr:from>
    <xdr:to>
      <xdr:col>15</xdr:col>
      <xdr:colOff>98425</xdr:colOff>
      <xdr:row>38</xdr:row>
      <xdr:rowOff>88900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573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121920</xdr:rowOff>
    </xdr:from>
    <xdr:to>
      <xdr:col>15</xdr:col>
      <xdr:colOff>149225</xdr:colOff>
      <xdr:row>37</xdr:row>
      <xdr:rowOff>52070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62247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88900</xdr:rowOff>
    </xdr:from>
    <xdr:to>
      <xdr:col>11</xdr:col>
      <xdr:colOff>9525</xdr:colOff>
      <xdr:row>38</xdr:row>
      <xdr:rowOff>127000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604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77487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19050</xdr:rowOff>
    </xdr:from>
    <xdr:to>
      <xdr:col>24</xdr:col>
      <xdr:colOff>76200</xdr:colOff>
      <xdr:row>39</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162577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163830</xdr:rowOff>
    </xdr:from>
    <xdr:to>
      <xdr:col>20</xdr:col>
      <xdr:colOff>38100</xdr:colOff>
      <xdr:row>38</xdr:row>
      <xdr:rowOff>93980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78757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9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xdr:rowOff>
    </xdr:from>
    <xdr:to>
      <xdr:col>15</xdr:col>
      <xdr:colOff>149225</xdr:colOff>
      <xdr:row>38</xdr:row>
      <xdr:rowOff>109220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93997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38100</xdr:rowOff>
    </xdr:from>
    <xdr:to>
      <xdr:col>11</xdr:col>
      <xdr:colOff>60325</xdr:colOff>
      <xdr:row>38</xdr:row>
      <xdr:rowOff>139700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124477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76200</xdr:rowOff>
    </xdr:from>
    <xdr:to>
      <xdr:col>6</xdr:col>
      <xdr:colOff>171450</xdr:colOff>
      <xdr:row>39</xdr:row>
      <xdr:rowOff>6350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162577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年度から減少傾向にあり、</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年度は、会計年度任用職員制度の導入により、物件費分析されていた臨時職員に係る費用が人件費分析に変わったため、前年と比べて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ポイント低くなった。類似団体平均数値に対しても下回っており、今後も引き続き内部管理経費の削減や公共施設の維持管理経費の削減に努める。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4536</xdr:rowOff>
    </xdr:from>
    <xdr:to>
      <xdr:col>82</xdr:col>
      <xdr:colOff>107950</xdr:colOff>
      <xdr:row>21</xdr:row>
      <xdr:rowOff>58964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33386"/>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90913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4536</xdr:rowOff>
    </xdr:from>
    <xdr:to>
      <xdr:col>82</xdr:col>
      <xdr:colOff>196850</xdr:colOff>
      <xdr:row>13</xdr:row>
      <xdr:rowOff>4536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99786</xdr:rowOff>
    </xdr:from>
    <xdr:to>
      <xdr:col>82</xdr:col>
      <xdr:colOff>107950</xdr:colOff>
      <xdr:row>17</xdr:row>
      <xdr:rowOff>48079</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842986"/>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48079</xdr:rowOff>
    </xdr:from>
    <xdr:to>
      <xdr:col>78</xdr:col>
      <xdr:colOff>69850</xdr:colOff>
      <xdr:row>17</xdr:row>
      <xdr:rowOff>113393</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9627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117021</xdr:rowOff>
    </xdr:from>
    <xdr:to>
      <xdr:col>78</xdr:col>
      <xdr:colOff>120650</xdr:colOff>
      <xdr:row>18</xdr:row>
      <xdr:rowOff>47171</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31948</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118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113393</xdr:rowOff>
    </xdr:from>
    <xdr:to>
      <xdr:col>73</xdr:col>
      <xdr:colOff>180975</xdr:colOff>
      <xdr:row>17</xdr:row>
      <xdr:rowOff>124279</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0280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124279</xdr:rowOff>
    </xdr:from>
    <xdr:to>
      <xdr:col>69</xdr:col>
      <xdr:colOff>92075</xdr:colOff>
      <xdr:row>17</xdr:row>
      <xdr:rowOff>146050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0389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40821</xdr:rowOff>
    </xdr:from>
    <xdr:to>
      <xdr:col>65</xdr:col>
      <xdr:colOff>53975</xdr:colOff>
      <xdr:row>17</xdr:row>
      <xdr:rowOff>142421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152598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65513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168729</xdr:rowOff>
    </xdr:from>
    <xdr:to>
      <xdr:col>78</xdr:col>
      <xdr:colOff>120650</xdr:colOff>
      <xdr:row>17</xdr:row>
      <xdr:rowOff>98879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109056</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680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62593</xdr:rowOff>
    </xdr:from>
    <xdr:to>
      <xdr:col>74</xdr:col>
      <xdr:colOff>31750</xdr:colOff>
      <xdr:row>17</xdr:row>
      <xdr:rowOff>164193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2920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73479</xdr:rowOff>
    </xdr:from>
    <xdr:to>
      <xdr:col>69</xdr:col>
      <xdr:colOff>142875</xdr:colOff>
      <xdr:row>18</xdr:row>
      <xdr:rowOff>3629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159856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扶助費にかかる経常収支比率は、</a:t>
          </a:r>
          <a:r>
            <a:rPr kumimoji="1" lang="en-US" altLang="ja-JP" sz="1300">
              <a:solidFill>
                <a:schemeClr val="tx1"/>
              </a:solidFill>
              <a:latin typeface="ＭＳ Ｐゴシック" panose="020B0600070205080204" pitchFamily="50" charset="-128"/>
              <a:ea typeface="ＭＳ Ｐゴシック" panose="020B0600070205080204" pitchFamily="50" charset="-128"/>
            </a:rPr>
            <a:t>0.8</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ポイント減少し</a:t>
          </a:r>
          <a:r>
            <a:rPr kumimoji="1" lang="en-US" altLang="ja-JP" sz="1300">
              <a:solidFill>
                <a:schemeClr val="tx1"/>
              </a:solidFill>
              <a:latin typeface="ＭＳ Ｐゴシック" panose="020B0600070205080204" pitchFamily="50" charset="-128"/>
              <a:ea typeface="ＭＳ Ｐゴシック" panose="020B0600070205080204" pitchFamily="50" charset="-128"/>
            </a:rPr>
            <a:t>9.7</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となったが、依然として類似団体中では低い水準となっている。高齢化率や生活保護率が低く扶助対象者が少ないことによる。しかし、近年は子育て関連や障害者施策に係る経費が増加しており、また、将来的には高齢化に伴う社会保障費等の増加が見込まれることから、健康寿命延伸の取組みなどによる医療費の抑制を図り、扶助費増加の軽減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60</xdr:row>
      <xdr:rowOff>154215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587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126292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154215</xdr:rowOff>
    </xdr:from>
    <xdr:to>
      <xdr:col>24</xdr:col>
      <xdr:colOff>114300</xdr:colOff>
      <xdr:row>60</xdr:row>
      <xdr:rowOff>154215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15422</xdr:rowOff>
    </xdr:from>
    <xdr:to>
      <xdr:col>24</xdr:col>
      <xdr:colOff>25400</xdr:colOff>
      <xdr:row>53</xdr:row>
      <xdr:rowOff>102507</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102272"/>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102507</xdr:rowOff>
    </xdr:from>
    <xdr:to>
      <xdr:col>19</xdr:col>
      <xdr:colOff>187325</xdr:colOff>
      <xdr:row>53</xdr:row>
      <xdr:rowOff>135165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189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144235</xdr:rowOff>
    </xdr:from>
    <xdr:to>
      <xdr:col>20</xdr:col>
      <xdr:colOff>38100</xdr:colOff>
      <xdr:row>56</xdr:row>
      <xdr:rowOff>74385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59162</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66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69850</xdr:rowOff>
    </xdr:from>
    <xdr:to>
      <xdr:col>15</xdr:col>
      <xdr:colOff>98425</xdr:colOff>
      <xdr:row>53</xdr:row>
      <xdr:rowOff>135165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1567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4734</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69850</xdr:rowOff>
    </xdr:from>
    <xdr:to>
      <xdr:col>11</xdr:col>
      <xdr:colOff>9525</xdr:colOff>
      <xdr:row>53</xdr:row>
      <xdr:rowOff>80735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1567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13607</xdr:rowOff>
    </xdr:from>
    <xdr:to>
      <xdr:col>6</xdr:col>
      <xdr:colOff>171450</xdr:colOff>
      <xdr:row>55</xdr:row>
      <xdr:rowOff>115207</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99984</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136072</xdr:rowOff>
    </xdr:from>
    <xdr:to>
      <xdr:col>24</xdr:col>
      <xdr:colOff>76200</xdr:colOff>
      <xdr:row>53</xdr:row>
      <xdr:rowOff>66222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05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44649</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896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51707</xdr:rowOff>
    </xdr:from>
    <xdr:to>
      <xdr:col>20</xdr:col>
      <xdr:colOff>38100</xdr:colOff>
      <xdr:row>53</xdr:row>
      <xdr:rowOff>153307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163484</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8907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84365</xdr:rowOff>
    </xdr:from>
    <xdr:to>
      <xdr:col>15</xdr:col>
      <xdr:colOff>149225</xdr:colOff>
      <xdr:row>54</xdr:row>
      <xdr:rowOff>14515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24692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19050</xdr:rowOff>
    </xdr:from>
    <xdr:to>
      <xdr:col>11</xdr:col>
      <xdr:colOff>60325</xdr:colOff>
      <xdr:row>53</xdr:row>
      <xdr:rowOff>120650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130827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29935</xdr:rowOff>
    </xdr:from>
    <xdr:to>
      <xdr:col>6</xdr:col>
      <xdr:colOff>171450</xdr:colOff>
      <xdr:row>53</xdr:row>
      <xdr:rowOff>131535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1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141712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888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維持補修費、繰出金に係る経常収支比率は、類似団体平均と比べ</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ポイント低くなっている。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これは、類似団体に比べ高齢化率が低いことによるが、今後高齢化率の上昇に伴い増加傾向が見込まれるため、市民の健康的な生活の維持・増進のための取り組みを進めることにより、経費の縮減に努める。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80735</xdr:rowOff>
    </xdr:from>
    <xdr:to>
      <xdr:col>82</xdr:col>
      <xdr:colOff>107950</xdr:colOff>
      <xdr:row>61</xdr:row>
      <xdr:rowOff>80735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16758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52812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80735</xdr:rowOff>
    </xdr:from>
    <xdr:to>
      <xdr:col>82</xdr:col>
      <xdr:colOff>196850</xdr:colOff>
      <xdr:row>61</xdr:row>
      <xdr:rowOff>80735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167112</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80735</xdr:rowOff>
    </xdr:from>
    <xdr:to>
      <xdr:col>82</xdr:col>
      <xdr:colOff>196850</xdr:colOff>
      <xdr:row>53</xdr:row>
      <xdr:rowOff>80735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12700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613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162378</xdr:rowOff>
    </xdr:from>
    <xdr:to>
      <xdr:col>78</xdr:col>
      <xdr:colOff>69850</xdr:colOff>
      <xdr:row>56</xdr:row>
      <xdr:rowOff>12700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5921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106135</xdr:rowOff>
    </xdr:from>
    <xdr:to>
      <xdr:col>78</xdr:col>
      <xdr:colOff>120650</xdr:colOff>
      <xdr:row>58</xdr:row>
      <xdr:rowOff>36285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21062</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965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97065</xdr:rowOff>
    </xdr:from>
    <xdr:to>
      <xdr:col>73</xdr:col>
      <xdr:colOff>180975</xdr:colOff>
      <xdr:row>55</xdr:row>
      <xdr:rowOff>162378</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5268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21062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97065</xdr:rowOff>
    </xdr:from>
    <xdr:to>
      <xdr:col>69</xdr:col>
      <xdr:colOff>92075</xdr:colOff>
      <xdr:row>55</xdr:row>
      <xdr:rowOff>97065</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5268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21062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42834</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111578</xdr:rowOff>
    </xdr:from>
    <xdr:to>
      <xdr:col>74</xdr:col>
      <xdr:colOff>31750</xdr:colOff>
      <xdr:row>56</xdr:row>
      <xdr:rowOff>41728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51905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46265</xdr:rowOff>
    </xdr:from>
    <xdr:to>
      <xdr:col>69</xdr:col>
      <xdr:colOff>142875</xdr:colOff>
      <xdr:row>55</xdr:row>
      <xdr:rowOff>147865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158042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46265</xdr:rowOff>
    </xdr:from>
    <xdr:to>
      <xdr:col>65</xdr:col>
      <xdr:colOff>53975</xdr:colOff>
      <xdr:row>55</xdr:row>
      <xdr:rowOff>147865</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158042</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補助費等にかかる経常収支比率は、類似団体の中でも高い水準となっているが、その差は</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ポイントと前年度より改善はしている。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減少傾向ではあるが、要因として、公営企業である市民病院事業会計への建設償還額を含む補助金額が、類似団体と比べて多いことが大きな要因である。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今後、各種団体等への補助金を含め適正化を図っていく。</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133858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590540"/>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105935</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133858</xdr:rowOff>
    </xdr:from>
    <xdr:to>
      <xdr:col>82</xdr:col>
      <xdr:colOff>196850</xdr:colOff>
      <xdr:row>41</xdr:row>
      <xdr:rowOff>133858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69850</xdr:rowOff>
    </xdr:from>
    <xdr:to>
      <xdr:col>82</xdr:col>
      <xdr:colOff>107950</xdr:colOff>
      <xdr:row>37</xdr:row>
      <xdr:rowOff>115570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64135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42435</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043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115570</xdr:rowOff>
    </xdr:from>
    <xdr:to>
      <xdr:col>78</xdr:col>
      <xdr:colOff>69850</xdr:colOff>
      <xdr:row>38</xdr:row>
      <xdr:rowOff>17272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64592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133350</xdr:rowOff>
    </xdr:from>
    <xdr:to>
      <xdr:col>78</xdr:col>
      <xdr:colOff>120650</xdr:colOff>
      <xdr:row>36</xdr:row>
      <xdr:rowOff>63500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17272</xdr:rowOff>
    </xdr:from>
    <xdr:to>
      <xdr:col>73</xdr:col>
      <xdr:colOff>180975</xdr:colOff>
      <xdr:row>38</xdr:row>
      <xdr:rowOff>44704</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65323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115062</xdr:rowOff>
    </xdr:from>
    <xdr:to>
      <xdr:col>74</xdr:col>
      <xdr:colOff>31750</xdr:colOff>
      <xdr:row>36</xdr:row>
      <xdr:rowOff>45212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55389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44704</xdr:rowOff>
    </xdr:from>
    <xdr:to>
      <xdr:col>69</xdr:col>
      <xdr:colOff>92075</xdr:colOff>
      <xdr:row>38</xdr:row>
      <xdr:rowOff>117856</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65598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105918</xdr:rowOff>
    </xdr:from>
    <xdr:to>
      <xdr:col>69</xdr:col>
      <xdr:colOff>142875</xdr:colOff>
      <xdr:row>36</xdr:row>
      <xdr:rowOff>36068</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46245</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162577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64770</xdr:rowOff>
    </xdr:from>
    <xdr:to>
      <xdr:col>78</xdr:col>
      <xdr:colOff>120650</xdr:colOff>
      <xdr:row>37</xdr:row>
      <xdr:rowOff>166370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137922</xdr:rowOff>
    </xdr:from>
    <xdr:to>
      <xdr:col>74</xdr:col>
      <xdr:colOff>31750</xdr:colOff>
      <xdr:row>38</xdr:row>
      <xdr:rowOff>68072</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52849</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165354</xdr:rowOff>
    </xdr:from>
    <xdr:to>
      <xdr:col>69</xdr:col>
      <xdr:colOff>142875</xdr:colOff>
      <xdr:row>38</xdr:row>
      <xdr:rowOff>95504</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80281</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67056</xdr:rowOff>
    </xdr:from>
    <xdr:to>
      <xdr:col>65</xdr:col>
      <xdr:colOff>53975</xdr:colOff>
      <xdr:row>38</xdr:row>
      <xdr:rowOff>168656</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153433</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公債費に係る経常収支比率は、横ばいとなっている。これは、</a:t>
          </a:r>
          <a:r>
            <a:rPr kumimoji="1" lang="ja-JP" altLang="en-US" sz="1300">
              <a:solidFill>
                <a:schemeClr val="tx1"/>
              </a:solidFill>
              <a:latin typeface="ＭＳ Ｐゴシック" panose="020B0600070205080204" pitchFamily="50" charset="-128"/>
              <a:ea typeface="ＭＳ Ｐゴシック" panose="020B0600070205080204" pitchFamily="50" charset="-128"/>
            </a:rPr>
            <a:t>地方債の新規発行抑制に努めていることによるが、依然として類似団体</a:t>
          </a:r>
          <a:r>
            <a:rPr kumimoji="1" lang="ja-JP" altLang="en-US" sz="1300">
              <a:latin typeface="ＭＳ Ｐゴシック" panose="020B0600070205080204" pitchFamily="50" charset="-128"/>
              <a:ea typeface="ＭＳ Ｐゴシック" panose="020B0600070205080204" pitchFamily="50" charset="-128"/>
            </a:rPr>
            <a:t>平均よりも高い水準であることから、今後も引き続き財政の健全化に努める。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99785</xdr:rowOff>
    </xdr:from>
    <xdr:to>
      <xdr:col>24</xdr:col>
      <xdr:colOff>25400</xdr:colOff>
      <xdr:row>81</xdr:row>
      <xdr:rowOff>146050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4826000" y="12444185"/>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3" name="公債費最小値テキスト">
          <a:extLst>
            <a:ext uri="{FF2B5EF4-FFF2-40B4-BE49-F238E27FC236}">
              <a16:creationId xmlns:a16="http://schemas.microsoft.com/office/drawing/2014/main" id="{00000000-0008-0000-0400-000075010000}"/>
            </a:ext>
          </a:extLst>
        </xdr:cNvPr>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14712</xdr:rowOff>
    </xdr:from>
    <xdr:ext cx="762000" cy="259045"/>
    <xdr:sp macro="" textlink="">
      <xdr:nvSpPr>
        <xdr:cNvPr id="375" name="公債費最大値テキスト">
          <a:extLst>
            <a:ext uri="{FF2B5EF4-FFF2-40B4-BE49-F238E27FC236}">
              <a16:creationId xmlns:a16="http://schemas.microsoft.com/office/drawing/2014/main" id="{00000000-0008-0000-0400-000077010000}"/>
            </a:ext>
          </a:extLst>
        </xdr:cNvPr>
        <xdr:cNvSpPr txBox="1"/>
      </xdr:nvSpPr>
      <xdr:spPr>
        <a:xfrm>
          <a:off x="4914900" y="1218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99785</xdr:rowOff>
    </xdr:from>
    <xdr:to>
      <xdr:col>24</xdr:col>
      <xdr:colOff>114300</xdr:colOff>
      <xdr:row>72</xdr:row>
      <xdr:rowOff>99785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2444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159657</xdr:rowOff>
    </xdr:from>
    <xdr:to>
      <xdr:col>24</xdr:col>
      <xdr:colOff>25400</xdr:colOff>
      <xdr:row>78</xdr:row>
      <xdr:rowOff>159657</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987800" y="135327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122663</xdr:rowOff>
    </xdr:from>
    <xdr:ext cx="762000" cy="259045"/>
    <xdr:sp macro="" textlink="">
      <xdr:nvSpPr>
        <xdr:cNvPr id="378" name="公債費平均値テキスト">
          <a:extLst>
            <a:ext uri="{FF2B5EF4-FFF2-40B4-BE49-F238E27FC236}">
              <a16:creationId xmlns:a16="http://schemas.microsoft.com/office/drawing/2014/main" id="{00000000-0008-0000-0400-00007A010000}"/>
            </a:ext>
          </a:extLst>
        </xdr:cNvPr>
        <xdr:cNvSpPr txBox="1"/>
      </xdr:nvSpPr>
      <xdr:spPr>
        <a:xfrm>
          <a:off x="4914900" y="13152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47752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159657</xdr:rowOff>
    </xdr:from>
    <xdr:to>
      <xdr:col>19</xdr:col>
      <xdr:colOff>187325</xdr:colOff>
      <xdr:row>79</xdr:row>
      <xdr:rowOff>20864</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3098800" y="135327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20864</xdr:rowOff>
    </xdr:from>
    <xdr:to>
      <xdr:col>15</xdr:col>
      <xdr:colOff>98425</xdr:colOff>
      <xdr:row>79</xdr:row>
      <xdr:rowOff>64407</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2209800" y="135654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127907</xdr:rowOff>
    </xdr:from>
    <xdr:to>
      <xdr:col>15</xdr:col>
      <xdr:colOff>149225</xdr:colOff>
      <xdr:row>78</xdr:row>
      <xdr:rowOff>58057</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3048000" y="1332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68234</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09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64407</xdr:rowOff>
    </xdr:from>
    <xdr:to>
      <xdr:col>11</xdr:col>
      <xdr:colOff>9525</xdr:colOff>
      <xdr:row>79</xdr:row>
      <xdr:rowOff>129721</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flipV="1">
          <a:off x="1320800" y="136089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160564</xdr:rowOff>
    </xdr:from>
    <xdr:to>
      <xdr:col>11</xdr:col>
      <xdr:colOff>60325</xdr:colOff>
      <xdr:row>78</xdr:row>
      <xdr:rowOff>90714</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2159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100891</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13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21771</xdr:rowOff>
    </xdr:from>
    <xdr:to>
      <xdr:col>6</xdr:col>
      <xdr:colOff>171450</xdr:colOff>
      <xdr:row>78</xdr:row>
      <xdr:rowOff>123371</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1270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133548</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16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108857</xdr:rowOff>
    </xdr:from>
    <xdr:to>
      <xdr:col>24</xdr:col>
      <xdr:colOff>76200</xdr:colOff>
      <xdr:row>79</xdr:row>
      <xdr:rowOff>39007</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47752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80934</xdr:rowOff>
    </xdr:from>
    <xdr:ext cx="762000" cy="259045"/>
    <xdr:sp macro="" textlink="">
      <xdr:nvSpPr>
        <xdr:cNvPr id="397" name="公債費該当値テキスト">
          <a:extLst>
            <a:ext uri="{FF2B5EF4-FFF2-40B4-BE49-F238E27FC236}">
              <a16:creationId xmlns:a16="http://schemas.microsoft.com/office/drawing/2014/main" id="{00000000-0008-0000-0400-00008D010000}"/>
            </a:ext>
          </a:extLst>
        </xdr:cNvPr>
        <xdr:cNvSpPr txBox="1"/>
      </xdr:nvSpPr>
      <xdr:spPr>
        <a:xfrm>
          <a:off x="4914900" y="1345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108857</xdr:rowOff>
    </xdr:from>
    <xdr:to>
      <xdr:col>20</xdr:col>
      <xdr:colOff>38100</xdr:colOff>
      <xdr:row>79</xdr:row>
      <xdr:rowOff>39007</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937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23784</xdr:rowOff>
    </xdr:from>
    <xdr:ext cx="7366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3606800" y="13568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141514</xdr:rowOff>
    </xdr:from>
    <xdr:to>
      <xdr:col>15</xdr:col>
      <xdr:colOff>149225</xdr:colOff>
      <xdr:row>79</xdr:row>
      <xdr:rowOff>71664</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0480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56441</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2717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13607</xdr:rowOff>
    </xdr:from>
    <xdr:to>
      <xdr:col>11</xdr:col>
      <xdr:colOff>60325</xdr:colOff>
      <xdr:row>79</xdr:row>
      <xdr:rowOff>115207</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2159000" y="1355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99984</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828800" y="1364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78921</xdr:rowOff>
    </xdr:from>
    <xdr:to>
      <xdr:col>6</xdr:col>
      <xdr:colOff>171450</xdr:colOff>
      <xdr:row>80</xdr:row>
      <xdr:rowOff>9071</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1270000" y="1362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165298</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939800" y="1370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公債費以外に係る経常収支比率は、前年度に比べ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ポイント高くなっており、類似団体平均よりも低い水準である。</a:t>
          </a: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これは会計年度任用職員制度の導入等により人件費が上昇したことや、高齢化等による社会保障費増に伴う特別会計への繰出金の増加などが要因である。また、今後は高齢化率の上昇などで扶助費等の増加が見込まれるため、内部管理経費</a:t>
          </a:r>
          <a:r>
            <a:rPr kumimoji="1" lang="ja-JP" altLang="en-US" sz="1300">
              <a:latin typeface="ＭＳ Ｐゴシック" panose="020B0600070205080204" pitchFamily="50" charset="-128"/>
              <a:ea typeface="ＭＳ Ｐゴシック" panose="020B0600070205080204" pitchFamily="50" charset="-128"/>
            </a:rPr>
            <a:t>等の一層の削減を推進し、歳出の削減に努める。</a:t>
          </a: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69850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6510000" y="12585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34" name="公債費以外最小値テキスト">
          <a:extLst>
            <a:ext uri="{FF2B5EF4-FFF2-40B4-BE49-F238E27FC236}">
              <a16:creationId xmlns:a16="http://schemas.microsoft.com/office/drawing/2014/main" id="{00000000-0008-0000-0400-0000B2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36" name="公債費以外最大値テキスト">
          <a:extLst>
            <a:ext uri="{FF2B5EF4-FFF2-40B4-BE49-F238E27FC236}">
              <a16:creationId xmlns:a16="http://schemas.microsoft.com/office/drawing/2014/main" id="{00000000-0008-0000-0400-0000B4010000}"/>
            </a:ext>
          </a:extLst>
        </xdr:cNvPr>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96520</xdr:rowOff>
    </xdr:from>
    <xdr:to>
      <xdr:col>82</xdr:col>
      <xdr:colOff>107950</xdr:colOff>
      <xdr:row>76</xdr:row>
      <xdr:rowOff>111761</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5671800" y="131267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132097</xdr:rowOff>
    </xdr:from>
    <xdr:ext cx="762000" cy="259045"/>
    <xdr:sp macro="" textlink="">
      <xdr:nvSpPr>
        <xdr:cNvPr id="439" name="公債費以外平均値テキスト">
          <a:extLst>
            <a:ext uri="{FF2B5EF4-FFF2-40B4-BE49-F238E27FC236}">
              <a16:creationId xmlns:a16="http://schemas.microsoft.com/office/drawing/2014/main" id="{00000000-0008-0000-0400-0000B7010000}"/>
            </a:ext>
          </a:extLst>
        </xdr:cNvPr>
        <xdr:cNvSpPr txBox="1"/>
      </xdr:nvSpPr>
      <xdr:spPr>
        <a:xfrm>
          <a:off x="16598900" y="13162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160020</xdr:rowOff>
    </xdr:from>
    <xdr:to>
      <xdr:col>82</xdr:col>
      <xdr:colOff>158750</xdr:colOff>
      <xdr:row>77</xdr:row>
      <xdr:rowOff>90170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64592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96520</xdr:rowOff>
    </xdr:from>
    <xdr:to>
      <xdr:col>78</xdr:col>
      <xdr:colOff>69850</xdr:colOff>
      <xdr:row>77</xdr:row>
      <xdr:rowOff>54611</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4782800" y="13126720"/>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26670</xdr:rowOff>
    </xdr:from>
    <xdr:to>
      <xdr:col>78</xdr:col>
      <xdr:colOff>120650</xdr:colOff>
      <xdr:row>77</xdr:row>
      <xdr:rowOff>128270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113047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24130</xdr:rowOff>
    </xdr:from>
    <xdr:to>
      <xdr:col>73</xdr:col>
      <xdr:colOff>180975</xdr:colOff>
      <xdr:row>77</xdr:row>
      <xdr:rowOff>54611</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893800" y="132257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24130</xdr:rowOff>
    </xdr:from>
    <xdr:to>
      <xdr:col>69</xdr:col>
      <xdr:colOff>92075</xdr:colOff>
      <xdr:row>77</xdr:row>
      <xdr:rowOff>146050</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flipV="1">
          <a:off x="13004800" y="132257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91439</xdr:rowOff>
    </xdr:from>
    <xdr:to>
      <xdr:col>69</xdr:col>
      <xdr:colOff>142875</xdr:colOff>
      <xdr:row>77</xdr:row>
      <xdr:rowOff>21589</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3843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31767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60961</xdr:rowOff>
    </xdr:from>
    <xdr:to>
      <xdr:col>82</xdr:col>
      <xdr:colOff>158750</xdr:colOff>
      <xdr:row>76</xdr:row>
      <xdr:rowOff>162561</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6459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77487</xdr:rowOff>
    </xdr:from>
    <xdr:ext cx="762000" cy="259045"/>
    <xdr:sp macro="" textlink="">
      <xdr:nvSpPr>
        <xdr:cNvPr id="458" name="公債費以外該当値テキスト">
          <a:extLst>
            <a:ext uri="{FF2B5EF4-FFF2-40B4-BE49-F238E27FC236}">
              <a16:creationId xmlns:a16="http://schemas.microsoft.com/office/drawing/2014/main" id="{00000000-0008-0000-0400-0000CA010000}"/>
            </a:ext>
          </a:extLst>
        </xdr:cNvPr>
        <xdr:cNvSpPr txBox="1"/>
      </xdr:nvSpPr>
      <xdr:spPr>
        <a:xfrm>
          <a:off x="165989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45720</xdr:rowOff>
    </xdr:from>
    <xdr:to>
      <xdr:col>78</xdr:col>
      <xdr:colOff>120650</xdr:colOff>
      <xdr:row>76</xdr:row>
      <xdr:rowOff>147320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5621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157497</xdr:rowOff>
    </xdr:from>
    <xdr:ext cx="7366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5290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3811</xdr:rowOff>
    </xdr:from>
    <xdr:to>
      <xdr:col>74</xdr:col>
      <xdr:colOff>31750</xdr:colOff>
      <xdr:row>77</xdr:row>
      <xdr:rowOff>105411</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4732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90188</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4401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144780</xdr:rowOff>
    </xdr:from>
    <xdr:to>
      <xdr:col>69</xdr:col>
      <xdr:colOff>142875</xdr:colOff>
      <xdr:row>77</xdr:row>
      <xdr:rowOff>74930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95250</xdr:rowOff>
    </xdr:from>
    <xdr:to>
      <xdr:col>65</xdr:col>
      <xdr:colOff>53975</xdr:colOff>
      <xdr:row>78</xdr:row>
      <xdr:rowOff>25400</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2954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10177</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2623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兵庫県三田市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159472</xdr:rowOff>
    </xdr:from>
    <xdr:to>
      <xdr:col>29</xdr:col>
      <xdr:colOff>127000</xdr:colOff>
      <xdr:row>19</xdr:row>
      <xdr:rowOff>103236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21597"/>
          <a:ext cx="0" cy="14868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75313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8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103236</xdr:rowOff>
    </xdr:from>
    <xdr:to>
      <xdr:col>30</xdr:col>
      <xdr:colOff>25400</xdr:colOff>
      <xdr:row>19</xdr:row>
      <xdr:rowOff>103236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084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74399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6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159472</xdr:rowOff>
    </xdr:from>
    <xdr:to>
      <xdr:col>30</xdr:col>
      <xdr:colOff>25400</xdr:colOff>
      <xdr:row>10</xdr:row>
      <xdr:rowOff>159472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21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120741</xdr:rowOff>
    </xdr:from>
    <xdr:to>
      <xdr:col>29</xdr:col>
      <xdr:colOff>127000</xdr:colOff>
      <xdr:row>15</xdr:row>
      <xdr:rowOff>27733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568666"/>
          <a:ext cx="647700" cy="78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82774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0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110697</xdr:rowOff>
    </xdr:from>
    <xdr:to>
      <xdr:col>29</xdr:col>
      <xdr:colOff>177800</xdr:colOff>
      <xdr:row>16</xdr:row>
      <xdr:rowOff>40847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30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27733</xdr:rowOff>
    </xdr:from>
    <xdr:to>
      <xdr:col>26</xdr:col>
      <xdr:colOff>50800</xdr:colOff>
      <xdr:row>15</xdr:row>
      <xdr:rowOff>54937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647108"/>
          <a:ext cx="698500" cy="27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166149</xdr:rowOff>
    </xdr:from>
    <xdr:to>
      <xdr:col>26</xdr:col>
      <xdr:colOff>101600</xdr:colOff>
      <xdr:row>16</xdr:row>
      <xdr:rowOff>96299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785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81076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71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36224</xdr:rowOff>
    </xdr:from>
    <xdr:to>
      <xdr:col>22</xdr:col>
      <xdr:colOff>114300</xdr:colOff>
      <xdr:row>15</xdr:row>
      <xdr:rowOff>54937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655599"/>
          <a:ext cx="698500" cy="18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13085</xdr:rowOff>
    </xdr:from>
    <xdr:to>
      <xdr:col>22</xdr:col>
      <xdr:colOff>165100</xdr:colOff>
      <xdr:row>16</xdr:row>
      <xdr:rowOff>114685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99462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9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36224</xdr:rowOff>
    </xdr:from>
    <xdr:to>
      <xdr:col>18</xdr:col>
      <xdr:colOff>177800</xdr:colOff>
      <xdr:row>15</xdr:row>
      <xdr:rowOff>38706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655599"/>
          <a:ext cx="698500" cy="2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18865</xdr:rowOff>
    </xdr:from>
    <xdr:to>
      <xdr:col>19</xdr:col>
      <xdr:colOff>38100</xdr:colOff>
      <xdr:row>16</xdr:row>
      <xdr:rowOff>120465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105242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9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24678</xdr:rowOff>
    </xdr:from>
    <xdr:to>
      <xdr:col>15</xdr:col>
      <xdr:colOff>101600</xdr:colOff>
      <xdr:row>16</xdr:row>
      <xdr:rowOff>126278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111055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0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69941</xdr:rowOff>
    </xdr:from>
    <xdr:to>
      <xdr:col>29</xdr:col>
      <xdr:colOff>177800</xdr:colOff>
      <xdr:row>15</xdr:row>
      <xdr:rowOff>91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517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86468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362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148383</xdr:rowOff>
    </xdr:from>
    <xdr:to>
      <xdr:col>26</xdr:col>
      <xdr:colOff>101600</xdr:colOff>
      <xdr:row>15</xdr:row>
      <xdr:rowOff>78533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596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88710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365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4137</xdr:rowOff>
    </xdr:from>
    <xdr:to>
      <xdr:col>22</xdr:col>
      <xdr:colOff>165100</xdr:colOff>
      <xdr:row>15</xdr:row>
      <xdr:rowOff>105737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623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115914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392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156874</xdr:rowOff>
    </xdr:from>
    <xdr:to>
      <xdr:col>19</xdr:col>
      <xdr:colOff>38100</xdr:colOff>
      <xdr:row>15</xdr:row>
      <xdr:rowOff>87024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604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97201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37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159356</xdr:rowOff>
    </xdr:from>
    <xdr:to>
      <xdr:col>15</xdr:col>
      <xdr:colOff>101600</xdr:colOff>
      <xdr:row>15</xdr:row>
      <xdr:rowOff>89506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607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99683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37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155301</xdr:rowOff>
    </xdr:from>
    <xdr:to>
      <xdr:col>29</xdr:col>
      <xdr:colOff>127000</xdr:colOff>
      <xdr:row>37</xdr:row>
      <xdr:rowOff>289534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79851"/>
          <a:ext cx="0" cy="13343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261611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86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289534</xdr:rowOff>
    </xdr:from>
    <xdr:to>
      <xdr:col>30</xdr:col>
      <xdr:colOff>25400</xdr:colOff>
      <xdr:row>37</xdr:row>
      <xdr:rowOff>289534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14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70228</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2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155301</xdr:rowOff>
    </xdr:from>
    <xdr:to>
      <xdr:col>30</xdr:col>
      <xdr:colOff>25400</xdr:colOff>
      <xdr:row>33</xdr:row>
      <xdr:rowOff>155301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79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258582</xdr:rowOff>
    </xdr:from>
    <xdr:to>
      <xdr:col>29</xdr:col>
      <xdr:colOff>127000</xdr:colOff>
      <xdr:row>34</xdr:row>
      <xdr:rowOff>297855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526032"/>
          <a:ext cx="647700" cy="39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325523</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9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10546</xdr:rowOff>
    </xdr:from>
    <xdr:to>
      <xdr:col>29</xdr:col>
      <xdr:colOff>177800</xdr:colOff>
      <xdr:row>35</xdr:row>
      <xdr:rowOff>112146</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620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264251</xdr:rowOff>
    </xdr:from>
    <xdr:to>
      <xdr:col>26</xdr:col>
      <xdr:colOff>50800</xdr:colOff>
      <xdr:row>34</xdr:row>
      <xdr:rowOff>297855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531701"/>
          <a:ext cx="698500" cy="33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20010</xdr:rowOff>
    </xdr:from>
    <xdr:to>
      <xdr:col>26</xdr:col>
      <xdr:colOff>101600</xdr:colOff>
      <xdr:row>35</xdr:row>
      <xdr:rowOff>121610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63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106387</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7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213502</xdr:rowOff>
    </xdr:from>
    <xdr:to>
      <xdr:col>22</xdr:col>
      <xdr:colOff>114300</xdr:colOff>
      <xdr:row>34</xdr:row>
      <xdr:rowOff>264251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480952"/>
          <a:ext cx="698500" cy="50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342245</xdr:rowOff>
    </xdr:from>
    <xdr:to>
      <xdr:col>22</xdr:col>
      <xdr:colOff>165100</xdr:colOff>
      <xdr:row>35</xdr:row>
      <xdr:rowOff>100945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609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85722</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69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164582</xdr:rowOff>
    </xdr:from>
    <xdr:to>
      <xdr:col>18</xdr:col>
      <xdr:colOff>177800</xdr:colOff>
      <xdr:row>34</xdr:row>
      <xdr:rowOff>213502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432032"/>
          <a:ext cx="698500" cy="48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324917</xdr:rowOff>
    </xdr:from>
    <xdr:to>
      <xdr:col>19</xdr:col>
      <xdr:colOff>38100</xdr:colOff>
      <xdr:row>35</xdr:row>
      <xdr:rowOff>83617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59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68394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67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304526</xdr:rowOff>
    </xdr:from>
    <xdr:to>
      <xdr:col>15</xdr:col>
      <xdr:colOff>101600</xdr:colOff>
      <xdr:row>35</xdr:row>
      <xdr:rowOff>63226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571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48003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658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207782</xdr:rowOff>
    </xdr:from>
    <xdr:to>
      <xdr:col>29</xdr:col>
      <xdr:colOff>177800</xdr:colOff>
      <xdr:row>34</xdr:row>
      <xdr:rowOff>309383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47523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52859</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320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247055</xdr:rowOff>
    </xdr:from>
    <xdr:to>
      <xdr:col>26</xdr:col>
      <xdr:colOff>101600</xdr:colOff>
      <xdr:row>35</xdr:row>
      <xdr:rowOff>5755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514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15932</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283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213451</xdr:rowOff>
    </xdr:from>
    <xdr:to>
      <xdr:col>22</xdr:col>
      <xdr:colOff>165100</xdr:colOff>
      <xdr:row>34</xdr:row>
      <xdr:rowOff>315051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480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325228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24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162702</xdr:rowOff>
    </xdr:from>
    <xdr:to>
      <xdr:col>19</xdr:col>
      <xdr:colOff>38100</xdr:colOff>
      <xdr:row>34</xdr:row>
      <xdr:rowOff>264302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430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274479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19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113782</xdr:rowOff>
    </xdr:from>
    <xdr:to>
      <xdr:col>15</xdr:col>
      <xdr:colOff>101600</xdr:colOff>
      <xdr:row>34</xdr:row>
      <xdr:rowOff>215382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381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225559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150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110,863
109,655
210.32
50,712,902
49,846,115
471,841
23,614,523
33,580,664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106781</xdr:rowOff>
    </xdr:from>
    <xdr:to>
      <xdr:col>24</xdr:col>
      <xdr:colOff>62865</xdr:colOff>
      <xdr:row>38</xdr:row>
      <xdr:rowOff>109010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50281"/>
          <a:ext cx="1270" cy="1373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112837</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2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109010</xdr:rowOff>
    </xdr:from>
    <xdr:to>
      <xdr:col>24</xdr:col>
      <xdr:colOff>152400</xdr:colOff>
      <xdr:row>38</xdr:row>
      <xdr:rowOff>109010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24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53458</xdr:rowOff>
    </xdr:from>
    <xdr:ext cx="534377"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2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106781</xdr:rowOff>
    </xdr:from>
    <xdr:to>
      <xdr:col>24</xdr:col>
      <xdr:colOff>152400</xdr:colOff>
      <xdr:row>30</xdr:row>
      <xdr:rowOff>106781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5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14570</xdr:rowOff>
    </xdr:from>
    <xdr:to>
      <xdr:col>24</xdr:col>
      <xdr:colOff>63500</xdr:colOff>
      <xdr:row>34</xdr:row>
      <xdr:rowOff>76264</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5672420"/>
          <a:ext cx="838200" cy="23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30637</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859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52210</xdr:rowOff>
    </xdr:from>
    <xdr:to>
      <xdr:col>24</xdr:col>
      <xdr:colOff>114300</xdr:colOff>
      <xdr:row>34</xdr:row>
      <xdr:rowOff>153810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588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76264</xdr:rowOff>
    </xdr:from>
    <xdr:to>
      <xdr:col>19</xdr:col>
      <xdr:colOff>177800</xdr:colOff>
      <xdr:row>34</xdr:row>
      <xdr:rowOff>97123</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5905564"/>
          <a:ext cx="889000" cy="2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6947</xdr:rowOff>
    </xdr:from>
    <xdr:to>
      <xdr:col>20</xdr:col>
      <xdr:colOff>38100</xdr:colOff>
      <xdr:row>35</xdr:row>
      <xdr:rowOff>108547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07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99674</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10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71263</xdr:rowOff>
    </xdr:from>
    <xdr:to>
      <xdr:col>15</xdr:col>
      <xdr:colOff>50800</xdr:colOff>
      <xdr:row>34</xdr:row>
      <xdr:rowOff>97123</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2019300" y="5900563"/>
          <a:ext cx="889000" cy="2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10633</xdr:rowOff>
    </xdr:from>
    <xdr:to>
      <xdr:col>15</xdr:col>
      <xdr:colOff>101600</xdr:colOff>
      <xdr:row>35</xdr:row>
      <xdr:rowOff>112233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01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103360</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10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70548</xdr:rowOff>
    </xdr:from>
    <xdr:to>
      <xdr:col>10</xdr:col>
      <xdr:colOff>114300</xdr:colOff>
      <xdr:row>34</xdr:row>
      <xdr:rowOff>71263</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a:off x="1130300" y="5899848"/>
          <a:ext cx="889000" cy="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21806</xdr:rowOff>
    </xdr:from>
    <xdr:to>
      <xdr:col>10</xdr:col>
      <xdr:colOff>165100</xdr:colOff>
      <xdr:row>35</xdr:row>
      <xdr:rowOff>123406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02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114533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11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17148</xdr:rowOff>
    </xdr:from>
    <xdr:to>
      <xdr:col>6</xdr:col>
      <xdr:colOff>38100</xdr:colOff>
      <xdr:row>35</xdr:row>
      <xdr:rowOff>118748</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01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109875</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11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135220</xdr:rowOff>
    </xdr:from>
    <xdr:to>
      <xdr:col>24</xdr:col>
      <xdr:colOff>114300</xdr:colOff>
      <xdr:row>33</xdr:row>
      <xdr:rowOff>65370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562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158097</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547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25464</xdr:rowOff>
    </xdr:from>
    <xdr:to>
      <xdr:col>20</xdr:col>
      <xdr:colOff>38100</xdr:colOff>
      <xdr:row>34</xdr:row>
      <xdr:rowOff>127064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585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143591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562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46323</xdr:rowOff>
    </xdr:from>
    <xdr:to>
      <xdr:col>15</xdr:col>
      <xdr:colOff>101600</xdr:colOff>
      <xdr:row>34</xdr:row>
      <xdr:rowOff>147923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587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164450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565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20463</xdr:rowOff>
    </xdr:from>
    <xdr:to>
      <xdr:col>10</xdr:col>
      <xdr:colOff>165100</xdr:colOff>
      <xdr:row>34</xdr:row>
      <xdr:rowOff>122063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584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138590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562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19748</xdr:rowOff>
    </xdr:from>
    <xdr:to>
      <xdr:col>6</xdr:col>
      <xdr:colOff>38100</xdr:colOff>
      <xdr:row>34</xdr:row>
      <xdr:rowOff>121348</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584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137875</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562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114326</xdr:rowOff>
    </xdr:from>
    <xdr:to>
      <xdr:col>24</xdr:col>
      <xdr:colOff>62865</xdr:colOff>
      <xdr:row>59</xdr:row>
      <xdr:rowOff>66701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86826"/>
          <a:ext cx="127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70528</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1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66701</xdr:rowOff>
    </xdr:from>
    <xdr:to>
      <xdr:col>24</xdr:col>
      <xdr:colOff>152400</xdr:colOff>
      <xdr:row>59</xdr:row>
      <xdr:rowOff>66701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18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61003</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6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114326</xdr:rowOff>
    </xdr:from>
    <xdr:to>
      <xdr:col>24</xdr:col>
      <xdr:colOff>152400</xdr:colOff>
      <xdr:row>50</xdr:row>
      <xdr:rowOff>114326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8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168389</xdr:rowOff>
    </xdr:from>
    <xdr:to>
      <xdr:col>24</xdr:col>
      <xdr:colOff>63500</xdr:colOff>
      <xdr:row>56</xdr:row>
      <xdr:rowOff>6274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598139"/>
          <a:ext cx="838200" cy="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17594</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275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166167</xdr:rowOff>
    </xdr:from>
    <xdr:to>
      <xdr:col>24</xdr:col>
      <xdr:colOff>114300</xdr:colOff>
      <xdr:row>55</xdr:row>
      <xdr:rowOff>96317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2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168389</xdr:rowOff>
    </xdr:from>
    <xdr:to>
      <xdr:col>19</xdr:col>
      <xdr:colOff>177800</xdr:colOff>
      <xdr:row>56</xdr:row>
      <xdr:rowOff>49403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598139"/>
          <a:ext cx="889000" cy="5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54153</xdr:rowOff>
    </xdr:from>
    <xdr:to>
      <xdr:col>20</xdr:col>
      <xdr:colOff>38100</xdr:colOff>
      <xdr:row>55</xdr:row>
      <xdr:rowOff>155753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48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830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25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149339</xdr:rowOff>
    </xdr:from>
    <xdr:to>
      <xdr:col>15</xdr:col>
      <xdr:colOff>50800</xdr:colOff>
      <xdr:row>56</xdr:row>
      <xdr:rowOff>49403</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579089"/>
          <a:ext cx="889000" cy="7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151688</xdr:rowOff>
    </xdr:from>
    <xdr:to>
      <xdr:col>15</xdr:col>
      <xdr:colOff>101600</xdr:colOff>
      <xdr:row>56</xdr:row>
      <xdr:rowOff>81838</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581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98365</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35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36868</xdr:rowOff>
    </xdr:from>
    <xdr:to>
      <xdr:col>10</xdr:col>
      <xdr:colOff>114300</xdr:colOff>
      <xdr:row>55</xdr:row>
      <xdr:rowOff>149339</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466618"/>
          <a:ext cx="889000" cy="11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48323</xdr:rowOff>
    </xdr:from>
    <xdr:to>
      <xdr:col>10</xdr:col>
      <xdr:colOff>165100</xdr:colOff>
      <xdr:row>56</xdr:row>
      <xdr:rowOff>149923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4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141050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74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78880</xdr:rowOff>
    </xdr:from>
    <xdr:to>
      <xdr:col>6</xdr:col>
      <xdr:colOff>38100</xdr:colOff>
      <xdr:row>57</xdr:row>
      <xdr:rowOff>9030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8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77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126924</xdr:rowOff>
    </xdr:from>
    <xdr:to>
      <xdr:col>24</xdr:col>
      <xdr:colOff>114300</xdr:colOff>
      <xdr:row>56</xdr:row>
      <xdr:rowOff>57074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55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105351</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53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117589</xdr:rowOff>
    </xdr:from>
    <xdr:to>
      <xdr:col>20</xdr:col>
      <xdr:colOff>38100</xdr:colOff>
      <xdr:row>56</xdr:row>
      <xdr:rowOff>47739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54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38866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64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170053</xdr:rowOff>
    </xdr:from>
    <xdr:to>
      <xdr:col>15</xdr:col>
      <xdr:colOff>101600</xdr:colOff>
      <xdr:row>56</xdr:row>
      <xdr:rowOff>100203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59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91330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69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98539</xdr:rowOff>
    </xdr:from>
    <xdr:to>
      <xdr:col>10</xdr:col>
      <xdr:colOff>165100</xdr:colOff>
      <xdr:row>56</xdr:row>
      <xdr:rowOff>28689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52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45216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30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157518</xdr:rowOff>
    </xdr:from>
    <xdr:to>
      <xdr:col>6</xdr:col>
      <xdr:colOff>38100</xdr:colOff>
      <xdr:row>55</xdr:row>
      <xdr:rowOff>87668</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41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104195</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19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110516</xdr:rowOff>
    </xdr:from>
    <xdr:to>
      <xdr:col>24</xdr:col>
      <xdr:colOff>62865</xdr:colOff>
      <xdr:row>79</xdr:row>
      <xdr:rowOff>330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83466"/>
          <a:ext cx="1270" cy="126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4157</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48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330</xdr:rowOff>
    </xdr:from>
    <xdr:to>
      <xdr:col>24</xdr:col>
      <xdr:colOff>152400</xdr:colOff>
      <xdr:row>79</xdr:row>
      <xdr:rowOff>330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4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57193</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5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110516</xdr:rowOff>
    </xdr:from>
    <xdr:to>
      <xdr:col>24</xdr:col>
      <xdr:colOff>152400</xdr:colOff>
      <xdr:row>71</xdr:row>
      <xdr:rowOff>110516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8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30735</xdr:rowOff>
    </xdr:from>
    <xdr:to>
      <xdr:col>24</xdr:col>
      <xdr:colOff>63500</xdr:colOff>
      <xdr:row>78</xdr:row>
      <xdr:rowOff>52375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403835"/>
          <a:ext cx="838200" cy="2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86631</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16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63754</xdr:rowOff>
    </xdr:from>
    <xdr:to>
      <xdr:col>24</xdr:col>
      <xdr:colOff>114300</xdr:colOff>
      <xdr:row>77</xdr:row>
      <xdr:rowOff>165354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6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30735</xdr:rowOff>
    </xdr:from>
    <xdr:to>
      <xdr:col>19</xdr:col>
      <xdr:colOff>177800</xdr:colOff>
      <xdr:row>78</xdr:row>
      <xdr:rowOff>43917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403835"/>
          <a:ext cx="889000" cy="1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79223</xdr:rowOff>
    </xdr:from>
    <xdr:to>
      <xdr:col>20</xdr:col>
      <xdr:colOff>38100</xdr:colOff>
      <xdr:row>78</xdr:row>
      <xdr:rowOff>9373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8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25900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5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43917</xdr:rowOff>
    </xdr:from>
    <xdr:to>
      <xdr:col>15</xdr:col>
      <xdr:colOff>50800</xdr:colOff>
      <xdr:row>78</xdr:row>
      <xdr:rowOff>54660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417017"/>
          <a:ext cx="889000" cy="1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73279</xdr:rowOff>
    </xdr:from>
    <xdr:to>
      <xdr:col>15</xdr:col>
      <xdr:colOff>101600</xdr:colOff>
      <xdr:row>78</xdr:row>
      <xdr:rowOff>3429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7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19956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050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12064</xdr:rowOff>
    </xdr:from>
    <xdr:to>
      <xdr:col>10</xdr:col>
      <xdr:colOff>114300</xdr:colOff>
      <xdr:row>78</xdr:row>
      <xdr:rowOff>54660</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385164"/>
          <a:ext cx="889000" cy="4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76555</xdr:rowOff>
    </xdr:from>
    <xdr:to>
      <xdr:col>10</xdr:col>
      <xdr:colOff>165100</xdr:colOff>
      <xdr:row>78</xdr:row>
      <xdr:rowOff>6705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2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23232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53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85852</xdr:rowOff>
    </xdr:from>
    <xdr:to>
      <xdr:col>6</xdr:col>
      <xdr:colOff>38100</xdr:colOff>
      <xdr:row>78</xdr:row>
      <xdr:rowOff>16002</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32529</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06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1575</xdr:rowOff>
    </xdr:from>
    <xdr:to>
      <xdr:col>24</xdr:col>
      <xdr:colOff>114300</xdr:colOff>
      <xdr:row>78</xdr:row>
      <xdr:rowOff>103175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37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87952</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28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151385</xdr:rowOff>
    </xdr:from>
    <xdr:to>
      <xdr:col>20</xdr:col>
      <xdr:colOff>38100</xdr:colOff>
      <xdr:row>78</xdr:row>
      <xdr:rowOff>81535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35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72662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44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164567</xdr:rowOff>
    </xdr:from>
    <xdr:to>
      <xdr:col>15</xdr:col>
      <xdr:colOff>101600</xdr:colOff>
      <xdr:row>78</xdr:row>
      <xdr:rowOff>94717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36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85844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45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3860</xdr:rowOff>
    </xdr:from>
    <xdr:to>
      <xdr:col>10</xdr:col>
      <xdr:colOff>165100</xdr:colOff>
      <xdr:row>78</xdr:row>
      <xdr:rowOff>105460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37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96587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46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132714</xdr:rowOff>
    </xdr:from>
    <xdr:to>
      <xdr:col>6</xdr:col>
      <xdr:colOff>38100</xdr:colOff>
      <xdr:row>78</xdr:row>
      <xdr:rowOff>62864</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3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53991</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42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69647</xdr:rowOff>
    </xdr:from>
    <xdr:to>
      <xdr:col>24</xdr:col>
      <xdr:colOff>62865</xdr:colOff>
      <xdr:row>98</xdr:row>
      <xdr:rowOff>128778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00147"/>
          <a:ext cx="1270" cy="1430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132605</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3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128778</xdr:rowOff>
    </xdr:from>
    <xdr:to>
      <xdr:col>24</xdr:col>
      <xdr:colOff>152400</xdr:colOff>
      <xdr:row>98</xdr:row>
      <xdr:rowOff>128778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3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16324</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7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69647</xdr:rowOff>
    </xdr:from>
    <xdr:to>
      <xdr:col>24</xdr:col>
      <xdr:colOff>152400</xdr:colOff>
      <xdr:row>90</xdr:row>
      <xdr:rowOff>69647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164452</xdr:rowOff>
    </xdr:from>
    <xdr:to>
      <xdr:col>24</xdr:col>
      <xdr:colOff>63500</xdr:colOff>
      <xdr:row>98</xdr:row>
      <xdr:rowOff>46456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795102"/>
          <a:ext cx="838200" cy="5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78528</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948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55651</xdr:rowOff>
    </xdr:from>
    <xdr:to>
      <xdr:col>24</xdr:col>
      <xdr:colOff>114300</xdr:colOff>
      <xdr:row>95</xdr:row>
      <xdr:rowOff>157251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4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46456</xdr:rowOff>
    </xdr:from>
    <xdr:to>
      <xdr:col>19</xdr:col>
      <xdr:colOff>177800</xdr:colOff>
      <xdr:row>98</xdr:row>
      <xdr:rowOff>106071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848556"/>
          <a:ext cx="889000" cy="5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82068</xdr:rowOff>
    </xdr:from>
    <xdr:to>
      <xdr:col>20</xdr:col>
      <xdr:colOff>38100</xdr:colOff>
      <xdr:row>96</xdr:row>
      <xdr:rowOff>12218</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36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28745</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14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102730</xdr:rowOff>
    </xdr:from>
    <xdr:to>
      <xdr:col>15</xdr:col>
      <xdr:colOff>50800</xdr:colOff>
      <xdr:row>98</xdr:row>
      <xdr:rowOff>106071</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2019300" y="16904830"/>
          <a:ext cx="889000" cy="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149924</xdr:rowOff>
    </xdr:from>
    <xdr:to>
      <xdr:col>15</xdr:col>
      <xdr:colOff>101600</xdr:colOff>
      <xdr:row>96</xdr:row>
      <xdr:rowOff>80074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96601</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212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102730</xdr:rowOff>
    </xdr:from>
    <xdr:to>
      <xdr:col>10</xdr:col>
      <xdr:colOff>114300</xdr:colOff>
      <xdr:row>98</xdr:row>
      <xdr:rowOff>157353</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904830"/>
          <a:ext cx="889000" cy="5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153467</xdr:rowOff>
    </xdr:from>
    <xdr:to>
      <xdr:col>10</xdr:col>
      <xdr:colOff>165100</xdr:colOff>
      <xdr:row>96</xdr:row>
      <xdr:rowOff>83617</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100144</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19795" y="1621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14466</xdr:rowOff>
    </xdr:from>
    <xdr:to>
      <xdr:col>6</xdr:col>
      <xdr:colOff>38100</xdr:colOff>
      <xdr:row>96</xdr:row>
      <xdr:rowOff>116066</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132593</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113652</xdr:rowOff>
    </xdr:from>
    <xdr:to>
      <xdr:col>24</xdr:col>
      <xdr:colOff>114300</xdr:colOff>
      <xdr:row>98</xdr:row>
      <xdr:rowOff>43802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74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92079</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72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167106</xdr:rowOff>
    </xdr:from>
    <xdr:to>
      <xdr:col>20</xdr:col>
      <xdr:colOff>38100</xdr:colOff>
      <xdr:row>98</xdr:row>
      <xdr:rowOff>97256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79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88383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89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55271</xdr:rowOff>
    </xdr:from>
    <xdr:to>
      <xdr:col>15</xdr:col>
      <xdr:colOff>101600</xdr:colOff>
      <xdr:row>98</xdr:row>
      <xdr:rowOff>156871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85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147998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95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51930</xdr:rowOff>
    </xdr:from>
    <xdr:to>
      <xdr:col>10</xdr:col>
      <xdr:colOff>165100</xdr:colOff>
      <xdr:row>98</xdr:row>
      <xdr:rowOff>153530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5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144657</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4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106553</xdr:rowOff>
    </xdr:from>
    <xdr:to>
      <xdr:col>6</xdr:col>
      <xdr:colOff>38100</xdr:colOff>
      <xdr:row>99</xdr:row>
      <xdr:rowOff>36703</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90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27830</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700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104816</xdr:rowOff>
    </xdr:from>
    <xdr:to>
      <xdr:col>54</xdr:col>
      <xdr:colOff>189865</xdr:colOff>
      <xdr:row>33</xdr:row>
      <xdr:rowOff>166743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248316"/>
          <a:ext cx="1270" cy="576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170570</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582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166743</xdr:rowOff>
    </xdr:from>
    <xdr:to>
      <xdr:col>55</xdr:col>
      <xdr:colOff>88900</xdr:colOff>
      <xdr:row>33</xdr:row>
      <xdr:rowOff>166743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824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51493</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104816</xdr:rowOff>
    </xdr:from>
    <xdr:to>
      <xdr:col>55</xdr:col>
      <xdr:colOff>88900</xdr:colOff>
      <xdr:row>30</xdr:row>
      <xdr:rowOff>104816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150642</xdr:rowOff>
    </xdr:from>
    <xdr:to>
      <xdr:col>55</xdr:col>
      <xdr:colOff>0</xdr:colOff>
      <xdr:row>37</xdr:row>
      <xdr:rowOff>120977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637042"/>
          <a:ext cx="838200" cy="82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112356</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4273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89479</xdr:rowOff>
    </xdr:from>
    <xdr:to>
      <xdr:col>55</xdr:col>
      <xdr:colOff>50800</xdr:colOff>
      <xdr:row>33</xdr:row>
      <xdr:rowOff>19629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557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105341</xdr:rowOff>
    </xdr:from>
    <xdr:to>
      <xdr:col>50</xdr:col>
      <xdr:colOff>114300</xdr:colOff>
      <xdr:row>37</xdr:row>
      <xdr:rowOff>120977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6448991"/>
          <a:ext cx="889000" cy="1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46152</xdr:rowOff>
    </xdr:from>
    <xdr:to>
      <xdr:col>50</xdr:col>
      <xdr:colOff>165100</xdr:colOff>
      <xdr:row>37</xdr:row>
      <xdr:rowOff>147752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38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164279</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16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90940</xdr:rowOff>
    </xdr:from>
    <xdr:to>
      <xdr:col>45</xdr:col>
      <xdr:colOff>177800</xdr:colOff>
      <xdr:row>37</xdr:row>
      <xdr:rowOff>105341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434590"/>
          <a:ext cx="889000" cy="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65164</xdr:rowOff>
    </xdr:from>
    <xdr:to>
      <xdr:col>46</xdr:col>
      <xdr:colOff>38100</xdr:colOff>
      <xdr:row>37</xdr:row>
      <xdr:rowOff>166763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4088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157890</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50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74854</xdr:rowOff>
    </xdr:from>
    <xdr:to>
      <xdr:col>41</xdr:col>
      <xdr:colOff>50800</xdr:colOff>
      <xdr:row>37</xdr:row>
      <xdr:rowOff>90940</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41850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85738</xdr:rowOff>
    </xdr:from>
    <xdr:to>
      <xdr:col>41</xdr:col>
      <xdr:colOff>101600</xdr:colOff>
      <xdr:row>38</xdr:row>
      <xdr:rowOff>15887</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4293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7014</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52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97130</xdr:rowOff>
    </xdr:from>
    <xdr:to>
      <xdr:col>36</xdr:col>
      <xdr:colOff>165100</xdr:colOff>
      <xdr:row>38</xdr:row>
      <xdr:rowOff>27280</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18407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53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99842</xdr:rowOff>
    </xdr:from>
    <xdr:to>
      <xdr:col>55</xdr:col>
      <xdr:colOff>50800</xdr:colOff>
      <xdr:row>33</xdr:row>
      <xdr:rowOff>29992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58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78269</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564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70177</xdr:rowOff>
    </xdr:from>
    <xdr:to>
      <xdr:col>50</xdr:col>
      <xdr:colOff>165100</xdr:colOff>
      <xdr:row>38</xdr:row>
      <xdr:rowOff>327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41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162905</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50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54541</xdr:rowOff>
    </xdr:from>
    <xdr:to>
      <xdr:col>46</xdr:col>
      <xdr:colOff>38100</xdr:colOff>
      <xdr:row>37</xdr:row>
      <xdr:rowOff>156141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39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1218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17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40140</xdr:rowOff>
    </xdr:from>
    <xdr:to>
      <xdr:col>41</xdr:col>
      <xdr:colOff>101600</xdr:colOff>
      <xdr:row>37</xdr:row>
      <xdr:rowOff>141740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38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158267</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15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24054</xdr:rowOff>
    </xdr:from>
    <xdr:to>
      <xdr:col>36</xdr:col>
      <xdr:colOff>165100</xdr:colOff>
      <xdr:row>37</xdr:row>
      <xdr:rowOff>125654</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36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142181</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14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103253</xdr:rowOff>
    </xdr:from>
    <xdr:to>
      <xdr:col>54</xdr:col>
      <xdr:colOff>189865</xdr:colOff>
      <xdr:row>58</xdr:row>
      <xdr:rowOff>106263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847203"/>
          <a:ext cx="1270" cy="120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110090</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5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106263</xdr:rowOff>
    </xdr:from>
    <xdr:to>
      <xdr:col>55</xdr:col>
      <xdr:colOff>88900</xdr:colOff>
      <xdr:row>58</xdr:row>
      <xdr:rowOff>106263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5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49930</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62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103253</xdr:rowOff>
    </xdr:from>
    <xdr:to>
      <xdr:col>55</xdr:col>
      <xdr:colOff>88900</xdr:colOff>
      <xdr:row>51</xdr:row>
      <xdr:rowOff>103253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84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2799</xdr:rowOff>
    </xdr:from>
    <xdr:to>
      <xdr:col>55</xdr:col>
      <xdr:colOff>0</xdr:colOff>
      <xdr:row>58</xdr:row>
      <xdr:rowOff>4445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946899"/>
          <a:ext cx="8382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22920</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624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xdr:rowOff>
    </xdr:from>
    <xdr:to>
      <xdr:col>55</xdr:col>
      <xdr:colOff>50800</xdr:colOff>
      <xdr:row>57</xdr:row>
      <xdr:rowOff>101643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77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2799</xdr:rowOff>
    </xdr:from>
    <xdr:to>
      <xdr:col>50</xdr:col>
      <xdr:colOff>114300</xdr:colOff>
      <xdr:row>58</xdr:row>
      <xdr:rowOff>36525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946899"/>
          <a:ext cx="889000" cy="3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10140</xdr:rowOff>
    </xdr:from>
    <xdr:to>
      <xdr:col>50</xdr:col>
      <xdr:colOff>165100</xdr:colOff>
      <xdr:row>57</xdr:row>
      <xdr:rowOff>111740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78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128267</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55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23785</xdr:rowOff>
    </xdr:from>
    <xdr:to>
      <xdr:col>45</xdr:col>
      <xdr:colOff>177800</xdr:colOff>
      <xdr:row>58</xdr:row>
      <xdr:rowOff>36525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967885"/>
          <a:ext cx="889000" cy="1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7168</xdr:rowOff>
    </xdr:from>
    <xdr:to>
      <xdr:col>46</xdr:col>
      <xdr:colOff>38100</xdr:colOff>
      <xdr:row>57</xdr:row>
      <xdr:rowOff>108768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125295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55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50599</xdr:rowOff>
    </xdr:from>
    <xdr:to>
      <xdr:col>41</xdr:col>
      <xdr:colOff>50800</xdr:colOff>
      <xdr:row>58</xdr:row>
      <xdr:rowOff>23785</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823249"/>
          <a:ext cx="889000" cy="14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11550</xdr:rowOff>
    </xdr:from>
    <xdr:to>
      <xdr:col>41</xdr:col>
      <xdr:colOff>101600</xdr:colOff>
      <xdr:row>57</xdr:row>
      <xdr:rowOff>113150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129677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5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25052</xdr:rowOff>
    </xdr:from>
    <xdr:to>
      <xdr:col>36</xdr:col>
      <xdr:colOff>165100</xdr:colOff>
      <xdr:row>57</xdr:row>
      <xdr:rowOff>126652</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79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117779</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89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125095</xdr:rowOff>
    </xdr:from>
    <xdr:to>
      <xdr:col>55</xdr:col>
      <xdr:colOff>50800</xdr:colOff>
      <xdr:row>58</xdr:row>
      <xdr:rowOff>55245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89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40022</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81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123449</xdr:rowOff>
    </xdr:from>
    <xdr:to>
      <xdr:col>50</xdr:col>
      <xdr:colOff>165100</xdr:colOff>
      <xdr:row>58</xdr:row>
      <xdr:rowOff>53599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89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44726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98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157175</xdr:rowOff>
    </xdr:from>
    <xdr:to>
      <xdr:col>46</xdr:col>
      <xdr:colOff>38100</xdr:colOff>
      <xdr:row>58</xdr:row>
      <xdr:rowOff>87325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92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78452</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1002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144435</xdr:rowOff>
    </xdr:from>
    <xdr:to>
      <xdr:col>41</xdr:col>
      <xdr:colOff>101600</xdr:colOff>
      <xdr:row>58</xdr:row>
      <xdr:rowOff>74585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91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65712</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1000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171249</xdr:rowOff>
    </xdr:from>
    <xdr:to>
      <xdr:col>36</xdr:col>
      <xdr:colOff>165100</xdr:colOff>
      <xdr:row>57</xdr:row>
      <xdr:rowOff>101399</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77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117926</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54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152374</xdr:rowOff>
    </xdr:from>
    <xdr:to>
      <xdr:col>54</xdr:col>
      <xdr:colOff>189865</xdr:colOff>
      <xdr:row>79</xdr:row>
      <xdr:rowOff>43828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1982424"/>
          <a:ext cx="1270" cy="1605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47655</xdr:rowOff>
    </xdr:from>
    <xdr:ext cx="313932"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2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43828</xdr:rowOff>
    </xdr:from>
    <xdr:to>
      <xdr:col>55</xdr:col>
      <xdr:colOff>88900</xdr:colOff>
      <xdr:row>79</xdr:row>
      <xdr:rowOff>43828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8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99051</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75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152374</xdr:rowOff>
    </xdr:from>
    <xdr:to>
      <xdr:col>55</xdr:col>
      <xdr:colOff>88900</xdr:colOff>
      <xdr:row>69</xdr:row>
      <xdr:rowOff>152374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1982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966</xdr:rowOff>
    </xdr:from>
    <xdr:to>
      <xdr:col>55</xdr:col>
      <xdr:colOff>0</xdr:colOff>
      <xdr:row>79</xdr:row>
      <xdr:rowOff>32589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3545516"/>
          <a:ext cx="8382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11650</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213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160223</xdr:rowOff>
    </xdr:from>
    <xdr:to>
      <xdr:col>55</xdr:col>
      <xdr:colOff>50800</xdr:colOff>
      <xdr:row>78</xdr:row>
      <xdr:rowOff>90373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32589</xdr:rowOff>
    </xdr:from>
    <xdr:to>
      <xdr:col>50</xdr:col>
      <xdr:colOff>114300</xdr:colOff>
      <xdr:row>79</xdr:row>
      <xdr:rowOff>33516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577139"/>
          <a:ext cx="889000" cy="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13881</xdr:rowOff>
    </xdr:from>
    <xdr:to>
      <xdr:col>50</xdr:col>
      <xdr:colOff>165100</xdr:colOff>
      <xdr:row>78</xdr:row>
      <xdr:rowOff>115481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8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132008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16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3060</xdr:rowOff>
    </xdr:from>
    <xdr:to>
      <xdr:col>45</xdr:col>
      <xdr:colOff>177800</xdr:colOff>
      <xdr:row>79</xdr:row>
      <xdr:rowOff>33516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547610"/>
          <a:ext cx="889000" cy="3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27191</xdr:rowOff>
    </xdr:from>
    <xdr:to>
      <xdr:col>46</xdr:col>
      <xdr:colOff>38100</xdr:colOff>
      <xdr:row>78</xdr:row>
      <xdr:rowOff>128791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145318</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17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52515</xdr:rowOff>
    </xdr:from>
    <xdr:to>
      <xdr:col>41</xdr:col>
      <xdr:colOff>50800</xdr:colOff>
      <xdr:row>79</xdr:row>
      <xdr:rowOff>3060</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3425615"/>
          <a:ext cx="889000" cy="12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32004</xdr:rowOff>
    </xdr:from>
    <xdr:to>
      <xdr:col>41</xdr:col>
      <xdr:colOff>101600</xdr:colOff>
      <xdr:row>78</xdr:row>
      <xdr:rowOff>133604</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150131</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1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42430</xdr:rowOff>
    </xdr:from>
    <xdr:to>
      <xdr:col>36</xdr:col>
      <xdr:colOff>165100</xdr:colOff>
      <xdr:row>78</xdr:row>
      <xdr:rowOff>144030</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41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135157</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37428" y="1350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121616</xdr:rowOff>
    </xdr:from>
    <xdr:to>
      <xdr:col>55</xdr:col>
      <xdr:colOff>50800</xdr:colOff>
      <xdr:row>79</xdr:row>
      <xdr:rowOff>51766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49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36543</xdr:rowOff>
    </xdr:from>
    <xdr:ext cx="469744"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40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153239</xdr:rowOff>
    </xdr:from>
    <xdr:to>
      <xdr:col>50</xdr:col>
      <xdr:colOff>165100</xdr:colOff>
      <xdr:row>79</xdr:row>
      <xdr:rowOff>83389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52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74516</xdr:rowOff>
    </xdr:from>
    <xdr:ext cx="378565"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50017" y="13619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154166</xdr:rowOff>
    </xdr:from>
    <xdr:to>
      <xdr:col>46</xdr:col>
      <xdr:colOff>38100</xdr:colOff>
      <xdr:row>79</xdr:row>
      <xdr:rowOff>84316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52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75443</xdr:rowOff>
    </xdr:from>
    <xdr:ext cx="378565"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61017" y="13619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123710</xdr:rowOff>
    </xdr:from>
    <xdr:to>
      <xdr:col>41</xdr:col>
      <xdr:colOff>101600</xdr:colOff>
      <xdr:row>79</xdr:row>
      <xdr:rowOff>53860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49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44987</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626428" y="1358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1715</xdr:rowOff>
    </xdr:from>
    <xdr:to>
      <xdr:col>36</xdr:col>
      <xdr:colOff>165100</xdr:colOff>
      <xdr:row>78</xdr:row>
      <xdr:rowOff>103315</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37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119842</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315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97637</xdr:rowOff>
    </xdr:from>
    <xdr:to>
      <xdr:col>54</xdr:col>
      <xdr:colOff>189865</xdr:colOff>
      <xdr:row>98</xdr:row>
      <xdr:rowOff>142139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699587"/>
          <a:ext cx="1270" cy="124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145966</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4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142139</xdr:rowOff>
    </xdr:from>
    <xdr:to>
      <xdr:col>55</xdr:col>
      <xdr:colOff>88900</xdr:colOff>
      <xdr:row>98</xdr:row>
      <xdr:rowOff>142139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4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44314</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47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97637</xdr:rowOff>
    </xdr:from>
    <xdr:to>
      <xdr:col>55</xdr:col>
      <xdr:colOff>88900</xdr:colOff>
      <xdr:row>91</xdr:row>
      <xdr:rowOff>97637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6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93884</xdr:rowOff>
    </xdr:from>
    <xdr:to>
      <xdr:col>55</xdr:col>
      <xdr:colOff>0</xdr:colOff>
      <xdr:row>96</xdr:row>
      <xdr:rowOff>127070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553084"/>
          <a:ext cx="838200" cy="3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66927</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526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88500</xdr:rowOff>
    </xdr:from>
    <xdr:to>
      <xdr:col>55</xdr:col>
      <xdr:colOff>50800</xdr:colOff>
      <xdr:row>97</xdr:row>
      <xdr:rowOff>18650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93884</xdr:rowOff>
    </xdr:from>
    <xdr:to>
      <xdr:col>50</xdr:col>
      <xdr:colOff>114300</xdr:colOff>
      <xdr:row>97</xdr:row>
      <xdr:rowOff>13055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553084"/>
          <a:ext cx="889000" cy="90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103836</xdr:rowOff>
    </xdr:from>
    <xdr:to>
      <xdr:col>50</xdr:col>
      <xdr:colOff>165100</xdr:colOff>
      <xdr:row>97</xdr:row>
      <xdr:rowOff>33986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56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25113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65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13055</xdr:rowOff>
    </xdr:from>
    <xdr:to>
      <xdr:col>45</xdr:col>
      <xdr:colOff>177800</xdr:colOff>
      <xdr:row>97</xdr:row>
      <xdr:rowOff>36410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643705"/>
          <a:ext cx="889000" cy="2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82004</xdr:rowOff>
    </xdr:from>
    <xdr:to>
      <xdr:col>46</xdr:col>
      <xdr:colOff>38100</xdr:colOff>
      <xdr:row>97</xdr:row>
      <xdr:rowOff>12154</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54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28681</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31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36410</xdr:rowOff>
    </xdr:from>
    <xdr:to>
      <xdr:col>41</xdr:col>
      <xdr:colOff>50800</xdr:colOff>
      <xdr:row>97</xdr:row>
      <xdr:rowOff>116517</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667060"/>
          <a:ext cx="889000" cy="8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87757</xdr:rowOff>
    </xdr:from>
    <xdr:to>
      <xdr:col>41</xdr:col>
      <xdr:colOff>101600</xdr:colOff>
      <xdr:row>97</xdr:row>
      <xdr:rowOff>17907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54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34434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32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88424</xdr:rowOff>
    </xdr:from>
    <xdr:to>
      <xdr:col>36</xdr:col>
      <xdr:colOff>165100</xdr:colOff>
      <xdr:row>97</xdr:row>
      <xdr:rowOff>18574</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54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35101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32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76270</xdr:rowOff>
    </xdr:from>
    <xdr:to>
      <xdr:col>55</xdr:col>
      <xdr:colOff>50800</xdr:colOff>
      <xdr:row>97</xdr:row>
      <xdr:rowOff>6420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53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99147</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38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43084</xdr:rowOff>
    </xdr:from>
    <xdr:to>
      <xdr:col>50</xdr:col>
      <xdr:colOff>165100</xdr:colOff>
      <xdr:row>96</xdr:row>
      <xdr:rowOff>144684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50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161211</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27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133705</xdr:rowOff>
    </xdr:from>
    <xdr:to>
      <xdr:col>46</xdr:col>
      <xdr:colOff>38100</xdr:colOff>
      <xdr:row>97</xdr:row>
      <xdr:rowOff>63855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59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54982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68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157060</xdr:rowOff>
    </xdr:from>
    <xdr:to>
      <xdr:col>41</xdr:col>
      <xdr:colOff>101600</xdr:colOff>
      <xdr:row>97</xdr:row>
      <xdr:rowOff>87210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6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78337</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70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65717</xdr:rowOff>
    </xdr:from>
    <xdr:to>
      <xdr:col>36</xdr:col>
      <xdr:colOff>165100</xdr:colOff>
      <xdr:row>97</xdr:row>
      <xdr:rowOff>167317</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69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158444</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78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47193</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362143"/>
          <a:ext cx="1269" cy="1368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165320</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13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47193</xdr:rowOff>
    </xdr:from>
    <xdr:to>
      <xdr:col>86</xdr:col>
      <xdr:colOff>25400</xdr:colOff>
      <xdr:row>31</xdr:row>
      <xdr:rowOff>47193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36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36525</xdr:rowOff>
    </xdr:from>
    <xdr:to>
      <xdr:col>85</xdr:col>
      <xdr:colOff>127000</xdr:colOff>
      <xdr:row>39</xdr:row>
      <xdr:rowOff>43079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551625"/>
          <a:ext cx="838200" cy="17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109034</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86157</xdr:rowOff>
    </xdr:from>
    <xdr:to>
      <xdr:col>85</xdr:col>
      <xdr:colOff>177800</xdr:colOff>
      <xdr:row>39</xdr:row>
      <xdr:rowOff>16307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36525</xdr:rowOff>
    </xdr:from>
    <xdr:to>
      <xdr:col>81</xdr:col>
      <xdr:colOff>50800</xdr:colOff>
      <xdr:row>38</xdr:row>
      <xdr:rowOff>107238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4592300" y="6551625"/>
          <a:ext cx="889000" cy="7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69469</xdr:rowOff>
    </xdr:from>
    <xdr:to>
      <xdr:col>81</xdr:col>
      <xdr:colOff>101600</xdr:colOff>
      <xdr:row>38</xdr:row>
      <xdr:rowOff>171069</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162196</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67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107238</xdr:rowOff>
    </xdr:from>
    <xdr:to>
      <xdr:col>76</xdr:col>
      <xdr:colOff>114300</xdr:colOff>
      <xdr:row>39</xdr:row>
      <xdr:rowOff>11379</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3703300" y="6622338"/>
          <a:ext cx="889000" cy="7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57810</xdr:rowOff>
    </xdr:from>
    <xdr:to>
      <xdr:col>76</xdr:col>
      <xdr:colOff>165100</xdr:colOff>
      <xdr:row>38</xdr:row>
      <xdr:rowOff>159410</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57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150537</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66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11379</xdr:rowOff>
    </xdr:from>
    <xdr:to>
      <xdr:col>71</xdr:col>
      <xdr:colOff>177800</xdr:colOff>
      <xdr:row>39</xdr:row>
      <xdr:rowOff>29439</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2814300" y="6697929"/>
          <a:ext cx="889000" cy="1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127991</xdr:rowOff>
    </xdr:from>
    <xdr:to>
      <xdr:col>72</xdr:col>
      <xdr:colOff>38100</xdr:colOff>
      <xdr:row>39</xdr:row>
      <xdr:rowOff>58141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74668</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4017" y="6418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123037</xdr:rowOff>
    </xdr:from>
    <xdr:to>
      <xdr:col>67</xdr:col>
      <xdr:colOff>101600</xdr:colOff>
      <xdr:row>39</xdr:row>
      <xdr:rowOff>53187</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69714</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5017" y="641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163729</xdr:rowOff>
    </xdr:from>
    <xdr:to>
      <xdr:col>85</xdr:col>
      <xdr:colOff>177800</xdr:colOff>
      <xdr:row>39</xdr:row>
      <xdr:rowOff>93879</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7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78656</xdr:rowOff>
    </xdr:from>
    <xdr:ext cx="313932"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937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157175</xdr:rowOff>
    </xdr:from>
    <xdr:to>
      <xdr:col>81</xdr:col>
      <xdr:colOff>101600</xdr:colOff>
      <xdr:row>38</xdr:row>
      <xdr:rowOff>87325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50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103852</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46428" y="627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56438</xdr:rowOff>
    </xdr:from>
    <xdr:to>
      <xdr:col>76</xdr:col>
      <xdr:colOff>165100</xdr:colOff>
      <xdr:row>38</xdr:row>
      <xdr:rowOff>158038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57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3116</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357428" y="6346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132029</xdr:rowOff>
    </xdr:from>
    <xdr:to>
      <xdr:col>72</xdr:col>
      <xdr:colOff>38100</xdr:colOff>
      <xdr:row>39</xdr:row>
      <xdr:rowOff>62179</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4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53306</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14017" y="6739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150089</xdr:rowOff>
    </xdr:from>
    <xdr:to>
      <xdr:col>67</xdr:col>
      <xdr:colOff>101600</xdr:colOff>
      <xdr:row>39</xdr:row>
      <xdr:rowOff>80239</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6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71366</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25017" y="6757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125984</xdr:rowOff>
    </xdr:from>
    <xdr:to>
      <xdr:col>85</xdr:col>
      <xdr:colOff>126364</xdr:colOff>
      <xdr:row>78</xdr:row>
      <xdr:rowOff>158152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1956034"/>
          <a:ext cx="1269" cy="1575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161979</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3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158152</xdr:rowOff>
    </xdr:from>
    <xdr:to>
      <xdr:col>86</xdr:col>
      <xdr:colOff>25400</xdr:colOff>
      <xdr:row>78</xdr:row>
      <xdr:rowOff>158152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31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72661</xdr:rowOff>
    </xdr:from>
    <xdr:ext cx="534377"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73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125984</xdr:rowOff>
    </xdr:from>
    <xdr:to>
      <xdr:col>86</xdr:col>
      <xdr:colOff>25400</xdr:colOff>
      <xdr:row>69</xdr:row>
      <xdr:rowOff>125984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1956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151163</xdr:rowOff>
    </xdr:from>
    <xdr:to>
      <xdr:col>85</xdr:col>
      <xdr:colOff>127000</xdr:colOff>
      <xdr:row>74</xdr:row>
      <xdr:rowOff>158739</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2838463"/>
          <a:ext cx="838200" cy="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160824</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848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10947</xdr:rowOff>
    </xdr:from>
    <xdr:to>
      <xdr:col>85</xdr:col>
      <xdr:colOff>177800</xdr:colOff>
      <xdr:row>75</xdr:row>
      <xdr:rowOff>112547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28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158739</xdr:rowOff>
    </xdr:from>
    <xdr:to>
      <xdr:col>81</xdr:col>
      <xdr:colOff>50800</xdr:colOff>
      <xdr:row>74</xdr:row>
      <xdr:rowOff>162462</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2846039"/>
          <a:ext cx="8890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23063</xdr:rowOff>
    </xdr:from>
    <xdr:to>
      <xdr:col>81</xdr:col>
      <xdr:colOff>101600</xdr:colOff>
      <xdr:row>75</xdr:row>
      <xdr:rowOff>124663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288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115791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97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137054</xdr:rowOff>
    </xdr:from>
    <xdr:to>
      <xdr:col>76</xdr:col>
      <xdr:colOff>114300</xdr:colOff>
      <xdr:row>74</xdr:row>
      <xdr:rowOff>162462</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2824354"/>
          <a:ext cx="889000" cy="2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162313</xdr:rowOff>
    </xdr:from>
    <xdr:to>
      <xdr:col>76</xdr:col>
      <xdr:colOff>165100</xdr:colOff>
      <xdr:row>75</xdr:row>
      <xdr:rowOff>92463</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284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83590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94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117003</xdr:rowOff>
    </xdr:from>
    <xdr:to>
      <xdr:col>71</xdr:col>
      <xdr:colOff>177800</xdr:colOff>
      <xdr:row>74</xdr:row>
      <xdr:rowOff>137054</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2804303"/>
          <a:ext cx="889000" cy="2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138049</xdr:rowOff>
    </xdr:from>
    <xdr:to>
      <xdr:col>72</xdr:col>
      <xdr:colOff>38100</xdr:colOff>
      <xdr:row>75</xdr:row>
      <xdr:rowOff>68199</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59326</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9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94354</xdr:rowOff>
    </xdr:from>
    <xdr:to>
      <xdr:col>67</xdr:col>
      <xdr:colOff>101600</xdr:colOff>
      <xdr:row>75</xdr:row>
      <xdr:rowOff>24504</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278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15631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87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100363</xdr:rowOff>
    </xdr:from>
    <xdr:to>
      <xdr:col>85</xdr:col>
      <xdr:colOff>177800</xdr:colOff>
      <xdr:row>75</xdr:row>
      <xdr:rowOff>30513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278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123240</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263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107939</xdr:rowOff>
    </xdr:from>
    <xdr:to>
      <xdr:col>81</xdr:col>
      <xdr:colOff>101600</xdr:colOff>
      <xdr:row>75</xdr:row>
      <xdr:rowOff>38089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27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54616</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257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111662</xdr:rowOff>
    </xdr:from>
    <xdr:to>
      <xdr:col>76</xdr:col>
      <xdr:colOff>165100</xdr:colOff>
      <xdr:row>75</xdr:row>
      <xdr:rowOff>41812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279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58339</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257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86254</xdr:rowOff>
    </xdr:from>
    <xdr:to>
      <xdr:col>72</xdr:col>
      <xdr:colOff>38100</xdr:colOff>
      <xdr:row>75</xdr:row>
      <xdr:rowOff>16404</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277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32931</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254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66203</xdr:rowOff>
    </xdr:from>
    <xdr:to>
      <xdr:col>67</xdr:col>
      <xdr:colOff>101600</xdr:colOff>
      <xdr:row>74</xdr:row>
      <xdr:rowOff>167803</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275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12880</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252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91557</xdr:rowOff>
    </xdr:from>
    <xdr:to>
      <xdr:col>85</xdr:col>
      <xdr:colOff>126364</xdr:colOff>
      <xdr:row>98</xdr:row>
      <xdr:rowOff>125253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22057"/>
          <a:ext cx="1269" cy="140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129080</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31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125253</xdr:rowOff>
    </xdr:from>
    <xdr:to>
      <xdr:col>86</xdr:col>
      <xdr:colOff>25400</xdr:colOff>
      <xdr:row>98</xdr:row>
      <xdr:rowOff>125253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27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38234</xdr:rowOff>
    </xdr:from>
    <xdr:ext cx="534377"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29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91557</xdr:rowOff>
    </xdr:from>
    <xdr:to>
      <xdr:col>86</xdr:col>
      <xdr:colOff>25400</xdr:colOff>
      <xdr:row>90</xdr:row>
      <xdr:rowOff>91557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2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108153</xdr:rowOff>
    </xdr:from>
    <xdr:to>
      <xdr:col>85</xdr:col>
      <xdr:colOff>127000</xdr:colOff>
      <xdr:row>97</xdr:row>
      <xdr:rowOff>113274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738803"/>
          <a:ext cx="838200" cy="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147393</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43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124516</xdr:rowOff>
    </xdr:from>
    <xdr:to>
      <xdr:col>85</xdr:col>
      <xdr:colOff>177800</xdr:colOff>
      <xdr:row>97</xdr:row>
      <xdr:rowOff>54666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58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113274</xdr:rowOff>
    </xdr:from>
    <xdr:to>
      <xdr:col>81</xdr:col>
      <xdr:colOff>50800</xdr:colOff>
      <xdr:row>98</xdr:row>
      <xdr:rowOff>56170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743924"/>
          <a:ext cx="889000" cy="11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122710</xdr:rowOff>
    </xdr:from>
    <xdr:to>
      <xdr:col>81</xdr:col>
      <xdr:colOff>101600</xdr:colOff>
      <xdr:row>97</xdr:row>
      <xdr:rowOff>52860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58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69387</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35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39985</xdr:rowOff>
    </xdr:from>
    <xdr:to>
      <xdr:col>76</xdr:col>
      <xdr:colOff>114300</xdr:colOff>
      <xdr:row>98</xdr:row>
      <xdr:rowOff>56170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842085"/>
          <a:ext cx="889000" cy="1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160955</xdr:rowOff>
    </xdr:from>
    <xdr:to>
      <xdr:col>76</xdr:col>
      <xdr:colOff>165100</xdr:colOff>
      <xdr:row>96</xdr:row>
      <xdr:rowOff>91105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4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107632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22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20096</xdr:rowOff>
    </xdr:from>
    <xdr:to>
      <xdr:col>71</xdr:col>
      <xdr:colOff>177800</xdr:colOff>
      <xdr:row>98</xdr:row>
      <xdr:rowOff>39985</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822196"/>
          <a:ext cx="889000" cy="1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127419</xdr:rowOff>
    </xdr:from>
    <xdr:to>
      <xdr:col>72</xdr:col>
      <xdr:colOff>38100</xdr:colOff>
      <xdr:row>97</xdr:row>
      <xdr:rowOff>57569</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58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74096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36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36551</xdr:rowOff>
    </xdr:from>
    <xdr:to>
      <xdr:col>67</xdr:col>
      <xdr:colOff>101600</xdr:colOff>
      <xdr:row>97</xdr:row>
      <xdr:rowOff>138151</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6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154678</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79428" y="16442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57353</xdr:rowOff>
    </xdr:from>
    <xdr:to>
      <xdr:col>85</xdr:col>
      <xdr:colOff>177800</xdr:colOff>
      <xdr:row>97</xdr:row>
      <xdr:rowOff>158953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68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35780</xdr:rowOff>
    </xdr:from>
    <xdr:ext cx="469744"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666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62474</xdr:rowOff>
    </xdr:from>
    <xdr:to>
      <xdr:col>81</xdr:col>
      <xdr:colOff>101600</xdr:colOff>
      <xdr:row>97</xdr:row>
      <xdr:rowOff>164074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69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155201</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46428" y="1678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5370</xdr:rowOff>
    </xdr:from>
    <xdr:to>
      <xdr:col>76</xdr:col>
      <xdr:colOff>165100</xdr:colOff>
      <xdr:row>98</xdr:row>
      <xdr:rowOff>106970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0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98097</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690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160635</xdr:rowOff>
    </xdr:from>
    <xdr:to>
      <xdr:col>72</xdr:col>
      <xdr:colOff>38100</xdr:colOff>
      <xdr:row>98</xdr:row>
      <xdr:rowOff>90785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79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81912</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688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140746</xdr:rowOff>
    </xdr:from>
    <xdr:to>
      <xdr:col>67</xdr:col>
      <xdr:colOff>101600</xdr:colOff>
      <xdr:row>98</xdr:row>
      <xdr:rowOff>70896</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7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62023</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68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101981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45481"/>
          <a:ext cx="1269" cy="1485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48658</xdr:rowOff>
    </xdr:from>
    <xdr:ext cx="469744"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2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101981</xdr:rowOff>
    </xdr:from>
    <xdr:to>
      <xdr:col>116</xdr:col>
      <xdr:colOff>152400</xdr:colOff>
      <xdr:row>30</xdr:row>
      <xdr:rowOff>101981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4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160164</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32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137287</xdr:rowOff>
    </xdr:from>
    <xdr:to>
      <xdr:col>116</xdr:col>
      <xdr:colOff>114300</xdr:colOff>
      <xdr:row>38</xdr:row>
      <xdr:rowOff>67437</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12319</xdr:rowOff>
    </xdr:from>
    <xdr:to>
      <xdr:col>112</xdr:col>
      <xdr:colOff>38100</xdr:colOff>
      <xdr:row>38</xdr:row>
      <xdr:rowOff>113919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130446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148146</xdr:rowOff>
    </xdr:from>
    <xdr:to>
      <xdr:col>107</xdr:col>
      <xdr:colOff>101600</xdr:colOff>
      <xdr:row>38</xdr:row>
      <xdr:rowOff>78296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94823</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xdr:rowOff>
    </xdr:from>
    <xdr:to>
      <xdr:col>102</xdr:col>
      <xdr:colOff>165100</xdr:colOff>
      <xdr:row>38</xdr:row>
      <xdr:rowOff>102489</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119016</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46419</xdr:rowOff>
    </xdr:from>
    <xdr:to>
      <xdr:col>98</xdr:col>
      <xdr:colOff>38100</xdr:colOff>
      <xdr:row>38</xdr:row>
      <xdr:rowOff>148019</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164545</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336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17399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89899"/>
          <a:ext cx="1269" cy="1570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135526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17399</xdr:rowOff>
    </xdr:from>
    <xdr:to>
      <xdr:col>116</xdr:col>
      <xdr:colOff>152400</xdr:colOff>
      <xdr:row>50</xdr:row>
      <xdr:rowOff>17399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6179</xdr:rowOff>
    </xdr:from>
    <xdr:to>
      <xdr:col>116</xdr:col>
      <xdr:colOff>63500</xdr:colOff>
      <xdr:row>59</xdr:row>
      <xdr:rowOff>6426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121729"/>
          <a:ext cx="838200" cy="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84402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57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61525</xdr:rowOff>
    </xdr:from>
    <xdr:to>
      <xdr:col>116</xdr:col>
      <xdr:colOff>114300</xdr:colOff>
      <xdr:row>58</xdr:row>
      <xdr:rowOff>163125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2635</xdr:rowOff>
    </xdr:from>
    <xdr:to>
      <xdr:col>111</xdr:col>
      <xdr:colOff>177800</xdr:colOff>
      <xdr:row>59</xdr:row>
      <xdr:rowOff>6426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18185"/>
          <a:ext cx="889000" cy="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82499</xdr:rowOff>
    </xdr:from>
    <xdr:to>
      <xdr:col>112</xdr:col>
      <xdr:colOff>38100</xdr:colOff>
      <xdr:row>59</xdr:row>
      <xdr:rowOff>12649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29176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165551</xdr:rowOff>
    </xdr:from>
    <xdr:to>
      <xdr:col>107</xdr:col>
      <xdr:colOff>50800</xdr:colOff>
      <xdr:row>59</xdr:row>
      <xdr:rowOff>2635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09651"/>
          <a:ext cx="889000" cy="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92539</xdr:rowOff>
    </xdr:from>
    <xdr:to>
      <xdr:col>107</xdr:col>
      <xdr:colOff>101600</xdr:colOff>
      <xdr:row>59</xdr:row>
      <xdr:rowOff>22689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39216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164541</xdr:rowOff>
    </xdr:from>
    <xdr:to>
      <xdr:col>102</xdr:col>
      <xdr:colOff>114300</xdr:colOff>
      <xdr:row>58</xdr:row>
      <xdr:rowOff>165551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08641"/>
          <a:ext cx="889000" cy="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87414</xdr:rowOff>
    </xdr:from>
    <xdr:to>
      <xdr:col>102</xdr:col>
      <xdr:colOff>165100</xdr:colOff>
      <xdr:row>59</xdr:row>
      <xdr:rowOff>17564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3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34091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80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90767</xdr:rowOff>
    </xdr:from>
    <xdr:to>
      <xdr:col>98</xdr:col>
      <xdr:colOff>38100</xdr:colOff>
      <xdr:row>59</xdr:row>
      <xdr:rowOff>20917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3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37444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81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126829</xdr:rowOff>
    </xdr:from>
    <xdr:to>
      <xdr:col>116</xdr:col>
      <xdr:colOff>114300</xdr:colOff>
      <xdr:row>59</xdr:row>
      <xdr:rowOff>56979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7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41756</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985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127076</xdr:rowOff>
    </xdr:from>
    <xdr:to>
      <xdr:col>112</xdr:col>
      <xdr:colOff>38100</xdr:colOff>
      <xdr:row>59</xdr:row>
      <xdr:rowOff>57226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7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48353</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16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123285</xdr:rowOff>
    </xdr:from>
    <xdr:to>
      <xdr:col>107</xdr:col>
      <xdr:colOff>101600</xdr:colOff>
      <xdr:row>59</xdr:row>
      <xdr:rowOff>53435</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6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44562</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1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114751</xdr:rowOff>
    </xdr:from>
    <xdr:to>
      <xdr:col>102</xdr:col>
      <xdr:colOff>165100</xdr:colOff>
      <xdr:row>59</xdr:row>
      <xdr:rowOff>44901</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5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36028</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15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113741</xdr:rowOff>
    </xdr:from>
    <xdr:to>
      <xdr:col>98</xdr:col>
      <xdr:colOff>38100</xdr:colOff>
      <xdr:row>59</xdr:row>
      <xdr:rowOff>43891</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5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35018</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150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28563</xdr:rowOff>
    </xdr:from>
    <xdr:to>
      <xdr:col>116</xdr:col>
      <xdr:colOff>62864</xdr:colOff>
      <xdr:row>78</xdr:row>
      <xdr:rowOff>160007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201513"/>
          <a:ext cx="1269" cy="1331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163834</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3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160007</xdr:rowOff>
    </xdr:from>
    <xdr:to>
      <xdr:col>116</xdr:col>
      <xdr:colOff>152400</xdr:colOff>
      <xdr:row>78</xdr:row>
      <xdr:rowOff>160007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3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146690</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97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28563</xdr:rowOff>
    </xdr:from>
    <xdr:to>
      <xdr:col>116</xdr:col>
      <xdr:colOff>152400</xdr:colOff>
      <xdr:row>71</xdr:row>
      <xdr:rowOff>28563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20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76036</xdr:rowOff>
    </xdr:from>
    <xdr:to>
      <xdr:col>116</xdr:col>
      <xdr:colOff>63500</xdr:colOff>
      <xdr:row>77</xdr:row>
      <xdr:rowOff>106248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3277686"/>
          <a:ext cx="838200" cy="3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92727</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780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69850</xdr:rowOff>
    </xdr:from>
    <xdr:to>
      <xdr:col>116</xdr:col>
      <xdr:colOff>114300</xdr:colOff>
      <xdr:row>76</xdr:row>
      <xdr:rowOff>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106248</xdr:rowOff>
    </xdr:from>
    <xdr:to>
      <xdr:col>111</xdr:col>
      <xdr:colOff>177800</xdr:colOff>
      <xdr:row>77</xdr:row>
      <xdr:rowOff>156883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3307898"/>
          <a:ext cx="889000" cy="5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149975</xdr:rowOff>
    </xdr:from>
    <xdr:to>
      <xdr:col>112</xdr:col>
      <xdr:colOff>38100</xdr:colOff>
      <xdr:row>75</xdr:row>
      <xdr:rowOff>80125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96652</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156883</xdr:rowOff>
    </xdr:from>
    <xdr:to>
      <xdr:col>107</xdr:col>
      <xdr:colOff>50800</xdr:colOff>
      <xdr:row>77</xdr:row>
      <xdr:rowOff>168314</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3358533"/>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164338</xdr:rowOff>
    </xdr:from>
    <xdr:to>
      <xdr:col>107</xdr:col>
      <xdr:colOff>101600</xdr:colOff>
      <xdr:row>75</xdr:row>
      <xdr:rowOff>94488</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111015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168314</xdr:rowOff>
    </xdr:from>
    <xdr:to>
      <xdr:col>102</xdr:col>
      <xdr:colOff>114300</xdr:colOff>
      <xdr:row>78</xdr:row>
      <xdr:rowOff>16066</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3369964"/>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146926</xdr:rowOff>
    </xdr:from>
    <xdr:to>
      <xdr:col>102</xdr:col>
      <xdr:colOff>165100</xdr:colOff>
      <xdr:row>75</xdr:row>
      <xdr:rowOff>77076</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93603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6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113055</xdr:rowOff>
    </xdr:from>
    <xdr:to>
      <xdr:col>98</xdr:col>
      <xdr:colOff>38100</xdr:colOff>
      <xdr:row>75</xdr:row>
      <xdr:rowOff>43205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59732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5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25236</xdr:rowOff>
    </xdr:from>
    <xdr:to>
      <xdr:col>116</xdr:col>
      <xdr:colOff>114300</xdr:colOff>
      <xdr:row>77</xdr:row>
      <xdr:rowOff>126836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22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3663</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320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55448</xdr:rowOff>
    </xdr:from>
    <xdr:to>
      <xdr:col>112</xdr:col>
      <xdr:colOff>38100</xdr:colOff>
      <xdr:row>77</xdr:row>
      <xdr:rowOff>157048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25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148175</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34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106083</xdr:rowOff>
    </xdr:from>
    <xdr:to>
      <xdr:col>107</xdr:col>
      <xdr:colOff>101600</xdr:colOff>
      <xdr:row>78</xdr:row>
      <xdr:rowOff>36233</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30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27360</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40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117514</xdr:rowOff>
    </xdr:from>
    <xdr:to>
      <xdr:col>102</xdr:col>
      <xdr:colOff>165100</xdr:colOff>
      <xdr:row>78</xdr:row>
      <xdr:rowOff>47664</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33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38791</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41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136716</xdr:rowOff>
    </xdr:from>
    <xdr:to>
      <xdr:col>98</xdr:col>
      <xdr:colOff>38100</xdr:colOff>
      <xdr:row>78</xdr:row>
      <xdr:rowOff>66866</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333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57993</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43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449,619</a:t>
          </a:r>
          <a:r>
            <a:rPr kumimoji="1" lang="ja-JP" altLang="en-US" sz="1300">
              <a:solidFill>
                <a:schemeClr val="tx1"/>
              </a:solidFill>
              <a:latin typeface="ＭＳ Ｐゴシック" panose="020B0600070205080204" pitchFamily="50" charset="-128"/>
              <a:ea typeface="ＭＳ Ｐゴシック" panose="020B0600070205080204" pitchFamily="50" charset="-128"/>
            </a:rPr>
            <a:t>円</a:t>
          </a:r>
          <a:r>
            <a:rPr kumimoji="1" lang="ja-JP" altLang="en-US" sz="1300">
              <a:latin typeface="ＭＳ Ｐゴシック" panose="020B0600070205080204" pitchFamily="50" charset="-128"/>
              <a:ea typeface="ＭＳ Ｐゴシック" panose="020B0600070205080204" pitchFamily="50" charset="-128"/>
            </a:rPr>
            <a:t>となっている。このうち、扶助費及び繰出金は、類似団体平均と比べて低い水準にあるが、今後高齢化率の上昇に伴い増加傾向が見込まれる。このため、社会保障経費の抑制に向けて、</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年度から医療費助成制度を見直しており、令和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年度には更なる制度見直しを行った。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110,863
109,655
210.32
50,712,902
49,846,115
471,841
23,614,523
33,580,664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161036</xdr:rowOff>
    </xdr:from>
    <xdr:to>
      <xdr:col>24</xdr:col>
      <xdr:colOff>62865</xdr:colOff>
      <xdr:row>37</xdr:row>
      <xdr:rowOff>122936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33086"/>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126763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122936</xdr:rowOff>
    </xdr:from>
    <xdr:to>
      <xdr:col>24</xdr:col>
      <xdr:colOff>152400</xdr:colOff>
      <xdr:row>37</xdr:row>
      <xdr:rowOff>122936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6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107713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0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161036</xdr:rowOff>
    </xdr:from>
    <xdr:to>
      <xdr:col>24</xdr:col>
      <xdr:colOff>152400</xdr:colOff>
      <xdr:row>29</xdr:row>
      <xdr:rowOff>161036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33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41402</xdr:rowOff>
    </xdr:from>
    <xdr:to>
      <xdr:col>24</xdr:col>
      <xdr:colOff>63500</xdr:colOff>
      <xdr:row>33</xdr:row>
      <xdr:rowOff>56642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699252"/>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23131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52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44704</xdr:rowOff>
    </xdr:from>
    <xdr:to>
      <xdr:col>24</xdr:col>
      <xdr:colOff>114300</xdr:colOff>
      <xdr:row>34</xdr:row>
      <xdr:rowOff>146304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7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170942</xdr:rowOff>
    </xdr:from>
    <xdr:to>
      <xdr:col>19</xdr:col>
      <xdr:colOff>177800</xdr:colOff>
      <xdr:row>33</xdr:row>
      <xdr:rowOff>41402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657342"/>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1270</xdr:rowOff>
    </xdr:from>
    <xdr:to>
      <xdr:col>20</xdr:col>
      <xdr:colOff>38100</xdr:colOff>
      <xdr:row>34</xdr:row>
      <xdr:rowOff>102870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93997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157988</xdr:rowOff>
    </xdr:from>
    <xdr:to>
      <xdr:col>15</xdr:col>
      <xdr:colOff>50800</xdr:colOff>
      <xdr:row>32</xdr:row>
      <xdr:rowOff>170942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644388"/>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143764</xdr:rowOff>
    </xdr:from>
    <xdr:to>
      <xdr:col>15</xdr:col>
      <xdr:colOff>101600</xdr:colOff>
      <xdr:row>34</xdr:row>
      <xdr:rowOff>73914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0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65041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9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157988</xdr:rowOff>
    </xdr:from>
    <xdr:to>
      <xdr:col>10</xdr:col>
      <xdr:colOff>114300</xdr:colOff>
      <xdr:row>32</xdr:row>
      <xdr:rowOff>157988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6443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132334</xdr:rowOff>
    </xdr:from>
    <xdr:to>
      <xdr:col>10</xdr:col>
      <xdr:colOff>165100</xdr:colOff>
      <xdr:row>34</xdr:row>
      <xdr:rowOff>62484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7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53611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8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132334</xdr:rowOff>
    </xdr:from>
    <xdr:to>
      <xdr:col>6</xdr:col>
      <xdr:colOff>38100</xdr:colOff>
      <xdr:row>34</xdr:row>
      <xdr:rowOff>62484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7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53611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8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5842</xdr:rowOff>
    </xdr:from>
    <xdr:to>
      <xdr:col>24</xdr:col>
      <xdr:colOff>114300</xdr:colOff>
      <xdr:row>33</xdr:row>
      <xdr:rowOff>107442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28719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1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162052</xdr:rowOff>
    </xdr:from>
    <xdr:to>
      <xdr:col>20</xdr:col>
      <xdr:colOff>38100</xdr:colOff>
      <xdr:row>33</xdr:row>
      <xdr:rowOff>92202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64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108729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4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120142</xdr:rowOff>
    </xdr:from>
    <xdr:to>
      <xdr:col>15</xdr:col>
      <xdr:colOff>101600</xdr:colOff>
      <xdr:row>33</xdr:row>
      <xdr:rowOff>50292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0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66819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38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107188</xdr:rowOff>
    </xdr:from>
    <xdr:to>
      <xdr:col>10</xdr:col>
      <xdr:colOff>165100</xdr:colOff>
      <xdr:row>33</xdr:row>
      <xdr:rowOff>37338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59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53865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36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107188</xdr:rowOff>
    </xdr:from>
    <xdr:to>
      <xdr:col>6</xdr:col>
      <xdr:colOff>38100</xdr:colOff>
      <xdr:row>33</xdr:row>
      <xdr:rowOff>37338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59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53865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36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141735</xdr:rowOff>
    </xdr:from>
    <xdr:to>
      <xdr:col>24</xdr:col>
      <xdr:colOff>62865</xdr:colOff>
      <xdr:row>53</xdr:row>
      <xdr:rowOff>64719</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42785"/>
          <a:ext cx="1270" cy="60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68546</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1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64719</xdr:rowOff>
    </xdr:from>
    <xdr:to>
      <xdr:col>24</xdr:col>
      <xdr:colOff>152400</xdr:colOff>
      <xdr:row>53</xdr:row>
      <xdr:rowOff>64719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15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88412</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18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212,233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141735</xdr:rowOff>
    </xdr:from>
    <xdr:to>
      <xdr:col>24</xdr:col>
      <xdr:colOff>152400</xdr:colOff>
      <xdr:row>49</xdr:row>
      <xdr:rowOff>141735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137208</xdr:rowOff>
    </xdr:from>
    <xdr:to>
      <xdr:col>24</xdr:col>
      <xdr:colOff>63500</xdr:colOff>
      <xdr:row>57</xdr:row>
      <xdr:rowOff>67691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052608"/>
          <a:ext cx="838200" cy="78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75270</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881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52393</xdr:rowOff>
    </xdr:from>
    <xdr:to>
      <xdr:col>24</xdr:col>
      <xdr:colOff>114300</xdr:colOff>
      <xdr:row>52</xdr:row>
      <xdr:rowOff>153993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896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67691</xdr:rowOff>
    </xdr:from>
    <xdr:to>
      <xdr:col>19</xdr:col>
      <xdr:colOff>177800</xdr:colOff>
      <xdr:row>57</xdr:row>
      <xdr:rowOff>116711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840341"/>
          <a:ext cx="889000" cy="4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111867</xdr:rowOff>
    </xdr:from>
    <xdr:to>
      <xdr:col>20</xdr:col>
      <xdr:colOff>38100</xdr:colOff>
      <xdr:row>57</xdr:row>
      <xdr:rowOff>42017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1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58544</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48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95588</xdr:rowOff>
    </xdr:from>
    <xdr:to>
      <xdr:col>15</xdr:col>
      <xdr:colOff>50800</xdr:colOff>
      <xdr:row>57</xdr:row>
      <xdr:rowOff>116711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868238"/>
          <a:ext cx="889000" cy="2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82728</xdr:rowOff>
    </xdr:from>
    <xdr:to>
      <xdr:col>15</xdr:col>
      <xdr:colOff>101600</xdr:colOff>
      <xdr:row>57</xdr:row>
      <xdr:rowOff>12878</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68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29405</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45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25202</xdr:rowOff>
    </xdr:from>
    <xdr:to>
      <xdr:col>10</xdr:col>
      <xdr:colOff>114300</xdr:colOff>
      <xdr:row>57</xdr:row>
      <xdr:rowOff>95588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797852"/>
          <a:ext cx="889000" cy="7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146728</xdr:rowOff>
    </xdr:from>
    <xdr:to>
      <xdr:col>10</xdr:col>
      <xdr:colOff>165100</xdr:colOff>
      <xdr:row>57</xdr:row>
      <xdr:rowOff>76878</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4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93405</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2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163439</xdr:rowOff>
    </xdr:from>
    <xdr:to>
      <xdr:col>6</xdr:col>
      <xdr:colOff>38100</xdr:colOff>
      <xdr:row>57</xdr:row>
      <xdr:rowOff>93589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6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84716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5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86408</xdr:rowOff>
    </xdr:from>
    <xdr:to>
      <xdr:col>24</xdr:col>
      <xdr:colOff>114300</xdr:colOff>
      <xdr:row>53</xdr:row>
      <xdr:rowOff>16558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00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30819</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89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16891</xdr:rowOff>
    </xdr:from>
    <xdr:to>
      <xdr:col>20</xdr:col>
      <xdr:colOff>38100</xdr:colOff>
      <xdr:row>57</xdr:row>
      <xdr:rowOff>118491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78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109618</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88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65911</xdr:rowOff>
    </xdr:from>
    <xdr:to>
      <xdr:col>15</xdr:col>
      <xdr:colOff>101600</xdr:colOff>
      <xdr:row>57</xdr:row>
      <xdr:rowOff>167511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3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158638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93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44788</xdr:rowOff>
    </xdr:from>
    <xdr:to>
      <xdr:col>10</xdr:col>
      <xdr:colOff>165100</xdr:colOff>
      <xdr:row>57</xdr:row>
      <xdr:rowOff>146388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1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137515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1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145852</xdr:rowOff>
    </xdr:from>
    <xdr:to>
      <xdr:col>6</xdr:col>
      <xdr:colOff>38100</xdr:colOff>
      <xdr:row>57</xdr:row>
      <xdr:rowOff>76002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74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92529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52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153928</xdr:rowOff>
    </xdr:from>
    <xdr:to>
      <xdr:col>24</xdr:col>
      <xdr:colOff>62865</xdr:colOff>
      <xdr:row>77</xdr:row>
      <xdr:rowOff>161863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83978"/>
          <a:ext cx="1270" cy="1379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165690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367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161863</xdr:rowOff>
    </xdr:from>
    <xdr:to>
      <xdr:col>24</xdr:col>
      <xdr:colOff>152400</xdr:colOff>
      <xdr:row>77</xdr:row>
      <xdr:rowOff>161863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63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100605</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59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153928</xdr:rowOff>
    </xdr:from>
    <xdr:to>
      <xdr:col>24</xdr:col>
      <xdr:colOff>152400</xdr:colOff>
      <xdr:row>69</xdr:row>
      <xdr:rowOff>153928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83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161863</xdr:rowOff>
    </xdr:from>
    <xdr:to>
      <xdr:col>24</xdr:col>
      <xdr:colOff>63500</xdr:colOff>
      <xdr:row>78</xdr:row>
      <xdr:rowOff>15320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363513"/>
          <a:ext cx="838200" cy="2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76899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5927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54022</xdr:rowOff>
    </xdr:from>
    <xdr:to>
      <xdr:col>24</xdr:col>
      <xdr:colOff>114300</xdr:colOff>
      <xdr:row>74</xdr:row>
      <xdr:rowOff>155622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74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15320</xdr:rowOff>
    </xdr:from>
    <xdr:to>
      <xdr:col>19</xdr:col>
      <xdr:colOff>177800</xdr:colOff>
      <xdr:row>78</xdr:row>
      <xdr:rowOff>84586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388420"/>
          <a:ext cx="889000" cy="6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76523</xdr:rowOff>
    </xdr:from>
    <xdr:to>
      <xdr:col>20</xdr:col>
      <xdr:colOff>38100</xdr:colOff>
      <xdr:row>75</xdr:row>
      <xdr:rowOff>6673</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763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23200</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539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84586</xdr:rowOff>
    </xdr:from>
    <xdr:to>
      <xdr:col>15</xdr:col>
      <xdr:colOff>50800</xdr:colOff>
      <xdr:row>78</xdr:row>
      <xdr:rowOff>87351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457686"/>
          <a:ext cx="889000" cy="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152560</xdr:rowOff>
    </xdr:from>
    <xdr:to>
      <xdr:col>15</xdr:col>
      <xdr:colOff>101600</xdr:colOff>
      <xdr:row>75</xdr:row>
      <xdr:rowOff>82710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83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99237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615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87351</xdr:rowOff>
    </xdr:from>
    <xdr:to>
      <xdr:col>10</xdr:col>
      <xdr:colOff>114300</xdr:colOff>
      <xdr:row>78</xdr:row>
      <xdr:rowOff>103853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60451"/>
          <a:ext cx="889000" cy="1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155401</xdr:rowOff>
    </xdr:from>
    <xdr:to>
      <xdr:col>10</xdr:col>
      <xdr:colOff>165100</xdr:colOff>
      <xdr:row>75</xdr:row>
      <xdr:rowOff>85551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102078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617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23608</xdr:rowOff>
    </xdr:from>
    <xdr:to>
      <xdr:col>6</xdr:col>
      <xdr:colOff>38100</xdr:colOff>
      <xdr:row>75</xdr:row>
      <xdr:rowOff>125208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141735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65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111063</xdr:rowOff>
    </xdr:from>
    <xdr:to>
      <xdr:col>24</xdr:col>
      <xdr:colOff>114300</xdr:colOff>
      <xdr:row>78</xdr:row>
      <xdr:rowOff>41213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31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25990</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27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135970</xdr:rowOff>
    </xdr:from>
    <xdr:to>
      <xdr:col>20</xdr:col>
      <xdr:colOff>38100</xdr:colOff>
      <xdr:row>78</xdr:row>
      <xdr:rowOff>66120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33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57247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43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33786</xdr:rowOff>
    </xdr:from>
    <xdr:to>
      <xdr:col>15</xdr:col>
      <xdr:colOff>101600</xdr:colOff>
      <xdr:row>78</xdr:row>
      <xdr:rowOff>135386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40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126513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9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36551</xdr:rowOff>
    </xdr:from>
    <xdr:to>
      <xdr:col>10</xdr:col>
      <xdr:colOff>165100</xdr:colOff>
      <xdr:row>78</xdr:row>
      <xdr:rowOff>138151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40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129278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502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53053</xdr:rowOff>
    </xdr:from>
    <xdr:to>
      <xdr:col>6</xdr:col>
      <xdr:colOff>38100</xdr:colOff>
      <xdr:row>78</xdr:row>
      <xdr:rowOff>154653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2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145780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518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20965</xdr:rowOff>
    </xdr:from>
    <xdr:to>
      <xdr:col>24</xdr:col>
      <xdr:colOff>62865</xdr:colOff>
      <xdr:row>98</xdr:row>
      <xdr:rowOff>162674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22915"/>
          <a:ext cx="1270" cy="1341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166501</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6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162674</xdr:rowOff>
    </xdr:from>
    <xdr:to>
      <xdr:col>24</xdr:col>
      <xdr:colOff>152400</xdr:colOff>
      <xdr:row>98</xdr:row>
      <xdr:rowOff>162674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6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139092</xdr:rowOff>
    </xdr:from>
    <xdr:ext cx="534377"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20965</xdr:rowOff>
    </xdr:from>
    <xdr:to>
      <xdr:col>24</xdr:col>
      <xdr:colOff>152400</xdr:colOff>
      <xdr:row>91</xdr:row>
      <xdr:rowOff>20965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2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125619</xdr:rowOff>
    </xdr:from>
    <xdr:to>
      <xdr:col>24</xdr:col>
      <xdr:colOff>63500</xdr:colOff>
      <xdr:row>96</xdr:row>
      <xdr:rowOff>99009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413369"/>
          <a:ext cx="838200" cy="14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98874</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58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120447</xdr:rowOff>
    </xdr:from>
    <xdr:to>
      <xdr:col>24</xdr:col>
      <xdr:colOff>114300</xdr:colOff>
      <xdr:row>97</xdr:row>
      <xdr:rowOff>50597</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89500</xdr:rowOff>
    </xdr:from>
    <xdr:to>
      <xdr:col>19</xdr:col>
      <xdr:colOff>177800</xdr:colOff>
      <xdr:row>96</xdr:row>
      <xdr:rowOff>99009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548700"/>
          <a:ext cx="889000" cy="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145112</xdr:rowOff>
    </xdr:from>
    <xdr:to>
      <xdr:col>20</xdr:col>
      <xdr:colOff>38100</xdr:colOff>
      <xdr:row>97</xdr:row>
      <xdr:rowOff>75262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66389</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9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63278</xdr:rowOff>
    </xdr:from>
    <xdr:to>
      <xdr:col>15</xdr:col>
      <xdr:colOff>50800</xdr:colOff>
      <xdr:row>96</xdr:row>
      <xdr:rowOff>89500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522478"/>
          <a:ext cx="889000" cy="2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80807</xdr:rowOff>
    </xdr:from>
    <xdr:to>
      <xdr:col>15</xdr:col>
      <xdr:colOff>101600</xdr:colOff>
      <xdr:row>97</xdr:row>
      <xdr:rowOff>10957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2084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63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48557</xdr:rowOff>
    </xdr:from>
    <xdr:to>
      <xdr:col>10</xdr:col>
      <xdr:colOff>114300</xdr:colOff>
      <xdr:row>96</xdr:row>
      <xdr:rowOff>63278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507757"/>
          <a:ext cx="889000" cy="1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131671</xdr:rowOff>
    </xdr:from>
    <xdr:to>
      <xdr:col>10</xdr:col>
      <xdr:colOff>165100</xdr:colOff>
      <xdr:row>97</xdr:row>
      <xdr:rowOff>61821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52948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68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138117</xdr:rowOff>
    </xdr:from>
    <xdr:to>
      <xdr:col>6</xdr:col>
      <xdr:colOff>38100</xdr:colOff>
      <xdr:row>97</xdr:row>
      <xdr:rowOff>68267</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59394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69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74819</xdr:rowOff>
    </xdr:from>
    <xdr:to>
      <xdr:col>24</xdr:col>
      <xdr:colOff>114300</xdr:colOff>
      <xdr:row>96</xdr:row>
      <xdr:rowOff>4969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3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97696</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21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48209</xdr:rowOff>
    </xdr:from>
    <xdr:to>
      <xdr:col>20</xdr:col>
      <xdr:colOff>38100</xdr:colOff>
      <xdr:row>96</xdr:row>
      <xdr:rowOff>149809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50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166336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28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38700</xdr:rowOff>
    </xdr:from>
    <xdr:to>
      <xdr:col>15</xdr:col>
      <xdr:colOff>101600</xdr:colOff>
      <xdr:row>96</xdr:row>
      <xdr:rowOff>140300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49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156827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27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12478</xdr:rowOff>
    </xdr:from>
    <xdr:to>
      <xdr:col>10</xdr:col>
      <xdr:colOff>165100</xdr:colOff>
      <xdr:row>96</xdr:row>
      <xdr:rowOff>114078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47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130605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24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169207</xdr:rowOff>
    </xdr:from>
    <xdr:to>
      <xdr:col>6</xdr:col>
      <xdr:colOff>38100</xdr:colOff>
      <xdr:row>96</xdr:row>
      <xdr:rowOff>99357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45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115884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23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24486</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679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142613</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94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24486</xdr:rowOff>
    </xdr:from>
    <xdr:to>
      <xdr:col>55</xdr:col>
      <xdr:colOff>88900</xdr:colOff>
      <xdr:row>30</xdr:row>
      <xdr:rowOff>24486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6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90322</xdr:rowOff>
    </xdr:from>
    <xdr:to>
      <xdr:col>55</xdr:col>
      <xdr:colOff>0</xdr:colOff>
      <xdr:row>38</xdr:row>
      <xdr:rowOff>90780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605422"/>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103547</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1042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80670</xdr:rowOff>
    </xdr:from>
    <xdr:to>
      <xdr:col>55</xdr:col>
      <xdr:colOff>50800</xdr:colOff>
      <xdr:row>37</xdr:row>
      <xdr:rowOff>10820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2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90322</xdr:rowOff>
    </xdr:from>
    <xdr:to>
      <xdr:col>50</xdr:col>
      <xdr:colOff>114300</xdr:colOff>
      <xdr:row>38</xdr:row>
      <xdr:rowOff>90780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605422"/>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62840</xdr:rowOff>
    </xdr:from>
    <xdr:to>
      <xdr:col>50</xdr:col>
      <xdr:colOff>165100</xdr:colOff>
      <xdr:row>36</xdr:row>
      <xdr:rowOff>164440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9517</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010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85751</xdr:rowOff>
    </xdr:from>
    <xdr:to>
      <xdr:col>45</xdr:col>
      <xdr:colOff>177800</xdr:colOff>
      <xdr:row>38</xdr:row>
      <xdr:rowOff>90322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60085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51867</xdr:rowOff>
    </xdr:from>
    <xdr:to>
      <xdr:col>46</xdr:col>
      <xdr:colOff>38100</xdr:colOff>
      <xdr:row>36</xdr:row>
      <xdr:rowOff>153467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169994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5999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85751</xdr:rowOff>
    </xdr:from>
    <xdr:to>
      <xdr:col>41</xdr:col>
      <xdr:colOff>50800</xdr:colOff>
      <xdr:row>38</xdr:row>
      <xdr:rowOff>87122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600851"/>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167996</xdr:rowOff>
    </xdr:from>
    <xdr:to>
      <xdr:col>41</xdr:col>
      <xdr:colOff>101600</xdr:colOff>
      <xdr:row>36</xdr:row>
      <xdr:rowOff>98146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114673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18948</xdr:rowOff>
    </xdr:from>
    <xdr:to>
      <xdr:col>36</xdr:col>
      <xdr:colOff>165100</xdr:colOff>
      <xdr:row>36</xdr:row>
      <xdr:rowOff>120548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137075</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59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39522</xdr:rowOff>
    </xdr:from>
    <xdr:to>
      <xdr:col>55</xdr:col>
      <xdr:colOff>50800</xdr:colOff>
      <xdr:row>38</xdr:row>
      <xdr:rowOff>141122</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55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125899</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469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39980</xdr:rowOff>
    </xdr:from>
    <xdr:to>
      <xdr:col>50</xdr:col>
      <xdr:colOff>165100</xdr:colOff>
      <xdr:row>38</xdr:row>
      <xdr:rowOff>141580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5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132707</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647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39522</xdr:rowOff>
    </xdr:from>
    <xdr:to>
      <xdr:col>46</xdr:col>
      <xdr:colOff>38100</xdr:colOff>
      <xdr:row>38</xdr:row>
      <xdr:rowOff>141122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55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132249</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647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34951</xdr:rowOff>
    </xdr:from>
    <xdr:to>
      <xdr:col>41</xdr:col>
      <xdr:colOff>101600</xdr:colOff>
      <xdr:row>38</xdr:row>
      <xdr:rowOff>136551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55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127678</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642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36322</xdr:rowOff>
    </xdr:from>
    <xdr:to>
      <xdr:col>36</xdr:col>
      <xdr:colOff>165100</xdr:colOff>
      <xdr:row>38</xdr:row>
      <xdr:rowOff>137922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55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129049</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644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137643</xdr:rowOff>
    </xdr:from>
    <xdr:to>
      <xdr:col>54</xdr:col>
      <xdr:colOff>189865</xdr:colOff>
      <xdr:row>58</xdr:row>
      <xdr:rowOff>24085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710143"/>
          <a:ext cx="1270" cy="1258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27912</xdr:rowOff>
    </xdr:from>
    <xdr:ext cx="313932"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9972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24085</xdr:rowOff>
    </xdr:from>
    <xdr:to>
      <xdr:col>55</xdr:col>
      <xdr:colOff>88900</xdr:colOff>
      <xdr:row>58</xdr:row>
      <xdr:rowOff>24085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9968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84320</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48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137643</xdr:rowOff>
    </xdr:from>
    <xdr:to>
      <xdr:col>55</xdr:col>
      <xdr:colOff>88900</xdr:colOff>
      <xdr:row>50</xdr:row>
      <xdr:rowOff>137643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71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170275</xdr:rowOff>
    </xdr:from>
    <xdr:to>
      <xdr:col>55</xdr:col>
      <xdr:colOff>0</xdr:colOff>
      <xdr:row>56</xdr:row>
      <xdr:rowOff>35973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9639300" y="9600025"/>
          <a:ext cx="8382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52926</xdr:rowOff>
    </xdr:from>
    <xdr:ext cx="469744"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654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74499</xdr:rowOff>
    </xdr:from>
    <xdr:to>
      <xdr:col>55</xdr:col>
      <xdr:colOff>50800</xdr:colOff>
      <xdr:row>57</xdr:row>
      <xdr:rowOff>4649</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6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14942</xdr:rowOff>
    </xdr:from>
    <xdr:to>
      <xdr:col>50</xdr:col>
      <xdr:colOff>114300</xdr:colOff>
      <xdr:row>56</xdr:row>
      <xdr:rowOff>35973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8750300" y="9616142"/>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92501</xdr:rowOff>
    </xdr:from>
    <xdr:to>
      <xdr:col>50</xdr:col>
      <xdr:colOff>165100</xdr:colOff>
      <xdr:row>57</xdr:row>
      <xdr:rowOff>22651</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69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13778</xdr:rowOff>
    </xdr:from>
    <xdr:ext cx="469744"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404428" y="978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14198</xdr:rowOff>
    </xdr:from>
    <xdr:to>
      <xdr:col>45</xdr:col>
      <xdr:colOff>177800</xdr:colOff>
      <xdr:row>56</xdr:row>
      <xdr:rowOff>14942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7861300" y="9615398"/>
          <a:ext cx="889000" cy="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90386</xdr:rowOff>
    </xdr:from>
    <xdr:to>
      <xdr:col>46</xdr:col>
      <xdr:colOff>38100</xdr:colOff>
      <xdr:row>57</xdr:row>
      <xdr:rowOff>20536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69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11663</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515428" y="978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14198</xdr:rowOff>
    </xdr:from>
    <xdr:to>
      <xdr:col>41</xdr:col>
      <xdr:colOff>50800</xdr:colOff>
      <xdr:row>56</xdr:row>
      <xdr:rowOff>64948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6972300" y="9615398"/>
          <a:ext cx="889000" cy="5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65412</xdr:rowOff>
    </xdr:from>
    <xdr:to>
      <xdr:col>41</xdr:col>
      <xdr:colOff>101600</xdr:colOff>
      <xdr:row>56</xdr:row>
      <xdr:rowOff>167012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6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158139</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626428" y="97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89415</xdr:rowOff>
    </xdr:from>
    <xdr:to>
      <xdr:col>36</xdr:col>
      <xdr:colOff>165100</xdr:colOff>
      <xdr:row>57</xdr:row>
      <xdr:rowOff>19565</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69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10692</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37428" y="978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119475</xdr:rowOff>
    </xdr:from>
    <xdr:to>
      <xdr:col>55</xdr:col>
      <xdr:colOff>50800</xdr:colOff>
      <xdr:row>56</xdr:row>
      <xdr:rowOff>49625</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5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142352</xdr:rowOff>
    </xdr:from>
    <xdr:ext cx="469744"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40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156623</xdr:rowOff>
    </xdr:from>
    <xdr:to>
      <xdr:col>50</xdr:col>
      <xdr:colOff>165100</xdr:colOff>
      <xdr:row>56</xdr:row>
      <xdr:rowOff>86773</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103300</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04428" y="9361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135592</xdr:rowOff>
    </xdr:from>
    <xdr:to>
      <xdr:col>46</xdr:col>
      <xdr:colOff>38100</xdr:colOff>
      <xdr:row>56</xdr:row>
      <xdr:rowOff>65742</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56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82269</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15428" y="9340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134848</xdr:rowOff>
    </xdr:from>
    <xdr:to>
      <xdr:col>41</xdr:col>
      <xdr:colOff>101600</xdr:colOff>
      <xdr:row>56</xdr:row>
      <xdr:rowOff>64998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56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81525</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26428" y="933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14148</xdr:rowOff>
    </xdr:from>
    <xdr:to>
      <xdr:col>36</xdr:col>
      <xdr:colOff>165100</xdr:colOff>
      <xdr:row>56</xdr:row>
      <xdr:rowOff>115748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61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132275</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428" y="939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88314</xdr:rowOff>
    </xdr:from>
    <xdr:to>
      <xdr:col>54</xdr:col>
      <xdr:colOff>189865</xdr:colOff>
      <xdr:row>79</xdr:row>
      <xdr:rowOff>54318</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89814"/>
          <a:ext cx="1270" cy="1509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58145</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60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54318</xdr:rowOff>
    </xdr:from>
    <xdr:to>
      <xdr:col>55</xdr:col>
      <xdr:colOff>88900</xdr:colOff>
      <xdr:row>79</xdr:row>
      <xdr:rowOff>54318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9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34991</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88314</xdr:rowOff>
    </xdr:from>
    <xdr:to>
      <xdr:col>55</xdr:col>
      <xdr:colOff>88900</xdr:colOff>
      <xdr:row>70</xdr:row>
      <xdr:rowOff>88314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89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13922</xdr:rowOff>
    </xdr:from>
    <xdr:to>
      <xdr:col>55</xdr:col>
      <xdr:colOff>0</xdr:colOff>
      <xdr:row>79</xdr:row>
      <xdr:rowOff>35671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558472"/>
          <a:ext cx="838200" cy="2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19390</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21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167963</xdr:rowOff>
    </xdr:from>
    <xdr:to>
      <xdr:col>55</xdr:col>
      <xdr:colOff>50800</xdr:colOff>
      <xdr:row>78</xdr:row>
      <xdr:rowOff>98113</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35671</xdr:rowOff>
    </xdr:from>
    <xdr:to>
      <xdr:col>50</xdr:col>
      <xdr:colOff>114300</xdr:colOff>
      <xdr:row>79</xdr:row>
      <xdr:rowOff>47411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580221"/>
          <a:ext cx="889000" cy="1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104853</xdr:rowOff>
    </xdr:from>
    <xdr:to>
      <xdr:col>50</xdr:col>
      <xdr:colOff>165100</xdr:colOff>
      <xdr:row>79</xdr:row>
      <xdr:rowOff>35003</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51530</xdr:rowOff>
    </xdr:from>
    <xdr:ext cx="469744"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404428" y="1325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40095</xdr:rowOff>
    </xdr:from>
    <xdr:to>
      <xdr:col>45</xdr:col>
      <xdr:colOff>177800</xdr:colOff>
      <xdr:row>79</xdr:row>
      <xdr:rowOff>47411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584645"/>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110421</xdr:rowOff>
    </xdr:from>
    <xdr:to>
      <xdr:col>46</xdr:col>
      <xdr:colOff>38100</xdr:colOff>
      <xdr:row>79</xdr:row>
      <xdr:rowOff>40571</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57098</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515428" y="1325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40095</xdr:rowOff>
    </xdr:from>
    <xdr:to>
      <xdr:col>41</xdr:col>
      <xdr:colOff>50800</xdr:colOff>
      <xdr:row>79</xdr:row>
      <xdr:rowOff>42497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584645"/>
          <a:ext cx="889000" cy="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95154</xdr:rowOff>
    </xdr:from>
    <xdr:to>
      <xdr:col>41</xdr:col>
      <xdr:colOff>101600</xdr:colOff>
      <xdr:row>79</xdr:row>
      <xdr:rowOff>25304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46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41831</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26428" y="1324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114601</xdr:rowOff>
    </xdr:from>
    <xdr:to>
      <xdr:col>36</xdr:col>
      <xdr:colOff>165100</xdr:colOff>
      <xdr:row>79</xdr:row>
      <xdr:rowOff>44751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48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61278</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37428" y="1326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134572</xdr:rowOff>
    </xdr:from>
    <xdr:to>
      <xdr:col>55</xdr:col>
      <xdr:colOff>50800</xdr:colOff>
      <xdr:row>79</xdr:row>
      <xdr:rowOff>64722</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50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49499</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422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156321</xdr:rowOff>
    </xdr:from>
    <xdr:to>
      <xdr:col>50</xdr:col>
      <xdr:colOff>165100</xdr:colOff>
      <xdr:row>79</xdr:row>
      <xdr:rowOff>86471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52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77598</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62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168061</xdr:rowOff>
    </xdr:from>
    <xdr:to>
      <xdr:col>46</xdr:col>
      <xdr:colOff>38100</xdr:colOff>
      <xdr:row>79</xdr:row>
      <xdr:rowOff>98211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54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89338</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633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160745</xdr:rowOff>
    </xdr:from>
    <xdr:to>
      <xdr:col>41</xdr:col>
      <xdr:colOff>101600</xdr:colOff>
      <xdr:row>79</xdr:row>
      <xdr:rowOff>90895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5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82022</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62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163147</xdr:rowOff>
    </xdr:from>
    <xdr:to>
      <xdr:col>36</xdr:col>
      <xdr:colOff>165100</xdr:colOff>
      <xdr:row>79</xdr:row>
      <xdr:rowOff>93297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53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84424</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628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65162</xdr:rowOff>
    </xdr:from>
    <xdr:to>
      <xdr:col>54</xdr:col>
      <xdr:colOff>189865</xdr:colOff>
      <xdr:row>98</xdr:row>
      <xdr:rowOff>76591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667112"/>
          <a:ext cx="1270" cy="1211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80418</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8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76591</xdr:rowOff>
    </xdr:from>
    <xdr:to>
      <xdr:col>55</xdr:col>
      <xdr:colOff>88900</xdr:colOff>
      <xdr:row>98</xdr:row>
      <xdr:rowOff>76591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7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11839</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442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177,282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65162</xdr:rowOff>
    </xdr:from>
    <xdr:to>
      <xdr:col>55</xdr:col>
      <xdr:colOff>88900</xdr:colOff>
      <xdr:row>91</xdr:row>
      <xdr:rowOff>65162</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667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1998</xdr:rowOff>
    </xdr:from>
    <xdr:to>
      <xdr:col>55</xdr:col>
      <xdr:colOff>0</xdr:colOff>
      <xdr:row>98</xdr:row>
      <xdr:rowOff>17704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804098"/>
          <a:ext cx="838200" cy="1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66499</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525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43622</xdr:rowOff>
    </xdr:from>
    <xdr:to>
      <xdr:col>55</xdr:col>
      <xdr:colOff>50800</xdr:colOff>
      <xdr:row>97</xdr:row>
      <xdr:rowOff>145222</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17704</xdr:rowOff>
    </xdr:from>
    <xdr:to>
      <xdr:col>50</xdr:col>
      <xdr:colOff>114300</xdr:colOff>
      <xdr:row>98</xdr:row>
      <xdr:rowOff>18656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819804"/>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48416</xdr:rowOff>
    </xdr:from>
    <xdr:to>
      <xdr:col>50</xdr:col>
      <xdr:colOff>165100</xdr:colOff>
      <xdr:row>97</xdr:row>
      <xdr:rowOff>150016</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7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166543</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45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166249</xdr:rowOff>
    </xdr:from>
    <xdr:to>
      <xdr:col>45</xdr:col>
      <xdr:colOff>177800</xdr:colOff>
      <xdr:row>98</xdr:row>
      <xdr:rowOff>18656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796899"/>
          <a:ext cx="889000" cy="2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40909</xdr:rowOff>
    </xdr:from>
    <xdr:to>
      <xdr:col>46</xdr:col>
      <xdr:colOff>38100</xdr:colOff>
      <xdr:row>97</xdr:row>
      <xdr:rowOff>142509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67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159036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44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46667</xdr:rowOff>
    </xdr:from>
    <xdr:to>
      <xdr:col>41</xdr:col>
      <xdr:colOff>50800</xdr:colOff>
      <xdr:row>97</xdr:row>
      <xdr:rowOff>166249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677317"/>
          <a:ext cx="889000" cy="11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60134</xdr:rowOff>
    </xdr:from>
    <xdr:to>
      <xdr:col>41</xdr:col>
      <xdr:colOff>101600</xdr:colOff>
      <xdr:row>97</xdr:row>
      <xdr:rowOff>161734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69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6811</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60644</xdr:rowOff>
    </xdr:from>
    <xdr:to>
      <xdr:col>36</xdr:col>
      <xdr:colOff>165100</xdr:colOff>
      <xdr:row>97</xdr:row>
      <xdr:rowOff>162244</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69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153371</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7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122648</xdr:rowOff>
    </xdr:from>
    <xdr:to>
      <xdr:col>55</xdr:col>
      <xdr:colOff>50800</xdr:colOff>
      <xdr:row>98</xdr:row>
      <xdr:rowOff>52798</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75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37575</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6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138354</xdr:rowOff>
    </xdr:from>
    <xdr:to>
      <xdr:col>50</xdr:col>
      <xdr:colOff>165100</xdr:colOff>
      <xdr:row>98</xdr:row>
      <xdr:rowOff>68504</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76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59631</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86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139306</xdr:rowOff>
    </xdr:from>
    <xdr:to>
      <xdr:col>46</xdr:col>
      <xdr:colOff>38100</xdr:colOff>
      <xdr:row>98</xdr:row>
      <xdr:rowOff>69456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7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60583</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86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115449</xdr:rowOff>
    </xdr:from>
    <xdr:to>
      <xdr:col>41</xdr:col>
      <xdr:colOff>101600</xdr:colOff>
      <xdr:row>98</xdr:row>
      <xdr:rowOff>45599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74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36726</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83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167317</xdr:rowOff>
    </xdr:from>
    <xdr:to>
      <xdr:col>36</xdr:col>
      <xdr:colOff>165100</xdr:colOff>
      <xdr:row>97</xdr:row>
      <xdr:rowOff>97467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62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113994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40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60330</xdr:rowOff>
    </xdr:from>
    <xdr:to>
      <xdr:col>85</xdr:col>
      <xdr:colOff>126364</xdr:colOff>
      <xdr:row>39</xdr:row>
      <xdr:rowOff>985</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03830"/>
          <a:ext cx="1269" cy="1483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4812</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69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985</xdr:rowOff>
    </xdr:from>
    <xdr:to>
      <xdr:col>86</xdr:col>
      <xdr:colOff>25400</xdr:colOff>
      <xdr:row>39</xdr:row>
      <xdr:rowOff>985</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68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7007</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497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60330</xdr:rowOff>
    </xdr:from>
    <xdr:to>
      <xdr:col>86</xdr:col>
      <xdr:colOff>25400</xdr:colOff>
      <xdr:row>30</xdr:row>
      <xdr:rowOff>60330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03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155794</xdr:rowOff>
    </xdr:from>
    <xdr:to>
      <xdr:col>85</xdr:col>
      <xdr:colOff>127000</xdr:colOff>
      <xdr:row>38</xdr:row>
      <xdr:rowOff>71303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499444"/>
          <a:ext cx="838200" cy="8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48775</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049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25898</xdr:rowOff>
    </xdr:from>
    <xdr:to>
      <xdr:col>85</xdr:col>
      <xdr:colOff>177800</xdr:colOff>
      <xdr:row>36</xdr:row>
      <xdr:rowOff>127498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198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113914</xdr:rowOff>
    </xdr:from>
    <xdr:to>
      <xdr:col>81</xdr:col>
      <xdr:colOff>50800</xdr:colOff>
      <xdr:row>38</xdr:row>
      <xdr:rowOff>71303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457564"/>
          <a:ext cx="889000" cy="12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45100</xdr:rowOff>
    </xdr:from>
    <xdr:to>
      <xdr:col>81</xdr:col>
      <xdr:colOff>101600</xdr:colOff>
      <xdr:row>36</xdr:row>
      <xdr:rowOff>146700</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21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163227</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599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113914</xdr:rowOff>
    </xdr:from>
    <xdr:to>
      <xdr:col>76</xdr:col>
      <xdr:colOff>114300</xdr:colOff>
      <xdr:row>38</xdr:row>
      <xdr:rowOff>78801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457564"/>
          <a:ext cx="889000" cy="13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94295</xdr:rowOff>
    </xdr:from>
    <xdr:to>
      <xdr:col>76</xdr:col>
      <xdr:colOff>165100</xdr:colOff>
      <xdr:row>37</xdr:row>
      <xdr:rowOff>24445</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26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40972</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04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135128</xdr:rowOff>
    </xdr:from>
    <xdr:to>
      <xdr:col>71</xdr:col>
      <xdr:colOff>177800</xdr:colOff>
      <xdr:row>38</xdr:row>
      <xdr:rowOff>78801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478778"/>
          <a:ext cx="889000" cy="11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103073</xdr:rowOff>
    </xdr:from>
    <xdr:to>
      <xdr:col>72</xdr:col>
      <xdr:colOff>38100</xdr:colOff>
      <xdr:row>37</xdr:row>
      <xdr:rowOff>33223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2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49750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05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108194</xdr:rowOff>
    </xdr:from>
    <xdr:to>
      <xdr:col>67</xdr:col>
      <xdr:colOff>101600</xdr:colOff>
      <xdr:row>37</xdr:row>
      <xdr:rowOff>38344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28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54871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05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104994</xdr:rowOff>
    </xdr:from>
    <xdr:to>
      <xdr:col>85</xdr:col>
      <xdr:colOff>177800</xdr:colOff>
      <xdr:row>38</xdr:row>
      <xdr:rowOff>35144</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44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83421</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4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20503</xdr:rowOff>
    </xdr:from>
    <xdr:to>
      <xdr:col>81</xdr:col>
      <xdr:colOff>101600</xdr:colOff>
      <xdr:row>38</xdr:row>
      <xdr:rowOff>122103</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3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113230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62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63114</xdr:rowOff>
    </xdr:from>
    <xdr:to>
      <xdr:col>76</xdr:col>
      <xdr:colOff>165100</xdr:colOff>
      <xdr:row>37</xdr:row>
      <xdr:rowOff>164714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0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155841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49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28001</xdr:rowOff>
    </xdr:from>
    <xdr:to>
      <xdr:col>72</xdr:col>
      <xdr:colOff>38100</xdr:colOff>
      <xdr:row>38</xdr:row>
      <xdr:rowOff>129601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4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120728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3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84328</xdr:rowOff>
    </xdr:from>
    <xdr:to>
      <xdr:col>67</xdr:col>
      <xdr:colOff>101600</xdr:colOff>
      <xdr:row>38</xdr:row>
      <xdr:rowOff>14478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2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5605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52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82596</xdr:rowOff>
    </xdr:from>
    <xdr:to>
      <xdr:col>85</xdr:col>
      <xdr:colOff>126364</xdr:colOff>
      <xdr:row>57</xdr:row>
      <xdr:rowOff>38590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55096"/>
          <a:ext cx="1269" cy="1156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42417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8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38590</xdr:rowOff>
    </xdr:from>
    <xdr:to>
      <xdr:col>86</xdr:col>
      <xdr:colOff>25400</xdr:colOff>
      <xdr:row>57</xdr:row>
      <xdr:rowOff>38590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8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29273</xdr:rowOff>
    </xdr:from>
    <xdr:ext cx="534377"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3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82,498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82596</xdr:rowOff>
    </xdr:from>
    <xdr:to>
      <xdr:col>86</xdr:col>
      <xdr:colOff>25400</xdr:colOff>
      <xdr:row>50</xdr:row>
      <xdr:rowOff>82596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55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164503</xdr:rowOff>
    </xdr:from>
    <xdr:to>
      <xdr:col>85</xdr:col>
      <xdr:colOff>127000</xdr:colOff>
      <xdr:row>54</xdr:row>
      <xdr:rowOff>90939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251353"/>
          <a:ext cx="838200" cy="9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40604</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2989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62177</xdr:rowOff>
    </xdr:from>
    <xdr:to>
      <xdr:col>85</xdr:col>
      <xdr:colOff>177800</xdr:colOff>
      <xdr:row>54</xdr:row>
      <xdr:rowOff>163777</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90939</xdr:rowOff>
    </xdr:from>
    <xdr:to>
      <xdr:col>81</xdr:col>
      <xdr:colOff>50800</xdr:colOff>
      <xdr:row>55</xdr:row>
      <xdr:rowOff>12964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349239"/>
          <a:ext cx="889000" cy="9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41374</xdr:rowOff>
    </xdr:from>
    <xdr:to>
      <xdr:col>81</xdr:col>
      <xdr:colOff>101600</xdr:colOff>
      <xdr:row>55</xdr:row>
      <xdr:rowOff>142974</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4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134101</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56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149507</xdr:rowOff>
    </xdr:from>
    <xdr:to>
      <xdr:col>76</xdr:col>
      <xdr:colOff>114300</xdr:colOff>
      <xdr:row>55</xdr:row>
      <xdr:rowOff>12964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407807"/>
          <a:ext cx="889000" cy="3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152314</xdr:rowOff>
    </xdr:from>
    <xdr:to>
      <xdr:col>76</xdr:col>
      <xdr:colOff>165100</xdr:colOff>
      <xdr:row>56</xdr:row>
      <xdr:rowOff>82464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58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73591</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67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149507</xdr:rowOff>
    </xdr:from>
    <xdr:to>
      <xdr:col>71</xdr:col>
      <xdr:colOff>177800</xdr:colOff>
      <xdr:row>55</xdr:row>
      <xdr:rowOff>58867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407807"/>
          <a:ext cx="889000" cy="8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136495</xdr:rowOff>
    </xdr:from>
    <xdr:to>
      <xdr:col>72</xdr:col>
      <xdr:colOff>38100</xdr:colOff>
      <xdr:row>56</xdr:row>
      <xdr:rowOff>66645</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56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57772</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65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4295</xdr:rowOff>
    </xdr:from>
    <xdr:to>
      <xdr:col>67</xdr:col>
      <xdr:colOff>101600</xdr:colOff>
      <xdr:row>56</xdr:row>
      <xdr:rowOff>105895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97022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69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113703</xdr:rowOff>
    </xdr:from>
    <xdr:to>
      <xdr:col>85</xdr:col>
      <xdr:colOff>177800</xdr:colOff>
      <xdr:row>54</xdr:row>
      <xdr:rowOff>43853</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20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136580</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05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40139</xdr:rowOff>
    </xdr:from>
    <xdr:to>
      <xdr:col>81</xdr:col>
      <xdr:colOff>101600</xdr:colOff>
      <xdr:row>54</xdr:row>
      <xdr:rowOff>141739</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29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158266</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07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133614</xdr:rowOff>
    </xdr:from>
    <xdr:to>
      <xdr:col>76</xdr:col>
      <xdr:colOff>165100</xdr:colOff>
      <xdr:row>55</xdr:row>
      <xdr:rowOff>63764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39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80291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16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98707</xdr:rowOff>
    </xdr:from>
    <xdr:to>
      <xdr:col>72</xdr:col>
      <xdr:colOff>38100</xdr:colOff>
      <xdr:row>55</xdr:row>
      <xdr:rowOff>28857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35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45384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13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8067</xdr:rowOff>
    </xdr:from>
    <xdr:to>
      <xdr:col>67</xdr:col>
      <xdr:colOff>101600</xdr:colOff>
      <xdr:row>55</xdr:row>
      <xdr:rowOff>109667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43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126194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21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47193</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220143"/>
          <a:ext cx="1269" cy="1368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165320</xdr:rowOff>
    </xdr:from>
    <xdr:ext cx="534377"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99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47193</xdr:rowOff>
    </xdr:from>
    <xdr:to>
      <xdr:col>86</xdr:col>
      <xdr:colOff>25400</xdr:colOff>
      <xdr:row>71</xdr:row>
      <xdr:rowOff>47193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22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36525</xdr:rowOff>
    </xdr:from>
    <xdr:to>
      <xdr:col>85</xdr:col>
      <xdr:colOff>127000</xdr:colOff>
      <xdr:row>79</xdr:row>
      <xdr:rowOff>43078</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409625"/>
          <a:ext cx="838200" cy="17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108957</xdr:rowOff>
    </xdr:from>
    <xdr:ext cx="469744"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310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86080</xdr:rowOff>
    </xdr:from>
    <xdr:to>
      <xdr:col>85</xdr:col>
      <xdr:colOff>177800</xdr:colOff>
      <xdr:row>79</xdr:row>
      <xdr:rowOff>16230</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45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36525</xdr:rowOff>
    </xdr:from>
    <xdr:to>
      <xdr:col>81</xdr:col>
      <xdr:colOff>50800</xdr:colOff>
      <xdr:row>78</xdr:row>
      <xdr:rowOff>107238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4592300" y="13409625"/>
          <a:ext cx="889000" cy="7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69469</xdr:rowOff>
    </xdr:from>
    <xdr:to>
      <xdr:col>81</xdr:col>
      <xdr:colOff>101600</xdr:colOff>
      <xdr:row>78</xdr:row>
      <xdr:rowOff>171069</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162196</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53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107238</xdr:rowOff>
    </xdr:from>
    <xdr:to>
      <xdr:col>76</xdr:col>
      <xdr:colOff>114300</xdr:colOff>
      <xdr:row>79</xdr:row>
      <xdr:rowOff>11379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3703300" y="13480338"/>
          <a:ext cx="889000" cy="7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57810</xdr:rowOff>
    </xdr:from>
    <xdr:to>
      <xdr:col>76</xdr:col>
      <xdr:colOff>165100</xdr:colOff>
      <xdr:row>78</xdr:row>
      <xdr:rowOff>159410</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4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150537</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52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11379</xdr:rowOff>
    </xdr:from>
    <xdr:to>
      <xdr:col>71</xdr:col>
      <xdr:colOff>177800</xdr:colOff>
      <xdr:row>79</xdr:row>
      <xdr:rowOff>29439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2814300" y="13555929"/>
          <a:ext cx="889000" cy="1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127991</xdr:rowOff>
    </xdr:from>
    <xdr:to>
      <xdr:col>72</xdr:col>
      <xdr:colOff>38100</xdr:colOff>
      <xdr:row>79</xdr:row>
      <xdr:rowOff>58141</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74668</xdr:rowOff>
    </xdr:from>
    <xdr:ext cx="378565"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4017" y="13276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123037</xdr:rowOff>
    </xdr:from>
    <xdr:to>
      <xdr:col>67</xdr:col>
      <xdr:colOff>101600</xdr:colOff>
      <xdr:row>79</xdr:row>
      <xdr:rowOff>53187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49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69714</xdr:rowOff>
    </xdr:from>
    <xdr:ext cx="378565"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5017" y="13271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163728</xdr:rowOff>
    </xdr:from>
    <xdr:to>
      <xdr:col>85</xdr:col>
      <xdr:colOff>177800</xdr:colOff>
      <xdr:row>79</xdr:row>
      <xdr:rowOff>93878</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53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78655</xdr:rowOff>
    </xdr:from>
    <xdr:ext cx="313932"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4517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157175</xdr:rowOff>
    </xdr:from>
    <xdr:to>
      <xdr:col>81</xdr:col>
      <xdr:colOff>101600</xdr:colOff>
      <xdr:row>78</xdr:row>
      <xdr:rowOff>87325</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35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103852</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428" y="1313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56438</xdr:rowOff>
    </xdr:from>
    <xdr:to>
      <xdr:col>76</xdr:col>
      <xdr:colOff>165100</xdr:colOff>
      <xdr:row>78</xdr:row>
      <xdr:rowOff>158038</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4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3115</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204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132029</xdr:rowOff>
    </xdr:from>
    <xdr:to>
      <xdr:col>72</xdr:col>
      <xdr:colOff>38100</xdr:colOff>
      <xdr:row>79</xdr:row>
      <xdr:rowOff>62179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50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53306</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4017" y="13597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150089</xdr:rowOff>
    </xdr:from>
    <xdr:to>
      <xdr:col>67</xdr:col>
      <xdr:colOff>101600</xdr:colOff>
      <xdr:row>79</xdr:row>
      <xdr:rowOff>80239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52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71366</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5017" y="13615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125788</xdr:rowOff>
    </xdr:from>
    <xdr:to>
      <xdr:col>85</xdr:col>
      <xdr:colOff>126364</xdr:colOff>
      <xdr:row>98</xdr:row>
      <xdr:rowOff>158152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384838"/>
          <a:ext cx="1269" cy="157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161979</xdr:rowOff>
    </xdr:from>
    <xdr:ext cx="534377"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6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158152</xdr:rowOff>
    </xdr:from>
    <xdr:to>
      <xdr:col>86</xdr:col>
      <xdr:colOff>25400</xdr:colOff>
      <xdr:row>98</xdr:row>
      <xdr:rowOff>158152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6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72465</xdr:rowOff>
    </xdr:from>
    <xdr:ext cx="534377"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16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125788</xdr:rowOff>
    </xdr:from>
    <xdr:to>
      <xdr:col>86</xdr:col>
      <xdr:colOff>25400</xdr:colOff>
      <xdr:row>89</xdr:row>
      <xdr:rowOff>125788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38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151163</xdr:rowOff>
    </xdr:from>
    <xdr:to>
      <xdr:col>85</xdr:col>
      <xdr:colOff>127000</xdr:colOff>
      <xdr:row>94</xdr:row>
      <xdr:rowOff>158739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267463"/>
          <a:ext cx="838200" cy="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160791</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277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10914</xdr:rowOff>
    </xdr:from>
    <xdr:to>
      <xdr:col>85</xdr:col>
      <xdr:colOff>177800</xdr:colOff>
      <xdr:row>95</xdr:row>
      <xdr:rowOff>112514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2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158739</xdr:rowOff>
    </xdr:from>
    <xdr:to>
      <xdr:col>81</xdr:col>
      <xdr:colOff>50800</xdr:colOff>
      <xdr:row>94</xdr:row>
      <xdr:rowOff>162429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275039"/>
          <a:ext cx="889000" cy="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23031</xdr:rowOff>
    </xdr:from>
    <xdr:to>
      <xdr:col>81</xdr:col>
      <xdr:colOff>101600</xdr:colOff>
      <xdr:row>95</xdr:row>
      <xdr:rowOff>124631</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31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115758</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40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137055</xdr:rowOff>
    </xdr:from>
    <xdr:to>
      <xdr:col>76</xdr:col>
      <xdr:colOff>114300</xdr:colOff>
      <xdr:row>94</xdr:row>
      <xdr:rowOff>162429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253355"/>
          <a:ext cx="889000" cy="2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161922</xdr:rowOff>
    </xdr:from>
    <xdr:to>
      <xdr:col>76</xdr:col>
      <xdr:colOff>165100</xdr:colOff>
      <xdr:row>95</xdr:row>
      <xdr:rowOff>92072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27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83199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37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116971</xdr:rowOff>
    </xdr:from>
    <xdr:to>
      <xdr:col>71</xdr:col>
      <xdr:colOff>177800</xdr:colOff>
      <xdr:row>94</xdr:row>
      <xdr:rowOff>137055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233271"/>
          <a:ext cx="889000" cy="2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138049</xdr:rowOff>
    </xdr:from>
    <xdr:to>
      <xdr:col>72</xdr:col>
      <xdr:colOff>38100</xdr:colOff>
      <xdr:row>95</xdr:row>
      <xdr:rowOff>68199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25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59326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34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94289</xdr:rowOff>
    </xdr:from>
    <xdr:to>
      <xdr:col>67</xdr:col>
      <xdr:colOff>101600</xdr:colOff>
      <xdr:row>95</xdr:row>
      <xdr:rowOff>24439</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21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15566</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30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100363</xdr:rowOff>
    </xdr:from>
    <xdr:to>
      <xdr:col>85</xdr:col>
      <xdr:colOff>177800</xdr:colOff>
      <xdr:row>95</xdr:row>
      <xdr:rowOff>30513</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21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123240</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06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107939</xdr:rowOff>
    </xdr:from>
    <xdr:to>
      <xdr:col>81</xdr:col>
      <xdr:colOff>101600</xdr:colOff>
      <xdr:row>95</xdr:row>
      <xdr:rowOff>38089</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22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54616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599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111629</xdr:rowOff>
    </xdr:from>
    <xdr:to>
      <xdr:col>76</xdr:col>
      <xdr:colOff>165100</xdr:colOff>
      <xdr:row>95</xdr:row>
      <xdr:rowOff>41779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22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58306</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00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86255</xdr:rowOff>
    </xdr:from>
    <xdr:to>
      <xdr:col>72</xdr:col>
      <xdr:colOff>38100</xdr:colOff>
      <xdr:row>95</xdr:row>
      <xdr:rowOff>16405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20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32932</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597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66171</xdr:rowOff>
    </xdr:from>
    <xdr:to>
      <xdr:col>67</xdr:col>
      <xdr:colOff>101600</xdr:colOff>
      <xdr:row>94</xdr:row>
      <xdr:rowOff>167771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18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12848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595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76149</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562549"/>
          <a:ext cx="1269" cy="109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165066</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6801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22826</xdr:rowOff>
    </xdr:from>
    <xdr:ext cx="469744"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33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76149</xdr:rowOff>
    </xdr:from>
    <xdr:to>
      <xdr:col>116</xdr:col>
      <xdr:colOff>152400</xdr:colOff>
      <xdr:row>32</xdr:row>
      <xdr:rowOff>76149</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56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82516</xdr:rowOff>
    </xdr:from>
    <xdr:ext cx="313932"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42616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59639</xdr:rowOff>
    </xdr:from>
    <xdr:to>
      <xdr:col>116</xdr:col>
      <xdr:colOff>114300</xdr:colOff>
      <xdr:row>38</xdr:row>
      <xdr:rowOff>161239</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75184</xdr:rowOff>
    </xdr:from>
    <xdr:to>
      <xdr:col>112</xdr:col>
      <xdr:colOff>38100</xdr:colOff>
      <xdr:row>39</xdr:row>
      <xdr:rowOff>5334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21861</xdr:rowOff>
    </xdr:from>
    <xdr:ext cx="313932"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66333" y="63655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59639</xdr:rowOff>
    </xdr:from>
    <xdr:to>
      <xdr:col>107</xdr:col>
      <xdr:colOff>101600</xdr:colOff>
      <xdr:row>38</xdr:row>
      <xdr:rowOff>161239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6316</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77333" y="63499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10261</xdr:rowOff>
    </xdr:from>
    <xdr:to>
      <xdr:col>102</xdr:col>
      <xdr:colOff>165100</xdr:colOff>
      <xdr:row>38</xdr:row>
      <xdr:rowOff>111861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128389</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6017" y="6300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18948</xdr:rowOff>
    </xdr:from>
    <xdr:to>
      <xdr:col>98</xdr:col>
      <xdr:colOff>38100</xdr:colOff>
      <xdr:row>38</xdr:row>
      <xdr:rowOff>120548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534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137075</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7017" y="63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38066</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5531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449,619</a:t>
          </a:r>
          <a:r>
            <a:rPr kumimoji="1" lang="ja-JP" altLang="en-US" sz="1300">
              <a:latin typeface="ＭＳ Ｐゴシック" panose="020B0600070205080204" pitchFamily="50" charset="-128"/>
              <a:ea typeface="ＭＳ Ｐゴシック" panose="020B0600070205080204" pitchFamily="50" charset="-128"/>
            </a:rPr>
            <a:t>円となっている。このうち、約</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％を占める民生費については、住民一人当たり</a:t>
          </a:r>
          <a:r>
            <a:rPr kumimoji="1" lang="en-US" altLang="ja-JP" sz="1300">
              <a:latin typeface="ＭＳ Ｐゴシック" panose="020B0600070205080204" pitchFamily="50" charset="-128"/>
              <a:ea typeface="ＭＳ Ｐゴシック" panose="020B0600070205080204" pitchFamily="50" charset="-128"/>
            </a:rPr>
            <a:t>115,714</a:t>
          </a:r>
          <a:r>
            <a:rPr kumimoji="1" lang="ja-JP" altLang="en-US" sz="1300">
              <a:latin typeface="ＭＳ Ｐゴシック" panose="020B0600070205080204" pitchFamily="50" charset="-128"/>
              <a:ea typeface="ＭＳ Ｐゴシック" panose="020B0600070205080204" pitchFamily="50" charset="-128"/>
            </a:rPr>
            <a:t>円となっており、類似団体の中で最も低いコストとなっている。これは、高齢化率や生活保護率が全国平均に比べて低く、扶助対象者が少ないことによるが、将来的には、高齢化に伴う医療費や社会保障経費の急激な増加が見込まれることから、公費負担の見直し等により扶助費増加の抑制に努め、持続可能なまちづくりを行うことが必要である。</a:t>
          </a:r>
        </a:p>
        <a:p>
          <a:r>
            <a:rPr kumimoji="1" lang="ja-JP" altLang="en-US" sz="1300">
              <a:latin typeface="ＭＳ Ｐゴシック" panose="020B0600070205080204" pitchFamily="50" charset="-128"/>
              <a:ea typeface="ＭＳ Ｐゴシック" panose="020B0600070205080204" pitchFamily="50" charset="-128"/>
            </a:rPr>
            <a:t>　教育費については、国の</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スクール構想による小中学生への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台タブレット</a:t>
          </a:r>
          <a:r>
            <a:rPr kumimoji="1" lang="en-US" altLang="ja-JP" sz="1300">
              <a:latin typeface="ＭＳ Ｐゴシック" panose="020B0600070205080204" pitchFamily="50" charset="-128"/>
              <a:ea typeface="ＭＳ Ｐゴシック" panose="020B0600070205080204" pitchFamily="50" charset="-128"/>
            </a:rPr>
            <a:t>PC</a:t>
          </a:r>
          <a:r>
            <a:rPr kumimoji="1" lang="ja-JP" altLang="en-US" sz="1300">
              <a:latin typeface="ＭＳ Ｐゴシック" panose="020B0600070205080204" pitchFamily="50" charset="-128"/>
              <a:ea typeface="ＭＳ Ｐゴシック" panose="020B0600070205080204" pitchFamily="50" charset="-128"/>
            </a:rPr>
            <a:t>の整備により前年度より増加している。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また、新型コロナウイルス感染症対策の実施により、総務費や衛生費で経費が増加している。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歳入では、新型コロナウイルスの影響等により市税の減少や、地方消費税交付金が税率改正による増加見込を下回った一方で、臨時交付金等の国庫支出金の増加等により全体では増となった。歳出では、国の</a:t>
          </a:r>
          <a:r>
            <a:rPr kumimoji="1" lang="en-US" altLang="ja-JP" sz="1300">
              <a:latin typeface="ＭＳ ゴシック" pitchFamily="49" charset="-128"/>
              <a:ea typeface="ＭＳ ゴシック" pitchFamily="49" charset="-128"/>
            </a:rPr>
            <a:t>GIGA</a:t>
          </a:r>
          <a:r>
            <a:rPr kumimoji="1" lang="ja-JP" altLang="en-US" sz="1300">
              <a:latin typeface="ＭＳ ゴシック" pitchFamily="49" charset="-128"/>
              <a:ea typeface="ＭＳ ゴシック" pitchFamily="49" charset="-128"/>
            </a:rPr>
            <a:t>スクール構想による小中学生への</a:t>
          </a:r>
          <a:r>
            <a:rPr kumimoji="1" lang="en-US" altLang="ja-JP" sz="1300">
              <a:latin typeface="ＭＳ ゴシック" pitchFamily="49" charset="-128"/>
              <a:ea typeface="ＭＳ ゴシック" pitchFamily="49" charset="-128"/>
            </a:rPr>
            <a:t>1</a:t>
          </a:r>
          <a:r>
            <a:rPr kumimoji="1" lang="ja-JP" altLang="en-US" sz="1300">
              <a:latin typeface="ＭＳ ゴシック" pitchFamily="49" charset="-128"/>
              <a:ea typeface="ＭＳ ゴシック" pitchFamily="49" charset="-128"/>
            </a:rPr>
            <a:t>人</a:t>
          </a:r>
          <a:r>
            <a:rPr kumimoji="1" lang="en-US" altLang="ja-JP" sz="1300">
              <a:latin typeface="ＭＳ ゴシック" pitchFamily="49" charset="-128"/>
              <a:ea typeface="ＭＳ ゴシック" pitchFamily="49" charset="-128"/>
            </a:rPr>
            <a:t>1</a:t>
          </a:r>
          <a:r>
            <a:rPr kumimoji="1" lang="ja-JP" altLang="en-US" sz="1300">
              <a:latin typeface="ＭＳ ゴシック" pitchFamily="49" charset="-128"/>
              <a:ea typeface="ＭＳ ゴシック" pitchFamily="49" charset="-128"/>
            </a:rPr>
            <a:t>台タブレット</a:t>
          </a:r>
          <a:r>
            <a:rPr kumimoji="1" lang="en-US" altLang="ja-JP" sz="1300">
              <a:latin typeface="ＭＳ ゴシック" pitchFamily="49" charset="-128"/>
              <a:ea typeface="ＭＳ ゴシック" pitchFamily="49" charset="-128"/>
            </a:rPr>
            <a:t>PC</a:t>
          </a:r>
          <a:r>
            <a:rPr kumimoji="1" lang="ja-JP" altLang="en-US" sz="1300">
              <a:latin typeface="ＭＳ ゴシック" pitchFamily="49" charset="-128"/>
              <a:ea typeface="ＭＳ ゴシック" pitchFamily="49" charset="-128"/>
            </a:rPr>
            <a:t>の整備や会計年度任用職員制度の導入等により全体では増となった。一般会計全体では歳入が歳出を上回り、財政調整基金のとりくずしを行わなかった。今後も歳出の抑制や新たな財源の確保を図り、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連結実質赤字比率は、これまで常に黒字となっており、前年度に引き続き令和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年度も全会計で黒字となった。令和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年度の黒字は、標準財政規模比で</a:t>
          </a:r>
          <a:r>
            <a:rPr kumimoji="1" lang="en-US" altLang="ja-JP" sz="1400">
              <a:latin typeface="ＭＳ ゴシック" pitchFamily="49" charset="-128"/>
              <a:ea typeface="ＭＳ ゴシック" pitchFamily="49" charset="-128"/>
            </a:rPr>
            <a:t>26.2%</a:t>
          </a:r>
          <a:r>
            <a:rPr kumimoji="1" lang="ja-JP" altLang="en-US" sz="1400">
              <a:latin typeface="ＭＳ ゴシック" pitchFamily="49" charset="-128"/>
              <a:ea typeface="ＭＳ ゴシック" pitchFamily="49" charset="-128"/>
            </a:rPr>
            <a:t>で前年度比で</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％減となった。</a:t>
          </a:r>
        </a:p>
        <a:p>
          <a:r>
            <a:rPr kumimoji="1" lang="ja-JP" altLang="en-US" sz="1400">
              <a:latin typeface="ＭＳ ゴシック" pitchFamily="49" charset="-128"/>
              <a:ea typeface="ＭＳ ゴシック" pitchFamily="49" charset="-128"/>
            </a:rPr>
            <a:t>　水道事業会計は、標準財政規模比で</a:t>
          </a:r>
          <a:r>
            <a:rPr kumimoji="1" lang="en-US" altLang="ja-JP" sz="1400">
              <a:latin typeface="ＭＳ ゴシック" pitchFamily="49" charset="-128"/>
              <a:ea typeface="ＭＳ ゴシック" pitchFamily="49" charset="-128"/>
            </a:rPr>
            <a:t>14.0</a:t>
          </a:r>
          <a:r>
            <a:rPr kumimoji="1" lang="ja-JP" altLang="en-US" sz="1400">
              <a:latin typeface="ＭＳ ゴシック" pitchFamily="49" charset="-128"/>
              <a:ea typeface="ＭＳ ゴシック" pitchFamily="49" charset="-128"/>
            </a:rPr>
            <a:t>％で前年度比</a:t>
          </a:r>
          <a:r>
            <a:rPr kumimoji="1" lang="en-US" altLang="ja-JP" sz="1400">
              <a:latin typeface="ＭＳ ゴシック" pitchFamily="49" charset="-128"/>
              <a:ea typeface="ＭＳ ゴシック" pitchFamily="49" charset="-128"/>
            </a:rPr>
            <a:t>5.9</a:t>
          </a:r>
          <a:r>
            <a:rPr kumimoji="1" lang="ja-JP" altLang="en-US" sz="1400">
              <a:latin typeface="ＭＳ ゴシック" pitchFamily="49" charset="-128"/>
              <a:ea typeface="ＭＳ ゴシック" pitchFamily="49" charset="-128"/>
            </a:rPr>
            <a:t>ポイント低下している。また、三田市民病院事業会計は、標準財政規模比で</a:t>
          </a:r>
          <a:r>
            <a:rPr kumimoji="1" lang="en-US" altLang="ja-JP" sz="1400">
              <a:latin typeface="ＭＳ ゴシック" pitchFamily="49" charset="-128"/>
              <a:ea typeface="ＭＳ ゴシック" pitchFamily="49" charset="-128"/>
            </a:rPr>
            <a:t>6.4</a:t>
          </a:r>
          <a:r>
            <a:rPr kumimoji="1" lang="ja-JP" altLang="en-US" sz="1400">
              <a:latin typeface="ＭＳ ゴシック" pitchFamily="49" charset="-128"/>
              <a:ea typeface="ＭＳ ゴシック" pitchFamily="49" charset="-128"/>
            </a:rPr>
            <a:t>％で前年度比</a:t>
          </a:r>
          <a:r>
            <a:rPr kumimoji="1" lang="en-US" altLang="ja-JP" sz="1400">
              <a:latin typeface="ＭＳ ゴシック" pitchFamily="49" charset="-128"/>
              <a:ea typeface="ＭＳ ゴシック" pitchFamily="49" charset="-128"/>
            </a:rPr>
            <a:t>4.4</a:t>
          </a:r>
          <a:r>
            <a:rPr kumimoji="1" lang="ja-JP" altLang="en-US" sz="1400">
              <a:latin typeface="ＭＳ ゴシック" pitchFamily="49" charset="-128"/>
              <a:ea typeface="ＭＳ ゴシック" pitchFamily="49" charset="-128"/>
            </a:rPr>
            <a:t>ポイント増している。</a:t>
          </a:r>
        </a:p>
        <a:p>
          <a:r>
            <a:rPr kumimoji="1" lang="ja-JP" altLang="en-US" sz="1400">
              <a:latin typeface="ＭＳ ゴシック" pitchFamily="49" charset="-128"/>
              <a:ea typeface="ＭＳ ゴシック" pitchFamily="49" charset="-128"/>
            </a:rPr>
            <a:t>　その他の会計については、標準財政規模が変動するため多少変動するが、赤字が発生しないように健全な財政運営に努める。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50712902</v>
      </c>
      <c r="BO4" s="464"/>
      <c r="BP4" s="464"/>
      <c r="BQ4" s="464"/>
      <c r="BR4" s="464"/>
      <c r="BS4" s="464"/>
      <c r="BT4" s="464"/>
      <c r="BU4" s="465"/>
      <c r="BV4" s="463">
        <v>37644092</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2</v>
      </c>
      <c r="CU4" s="648"/>
      <c r="CV4" s="648"/>
      <c r="CW4" s="648"/>
      <c r="CX4" s="648"/>
      <c r="CY4" s="648"/>
      <c r="CZ4" s="648"/>
      <c r="DA4" s="649"/>
      <c r="DB4" s="647">
        <v>2.5</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49846115</v>
      </c>
      <c r="BO5" s="469"/>
      <c r="BP5" s="469"/>
      <c r="BQ5" s="469"/>
      <c r="BR5" s="469"/>
      <c r="BS5" s="469"/>
      <c r="BT5" s="469"/>
      <c r="BU5" s="470"/>
      <c r="BV5" s="468">
        <v>36990267</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94.2</v>
      </c>
      <c r="CU5" s="439"/>
      <c r="CV5" s="439"/>
      <c r="CW5" s="439"/>
      <c r="CX5" s="439"/>
      <c r="CY5" s="439"/>
      <c r="CZ5" s="439"/>
      <c r="DA5" s="440"/>
      <c r="DB5" s="438">
        <v>94</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866787</v>
      </c>
      <c r="BO6" s="469"/>
      <c r="BP6" s="469"/>
      <c r="BQ6" s="469"/>
      <c r="BR6" s="469"/>
      <c r="BS6" s="469"/>
      <c r="BT6" s="469"/>
      <c r="BU6" s="470"/>
      <c r="BV6" s="468">
        <v>653825</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100.1</v>
      </c>
      <c r="CU6" s="622"/>
      <c r="CV6" s="622"/>
      <c r="CW6" s="622"/>
      <c r="CX6" s="622"/>
      <c r="CY6" s="622"/>
      <c r="CZ6" s="622"/>
      <c r="DA6" s="623"/>
      <c r="DB6" s="621">
        <v>99.9</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94</v>
      </c>
      <c r="AV7" s="526"/>
      <c r="AW7" s="526"/>
      <c r="AX7" s="526"/>
      <c r="AY7" s="448" t="s">
        <v>105</v>
      </c>
      <c r="AZ7" s="449"/>
      <c r="BA7" s="449"/>
      <c r="BB7" s="449"/>
      <c r="BC7" s="449"/>
      <c r="BD7" s="449"/>
      <c r="BE7" s="449"/>
      <c r="BF7" s="449"/>
      <c r="BG7" s="449"/>
      <c r="BH7" s="449"/>
      <c r="BI7" s="449"/>
      <c r="BJ7" s="449"/>
      <c r="BK7" s="449"/>
      <c r="BL7" s="449"/>
      <c r="BM7" s="450"/>
      <c r="BN7" s="468">
        <v>394946</v>
      </c>
      <c r="BO7" s="469"/>
      <c r="BP7" s="469"/>
      <c r="BQ7" s="469"/>
      <c r="BR7" s="469"/>
      <c r="BS7" s="469"/>
      <c r="BT7" s="469"/>
      <c r="BU7" s="470"/>
      <c r="BV7" s="468">
        <v>72077</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23614523</v>
      </c>
      <c r="CU7" s="469"/>
      <c r="CV7" s="469"/>
      <c r="CW7" s="469"/>
      <c r="CX7" s="469"/>
      <c r="CY7" s="469"/>
      <c r="CZ7" s="469"/>
      <c r="DA7" s="470"/>
      <c r="DB7" s="468">
        <v>23196122</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108</v>
      </c>
      <c r="AV8" s="526"/>
      <c r="AW8" s="526"/>
      <c r="AX8" s="526"/>
      <c r="AY8" s="448" t="s">
        <v>109</v>
      </c>
      <c r="AZ8" s="449"/>
      <c r="BA8" s="449"/>
      <c r="BB8" s="449"/>
      <c r="BC8" s="449"/>
      <c r="BD8" s="449"/>
      <c r="BE8" s="449"/>
      <c r="BF8" s="449"/>
      <c r="BG8" s="449"/>
      <c r="BH8" s="449"/>
      <c r="BI8" s="449"/>
      <c r="BJ8" s="449"/>
      <c r="BK8" s="449"/>
      <c r="BL8" s="449"/>
      <c r="BM8" s="450"/>
      <c r="BN8" s="468">
        <v>471841</v>
      </c>
      <c r="BO8" s="469"/>
      <c r="BP8" s="469"/>
      <c r="BQ8" s="469"/>
      <c r="BR8" s="469"/>
      <c r="BS8" s="469"/>
      <c r="BT8" s="469"/>
      <c r="BU8" s="470"/>
      <c r="BV8" s="468">
        <v>581748</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0.87</v>
      </c>
      <c r="CU8" s="582"/>
      <c r="CV8" s="582"/>
      <c r="CW8" s="582"/>
      <c r="CX8" s="582"/>
      <c r="CY8" s="582"/>
      <c r="CZ8" s="582"/>
      <c r="DA8" s="583"/>
      <c r="DB8" s="581">
        <v>0.87</v>
      </c>
      <c r="DC8" s="582"/>
      <c r="DD8" s="582"/>
      <c r="DE8" s="582"/>
      <c r="DF8" s="582"/>
      <c r="DG8" s="582"/>
      <c r="DH8" s="582"/>
      <c r="DI8" s="583"/>
      <c r="DJ8" s="186"/>
      <c r="DK8" s="186"/>
      <c r="DL8" s="186"/>
      <c r="DM8" s="186"/>
      <c r="DN8" s="186"/>
      <c r="DO8" s="186"/>
    </row>
    <row r="9" spans="1:119" ht="18.75" customHeight="1" thickBot="1" x14ac:dyDescent="0.2">
      <c r="A9" s="187"/>
      <c r="B9" s="610" t="s">
        <v>111</v>
      </c>
      <c r="C9" s="611"/>
      <c r="D9" s="611"/>
      <c r="E9" s="611"/>
      <c r="F9" s="611"/>
      <c r="G9" s="611"/>
      <c r="H9" s="611"/>
      <c r="I9" s="611"/>
      <c r="J9" s="611"/>
      <c r="K9" s="531"/>
      <c r="L9" s="612" t="s">
        <v>112</v>
      </c>
      <c r="M9" s="613"/>
      <c r="N9" s="613"/>
      <c r="O9" s="613"/>
      <c r="P9" s="613"/>
      <c r="Q9" s="614"/>
      <c r="R9" s="615">
        <v>109238</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115</v>
      </c>
      <c r="AV9" s="526"/>
      <c r="AW9" s="526"/>
      <c r="AX9" s="526"/>
      <c r="AY9" s="448" t="s">
        <v>116</v>
      </c>
      <c r="AZ9" s="449"/>
      <c r="BA9" s="449"/>
      <c r="BB9" s="449"/>
      <c r="BC9" s="449"/>
      <c r="BD9" s="449"/>
      <c r="BE9" s="449"/>
      <c r="BF9" s="449"/>
      <c r="BG9" s="449"/>
      <c r="BH9" s="449"/>
      <c r="BI9" s="449"/>
      <c r="BJ9" s="449"/>
      <c r="BK9" s="449"/>
      <c r="BL9" s="449"/>
      <c r="BM9" s="450"/>
      <c r="BN9" s="468">
        <v>-109907</v>
      </c>
      <c r="BO9" s="469"/>
      <c r="BP9" s="469"/>
      <c r="BQ9" s="469"/>
      <c r="BR9" s="469"/>
      <c r="BS9" s="469"/>
      <c r="BT9" s="469"/>
      <c r="BU9" s="470"/>
      <c r="BV9" s="468">
        <v>105369</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13.8</v>
      </c>
      <c r="CU9" s="439"/>
      <c r="CV9" s="439"/>
      <c r="CW9" s="439"/>
      <c r="CX9" s="439"/>
      <c r="CY9" s="439"/>
      <c r="CZ9" s="439"/>
      <c r="DA9" s="440"/>
      <c r="DB9" s="438">
        <v>14.5</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112691</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315989</v>
      </c>
      <c r="BO10" s="469"/>
      <c r="BP10" s="469"/>
      <c r="BQ10" s="469"/>
      <c r="BR10" s="469"/>
      <c r="BS10" s="469"/>
      <c r="BT10" s="469"/>
      <c r="BU10" s="470"/>
      <c r="BV10" s="468">
        <v>408338</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120</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x14ac:dyDescent="0.15">
      <c r="A12" s="187"/>
      <c r="B12" s="584" t="s">
        <v>129</v>
      </c>
      <c r="C12" s="585"/>
      <c r="D12" s="585"/>
      <c r="E12" s="585"/>
      <c r="F12" s="585"/>
      <c r="G12" s="585"/>
      <c r="H12" s="585"/>
      <c r="I12" s="585"/>
      <c r="J12" s="585"/>
      <c r="K12" s="586"/>
      <c r="L12" s="593" t="s">
        <v>130</v>
      </c>
      <c r="M12" s="594"/>
      <c r="N12" s="594"/>
      <c r="O12" s="594"/>
      <c r="P12" s="594"/>
      <c r="Q12" s="595"/>
      <c r="R12" s="596">
        <v>110863</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115</v>
      </c>
      <c r="AV12" s="526"/>
      <c r="AW12" s="526"/>
      <c r="AX12" s="526"/>
      <c r="AY12" s="448" t="s">
        <v>134</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0</v>
      </c>
      <c r="BW12" s="469"/>
      <c r="BX12" s="469"/>
      <c r="BY12" s="469"/>
      <c r="BZ12" s="469"/>
      <c r="CA12" s="469"/>
      <c r="CB12" s="469"/>
      <c r="CC12" s="470"/>
      <c r="CD12" s="477" t="s">
        <v>135</v>
      </c>
      <c r="CE12" s="478"/>
      <c r="CF12" s="478"/>
      <c r="CG12" s="478"/>
      <c r="CH12" s="478"/>
      <c r="CI12" s="478"/>
      <c r="CJ12" s="478"/>
      <c r="CK12" s="478"/>
      <c r="CL12" s="478"/>
      <c r="CM12" s="478"/>
      <c r="CN12" s="478"/>
      <c r="CO12" s="478"/>
      <c r="CP12" s="478"/>
      <c r="CQ12" s="478"/>
      <c r="CR12" s="478"/>
      <c r="CS12" s="479"/>
      <c r="CT12" s="581" t="s">
        <v>136</v>
      </c>
      <c r="CU12" s="582"/>
      <c r="CV12" s="582"/>
      <c r="CW12" s="582"/>
      <c r="CX12" s="582"/>
      <c r="CY12" s="582"/>
      <c r="CZ12" s="582"/>
      <c r="DA12" s="583"/>
      <c r="DB12" s="581" t="s">
        <v>136</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137</v>
      </c>
      <c r="N13" s="569"/>
      <c r="O13" s="569"/>
      <c r="P13" s="569"/>
      <c r="Q13" s="570"/>
      <c r="R13" s="571">
        <v>109655</v>
      </c>
      <c r="S13" s="572"/>
      <c r="T13" s="572"/>
      <c r="U13" s="572"/>
      <c r="V13" s="573"/>
      <c r="W13" s="559" t="s">
        <v>138</v>
      </c>
      <c r="X13" s="481"/>
      <c r="Y13" s="481"/>
      <c r="Z13" s="481"/>
      <c r="AA13" s="481"/>
      <c r="AB13" s="482"/>
      <c r="AC13" s="444">
        <v>1217</v>
      </c>
      <c r="AD13" s="445"/>
      <c r="AE13" s="445"/>
      <c r="AF13" s="445"/>
      <c r="AG13" s="446"/>
      <c r="AH13" s="444">
        <v>1132</v>
      </c>
      <c r="AI13" s="445"/>
      <c r="AJ13" s="445"/>
      <c r="AK13" s="445"/>
      <c r="AL13" s="447"/>
      <c r="AM13" s="537" t="s">
        <v>139</v>
      </c>
      <c r="AN13" s="442"/>
      <c r="AO13" s="442"/>
      <c r="AP13" s="442"/>
      <c r="AQ13" s="442"/>
      <c r="AR13" s="442"/>
      <c r="AS13" s="442"/>
      <c r="AT13" s="443"/>
      <c r="AU13" s="525" t="s">
        <v>140</v>
      </c>
      <c r="AV13" s="526"/>
      <c r="AW13" s="526"/>
      <c r="AX13" s="526"/>
      <c r="AY13" s="448" t="s">
        <v>141</v>
      </c>
      <c r="AZ13" s="449"/>
      <c r="BA13" s="449"/>
      <c r="BB13" s="449"/>
      <c r="BC13" s="449"/>
      <c r="BD13" s="449"/>
      <c r="BE13" s="449"/>
      <c r="BF13" s="449"/>
      <c r="BG13" s="449"/>
      <c r="BH13" s="449"/>
      <c r="BI13" s="449"/>
      <c r="BJ13" s="449"/>
      <c r="BK13" s="449"/>
      <c r="BL13" s="449"/>
      <c r="BM13" s="450"/>
      <c r="BN13" s="468">
        <v>206082</v>
      </c>
      <c r="BO13" s="469"/>
      <c r="BP13" s="469"/>
      <c r="BQ13" s="469"/>
      <c r="BR13" s="469"/>
      <c r="BS13" s="469"/>
      <c r="BT13" s="469"/>
      <c r="BU13" s="470"/>
      <c r="BV13" s="468">
        <v>513707</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6</v>
      </c>
      <c r="CU13" s="439"/>
      <c r="CV13" s="439"/>
      <c r="CW13" s="439"/>
      <c r="CX13" s="439"/>
      <c r="CY13" s="439"/>
      <c r="CZ13" s="439"/>
      <c r="DA13" s="440"/>
      <c r="DB13" s="438">
        <v>6.4</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143</v>
      </c>
      <c r="M14" s="605"/>
      <c r="N14" s="605"/>
      <c r="O14" s="605"/>
      <c r="P14" s="605"/>
      <c r="Q14" s="606"/>
      <c r="R14" s="571">
        <v>111934</v>
      </c>
      <c r="S14" s="572"/>
      <c r="T14" s="572"/>
      <c r="U14" s="572"/>
      <c r="V14" s="573"/>
      <c r="W14" s="574"/>
      <c r="X14" s="484"/>
      <c r="Y14" s="484"/>
      <c r="Z14" s="484"/>
      <c r="AA14" s="484"/>
      <c r="AB14" s="485"/>
      <c r="AC14" s="564">
        <v>2.4</v>
      </c>
      <c r="AD14" s="565"/>
      <c r="AE14" s="565"/>
      <c r="AF14" s="565"/>
      <c r="AG14" s="566"/>
      <c r="AH14" s="564">
        <v>2.2999999999999998</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t="s">
        <v>136</v>
      </c>
      <c r="CU14" s="576"/>
      <c r="CV14" s="576"/>
      <c r="CW14" s="576"/>
      <c r="CX14" s="576"/>
      <c r="CY14" s="576"/>
      <c r="CZ14" s="576"/>
      <c r="DA14" s="577"/>
      <c r="DB14" s="575" t="s">
        <v>136</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137</v>
      </c>
      <c r="N15" s="569"/>
      <c r="O15" s="569"/>
      <c r="P15" s="569"/>
      <c r="Q15" s="570"/>
      <c r="R15" s="571">
        <v>110760</v>
      </c>
      <c r="S15" s="572"/>
      <c r="T15" s="572"/>
      <c r="U15" s="572"/>
      <c r="V15" s="573"/>
      <c r="W15" s="559" t="s">
        <v>145</v>
      </c>
      <c r="X15" s="481"/>
      <c r="Y15" s="481"/>
      <c r="Z15" s="481"/>
      <c r="AA15" s="481"/>
      <c r="AB15" s="482"/>
      <c r="AC15" s="444">
        <v>12573</v>
      </c>
      <c r="AD15" s="445"/>
      <c r="AE15" s="445"/>
      <c r="AF15" s="445"/>
      <c r="AG15" s="446"/>
      <c r="AH15" s="444">
        <v>12620</v>
      </c>
      <c r="AI15" s="445"/>
      <c r="AJ15" s="445"/>
      <c r="AK15" s="445"/>
      <c r="AL15" s="447"/>
      <c r="AM15" s="537"/>
      <c r="AN15" s="442"/>
      <c r="AO15" s="442"/>
      <c r="AP15" s="442"/>
      <c r="AQ15" s="442"/>
      <c r="AR15" s="442"/>
      <c r="AS15" s="442"/>
      <c r="AT15" s="443"/>
      <c r="AU15" s="525"/>
      <c r="AV15" s="526"/>
      <c r="AW15" s="526"/>
      <c r="AX15" s="526"/>
      <c r="AY15" s="460" t="s">
        <v>146</v>
      </c>
      <c r="AZ15" s="461"/>
      <c r="BA15" s="461"/>
      <c r="BB15" s="461"/>
      <c r="BC15" s="461"/>
      <c r="BD15" s="461"/>
      <c r="BE15" s="461"/>
      <c r="BF15" s="461"/>
      <c r="BG15" s="461"/>
      <c r="BH15" s="461"/>
      <c r="BI15" s="461"/>
      <c r="BJ15" s="461"/>
      <c r="BK15" s="461"/>
      <c r="BL15" s="461"/>
      <c r="BM15" s="462"/>
      <c r="BN15" s="463">
        <v>15680803</v>
      </c>
      <c r="BO15" s="464"/>
      <c r="BP15" s="464"/>
      <c r="BQ15" s="464"/>
      <c r="BR15" s="464"/>
      <c r="BS15" s="464"/>
      <c r="BT15" s="464"/>
      <c r="BU15" s="465"/>
      <c r="BV15" s="463">
        <v>15183803</v>
      </c>
      <c r="BW15" s="464"/>
      <c r="BX15" s="464"/>
      <c r="BY15" s="464"/>
      <c r="BZ15" s="464"/>
      <c r="CA15" s="464"/>
      <c r="CB15" s="464"/>
      <c r="CC15" s="465"/>
      <c r="CD15" s="578" t="s">
        <v>147</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148</v>
      </c>
      <c r="M16" s="562"/>
      <c r="N16" s="562"/>
      <c r="O16" s="562"/>
      <c r="P16" s="562"/>
      <c r="Q16" s="563"/>
      <c r="R16" s="556" t="s">
        <v>149</v>
      </c>
      <c r="S16" s="557"/>
      <c r="T16" s="557"/>
      <c r="U16" s="557"/>
      <c r="V16" s="558"/>
      <c r="W16" s="574"/>
      <c r="X16" s="484"/>
      <c r="Y16" s="484"/>
      <c r="Z16" s="484"/>
      <c r="AA16" s="484"/>
      <c r="AB16" s="485"/>
      <c r="AC16" s="564">
        <v>24.8</v>
      </c>
      <c r="AD16" s="565"/>
      <c r="AE16" s="565"/>
      <c r="AF16" s="565"/>
      <c r="AG16" s="566"/>
      <c r="AH16" s="564">
        <v>25.2</v>
      </c>
      <c r="AI16" s="565"/>
      <c r="AJ16" s="565"/>
      <c r="AK16" s="565"/>
      <c r="AL16" s="567"/>
      <c r="AM16" s="537"/>
      <c r="AN16" s="442"/>
      <c r="AO16" s="442"/>
      <c r="AP16" s="442"/>
      <c r="AQ16" s="442"/>
      <c r="AR16" s="442"/>
      <c r="AS16" s="442"/>
      <c r="AT16" s="443"/>
      <c r="AU16" s="525"/>
      <c r="AV16" s="526"/>
      <c r="AW16" s="526"/>
      <c r="AX16" s="526"/>
      <c r="AY16" s="448" t="s">
        <v>150</v>
      </c>
      <c r="AZ16" s="449"/>
      <c r="BA16" s="449"/>
      <c r="BB16" s="449"/>
      <c r="BC16" s="449"/>
      <c r="BD16" s="449"/>
      <c r="BE16" s="449"/>
      <c r="BF16" s="449"/>
      <c r="BG16" s="449"/>
      <c r="BH16" s="449"/>
      <c r="BI16" s="449"/>
      <c r="BJ16" s="449"/>
      <c r="BK16" s="449"/>
      <c r="BL16" s="449"/>
      <c r="BM16" s="450"/>
      <c r="BN16" s="468">
        <v>17910389</v>
      </c>
      <c r="BO16" s="469"/>
      <c r="BP16" s="469"/>
      <c r="BQ16" s="469"/>
      <c r="BR16" s="469"/>
      <c r="BS16" s="469"/>
      <c r="BT16" s="469"/>
      <c r="BU16" s="470"/>
      <c r="BV16" s="468">
        <v>17422186</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151</v>
      </c>
      <c r="N17" s="554"/>
      <c r="O17" s="554"/>
      <c r="P17" s="554"/>
      <c r="Q17" s="555"/>
      <c r="R17" s="556" t="s">
        <v>149</v>
      </c>
      <c r="S17" s="557"/>
      <c r="T17" s="557"/>
      <c r="U17" s="557"/>
      <c r="V17" s="558"/>
      <c r="W17" s="559" t="s">
        <v>152</v>
      </c>
      <c r="X17" s="481"/>
      <c r="Y17" s="481"/>
      <c r="Z17" s="481"/>
      <c r="AA17" s="481"/>
      <c r="AB17" s="482"/>
      <c r="AC17" s="444">
        <v>36872</v>
      </c>
      <c r="AD17" s="445"/>
      <c r="AE17" s="445"/>
      <c r="AF17" s="445"/>
      <c r="AG17" s="446"/>
      <c r="AH17" s="444">
        <v>36402</v>
      </c>
      <c r="AI17" s="445"/>
      <c r="AJ17" s="445"/>
      <c r="AK17" s="445"/>
      <c r="AL17" s="447"/>
      <c r="AM17" s="537"/>
      <c r="AN17" s="442"/>
      <c r="AO17" s="442"/>
      <c r="AP17" s="442"/>
      <c r="AQ17" s="442"/>
      <c r="AR17" s="442"/>
      <c r="AS17" s="442"/>
      <c r="AT17" s="443"/>
      <c r="AU17" s="525"/>
      <c r="AV17" s="526"/>
      <c r="AW17" s="526"/>
      <c r="AX17" s="526"/>
      <c r="AY17" s="448" t="s">
        <v>153</v>
      </c>
      <c r="AZ17" s="449"/>
      <c r="BA17" s="449"/>
      <c r="BB17" s="449"/>
      <c r="BC17" s="449"/>
      <c r="BD17" s="449"/>
      <c r="BE17" s="449"/>
      <c r="BF17" s="449"/>
      <c r="BG17" s="449"/>
      <c r="BH17" s="449"/>
      <c r="BI17" s="449"/>
      <c r="BJ17" s="449"/>
      <c r="BK17" s="449"/>
      <c r="BL17" s="449"/>
      <c r="BM17" s="450"/>
      <c r="BN17" s="468">
        <v>20113834</v>
      </c>
      <c r="BO17" s="469"/>
      <c r="BP17" s="469"/>
      <c r="BQ17" s="469"/>
      <c r="BR17" s="469"/>
      <c r="BS17" s="469"/>
      <c r="BT17" s="469"/>
      <c r="BU17" s="470"/>
      <c r="BV17" s="468">
        <v>19592057</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154</v>
      </c>
      <c r="C18" s="531"/>
      <c r="D18" s="531"/>
      <c r="E18" s="532"/>
      <c r="F18" s="532"/>
      <c r="G18" s="532"/>
      <c r="H18" s="532"/>
      <c r="I18" s="532"/>
      <c r="J18" s="532"/>
      <c r="K18" s="532"/>
      <c r="L18" s="533">
        <v>210.32</v>
      </c>
      <c r="M18" s="533"/>
      <c r="N18" s="533"/>
      <c r="O18" s="533"/>
      <c r="P18" s="533"/>
      <c r="Q18" s="533"/>
      <c r="R18" s="534"/>
      <c r="S18" s="534"/>
      <c r="T18" s="534"/>
      <c r="U18" s="534"/>
      <c r="V18" s="535"/>
      <c r="W18" s="549"/>
      <c r="X18" s="550"/>
      <c r="Y18" s="550"/>
      <c r="Z18" s="550"/>
      <c r="AA18" s="550"/>
      <c r="AB18" s="560"/>
      <c r="AC18" s="432">
        <v>72.8</v>
      </c>
      <c r="AD18" s="433"/>
      <c r="AE18" s="433"/>
      <c r="AF18" s="433"/>
      <c r="AG18" s="536"/>
      <c r="AH18" s="432">
        <v>72.599999999999994</v>
      </c>
      <c r="AI18" s="433"/>
      <c r="AJ18" s="433"/>
      <c r="AK18" s="433"/>
      <c r="AL18" s="434"/>
      <c r="AM18" s="537"/>
      <c r="AN18" s="442"/>
      <c r="AO18" s="442"/>
      <c r="AP18" s="442"/>
      <c r="AQ18" s="442"/>
      <c r="AR18" s="442"/>
      <c r="AS18" s="442"/>
      <c r="AT18" s="443"/>
      <c r="AU18" s="525"/>
      <c r="AV18" s="526"/>
      <c r="AW18" s="526"/>
      <c r="AX18" s="526"/>
      <c r="AY18" s="448" t="s">
        <v>155</v>
      </c>
      <c r="AZ18" s="449"/>
      <c r="BA18" s="449"/>
      <c r="BB18" s="449"/>
      <c r="BC18" s="449"/>
      <c r="BD18" s="449"/>
      <c r="BE18" s="449"/>
      <c r="BF18" s="449"/>
      <c r="BG18" s="449"/>
      <c r="BH18" s="449"/>
      <c r="BI18" s="449"/>
      <c r="BJ18" s="449"/>
      <c r="BK18" s="449"/>
      <c r="BL18" s="449"/>
      <c r="BM18" s="450"/>
      <c r="BN18" s="468">
        <v>22386839</v>
      </c>
      <c r="BO18" s="469"/>
      <c r="BP18" s="469"/>
      <c r="BQ18" s="469"/>
      <c r="BR18" s="469"/>
      <c r="BS18" s="469"/>
      <c r="BT18" s="469"/>
      <c r="BU18" s="470"/>
      <c r="BV18" s="468">
        <v>22313577</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156</v>
      </c>
      <c r="C19" s="531"/>
      <c r="D19" s="531"/>
      <c r="E19" s="532"/>
      <c r="F19" s="532"/>
      <c r="G19" s="532"/>
      <c r="H19" s="532"/>
      <c r="I19" s="532"/>
      <c r="J19" s="532"/>
      <c r="K19" s="532"/>
      <c r="L19" s="538">
        <v>519</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157</v>
      </c>
      <c r="AZ19" s="449"/>
      <c r="BA19" s="449"/>
      <c r="BB19" s="449"/>
      <c r="BC19" s="449"/>
      <c r="BD19" s="449"/>
      <c r="BE19" s="449"/>
      <c r="BF19" s="449"/>
      <c r="BG19" s="449"/>
      <c r="BH19" s="449"/>
      <c r="BI19" s="449"/>
      <c r="BJ19" s="449"/>
      <c r="BK19" s="449"/>
      <c r="BL19" s="449"/>
      <c r="BM19" s="450"/>
      <c r="BN19" s="468">
        <v>27283001</v>
      </c>
      <c r="BO19" s="469"/>
      <c r="BP19" s="469"/>
      <c r="BQ19" s="469"/>
      <c r="BR19" s="469"/>
      <c r="BS19" s="469"/>
      <c r="BT19" s="469"/>
      <c r="BU19" s="470"/>
      <c r="BV19" s="468">
        <v>26153726</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158</v>
      </c>
      <c r="C20" s="531"/>
      <c r="D20" s="531"/>
      <c r="E20" s="532"/>
      <c r="F20" s="532"/>
      <c r="G20" s="532"/>
      <c r="H20" s="532"/>
      <c r="I20" s="532"/>
      <c r="J20" s="532"/>
      <c r="K20" s="532"/>
      <c r="L20" s="538">
        <v>42401</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159</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160</v>
      </c>
      <c r="C22" s="498"/>
      <c r="D22" s="499"/>
      <c r="E22" s="506" t="s">
        <v>1</v>
      </c>
      <c r="F22" s="481"/>
      <c r="G22" s="481"/>
      <c r="H22" s="481"/>
      <c r="I22" s="481"/>
      <c r="J22" s="481"/>
      <c r="K22" s="482"/>
      <c r="L22" s="506" t="s">
        <v>161</v>
      </c>
      <c r="M22" s="481"/>
      <c r="N22" s="481"/>
      <c r="O22" s="481"/>
      <c r="P22" s="482"/>
      <c r="Q22" s="491" t="s">
        <v>162</v>
      </c>
      <c r="R22" s="492"/>
      <c r="S22" s="492"/>
      <c r="T22" s="492"/>
      <c r="U22" s="492"/>
      <c r="V22" s="507"/>
      <c r="W22" s="509" t="s">
        <v>163</v>
      </c>
      <c r="X22" s="498"/>
      <c r="Y22" s="499"/>
      <c r="Z22" s="506" t="s">
        <v>1</v>
      </c>
      <c r="AA22" s="481"/>
      <c r="AB22" s="481"/>
      <c r="AC22" s="481"/>
      <c r="AD22" s="481"/>
      <c r="AE22" s="481"/>
      <c r="AF22" s="481"/>
      <c r="AG22" s="482"/>
      <c r="AH22" s="480" t="s">
        <v>164</v>
      </c>
      <c r="AI22" s="481"/>
      <c r="AJ22" s="481"/>
      <c r="AK22" s="481"/>
      <c r="AL22" s="482"/>
      <c r="AM22" s="480" t="s">
        <v>165</v>
      </c>
      <c r="AN22" s="486"/>
      <c r="AO22" s="486"/>
      <c r="AP22" s="486"/>
      <c r="AQ22" s="486"/>
      <c r="AR22" s="487"/>
      <c r="AS22" s="491" t="s">
        <v>162</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166</v>
      </c>
      <c r="AZ23" s="461"/>
      <c r="BA23" s="461"/>
      <c r="BB23" s="461"/>
      <c r="BC23" s="461"/>
      <c r="BD23" s="461"/>
      <c r="BE23" s="461"/>
      <c r="BF23" s="461"/>
      <c r="BG23" s="461"/>
      <c r="BH23" s="461"/>
      <c r="BI23" s="461"/>
      <c r="BJ23" s="461"/>
      <c r="BK23" s="461"/>
      <c r="BL23" s="461"/>
      <c r="BM23" s="462"/>
      <c r="BN23" s="468">
        <v>33580664</v>
      </c>
      <c r="BO23" s="469"/>
      <c r="BP23" s="469"/>
      <c r="BQ23" s="469"/>
      <c r="BR23" s="469"/>
      <c r="BS23" s="469"/>
      <c r="BT23" s="469"/>
      <c r="BU23" s="470"/>
      <c r="BV23" s="468">
        <v>34551891</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167</v>
      </c>
      <c r="F24" s="442"/>
      <c r="G24" s="442"/>
      <c r="H24" s="442"/>
      <c r="I24" s="442"/>
      <c r="J24" s="442"/>
      <c r="K24" s="443"/>
      <c r="L24" s="444">
        <v>1</v>
      </c>
      <c r="M24" s="445"/>
      <c r="N24" s="445"/>
      <c r="O24" s="445"/>
      <c r="P24" s="446"/>
      <c r="Q24" s="444">
        <v>7365</v>
      </c>
      <c r="R24" s="445"/>
      <c r="S24" s="445"/>
      <c r="T24" s="445"/>
      <c r="U24" s="445"/>
      <c r="V24" s="446"/>
      <c r="W24" s="510"/>
      <c r="X24" s="501"/>
      <c r="Y24" s="502"/>
      <c r="Z24" s="441" t="s">
        <v>168</v>
      </c>
      <c r="AA24" s="442"/>
      <c r="AB24" s="442"/>
      <c r="AC24" s="442"/>
      <c r="AD24" s="442"/>
      <c r="AE24" s="442"/>
      <c r="AF24" s="442"/>
      <c r="AG24" s="443"/>
      <c r="AH24" s="444">
        <v>641</v>
      </c>
      <c r="AI24" s="445"/>
      <c r="AJ24" s="445"/>
      <c r="AK24" s="445"/>
      <c r="AL24" s="446"/>
      <c r="AM24" s="444">
        <v>2090942</v>
      </c>
      <c r="AN24" s="445"/>
      <c r="AO24" s="445"/>
      <c r="AP24" s="445"/>
      <c r="AQ24" s="445"/>
      <c r="AR24" s="446"/>
      <c r="AS24" s="444">
        <v>3262</v>
      </c>
      <c r="AT24" s="445"/>
      <c r="AU24" s="445"/>
      <c r="AV24" s="445"/>
      <c r="AW24" s="445"/>
      <c r="AX24" s="447"/>
      <c r="AY24" s="435" t="s">
        <v>169</v>
      </c>
      <c r="AZ24" s="436"/>
      <c r="BA24" s="436"/>
      <c r="BB24" s="436"/>
      <c r="BC24" s="436"/>
      <c r="BD24" s="436"/>
      <c r="BE24" s="436"/>
      <c r="BF24" s="436"/>
      <c r="BG24" s="436"/>
      <c r="BH24" s="436"/>
      <c r="BI24" s="436"/>
      <c r="BJ24" s="436"/>
      <c r="BK24" s="436"/>
      <c r="BL24" s="436"/>
      <c r="BM24" s="437"/>
      <c r="BN24" s="468">
        <v>27404665</v>
      </c>
      <c r="BO24" s="469"/>
      <c r="BP24" s="469"/>
      <c r="BQ24" s="469"/>
      <c r="BR24" s="469"/>
      <c r="BS24" s="469"/>
      <c r="BT24" s="469"/>
      <c r="BU24" s="470"/>
      <c r="BV24" s="468">
        <v>27776267</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170</v>
      </c>
      <c r="F25" s="442"/>
      <c r="G25" s="442"/>
      <c r="H25" s="442"/>
      <c r="I25" s="442"/>
      <c r="J25" s="442"/>
      <c r="K25" s="443"/>
      <c r="L25" s="444">
        <v>2</v>
      </c>
      <c r="M25" s="445"/>
      <c r="N25" s="445"/>
      <c r="O25" s="445"/>
      <c r="P25" s="446"/>
      <c r="Q25" s="444">
        <v>6280</v>
      </c>
      <c r="R25" s="445"/>
      <c r="S25" s="445"/>
      <c r="T25" s="445"/>
      <c r="U25" s="445"/>
      <c r="V25" s="446"/>
      <c r="W25" s="510"/>
      <c r="X25" s="501"/>
      <c r="Y25" s="502"/>
      <c r="Z25" s="441" t="s">
        <v>171</v>
      </c>
      <c r="AA25" s="442"/>
      <c r="AB25" s="442"/>
      <c r="AC25" s="442"/>
      <c r="AD25" s="442"/>
      <c r="AE25" s="442"/>
      <c r="AF25" s="442"/>
      <c r="AG25" s="443"/>
      <c r="AH25" s="444">
        <v>113</v>
      </c>
      <c r="AI25" s="445"/>
      <c r="AJ25" s="445"/>
      <c r="AK25" s="445"/>
      <c r="AL25" s="446"/>
      <c r="AM25" s="444">
        <v>358097</v>
      </c>
      <c r="AN25" s="445"/>
      <c r="AO25" s="445"/>
      <c r="AP25" s="445"/>
      <c r="AQ25" s="445"/>
      <c r="AR25" s="446"/>
      <c r="AS25" s="444">
        <v>3169</v>
      </c>
      <c r="AT25" s="445"/>
      <c r="AU25" s="445"/>
      <c r="AV25" s="445"/>
      <c r="AW25" s="445"/>
      <c r="AX25" s="447"/>
      <c r="AY25" s="460" t="s">
        <v>172</v>
      </c>
      <c r="AZ25" s="461"/>
      <c r="BA25" s="461"/>
      <c r="BB25" s="461"/>
      <c r="BC25" s="461"/>
      <c r="BD25" s="461"/>
      <c r="BE25" s="461"/>
      <c r="BF25" s="461"/>
      <c r="BG25" s="461"/>
      <c r="BH25" s="461"/>
      <c r="BI25" s="461"/>
      <c r="BJ25" s="461"/>
      <c r="BK25" s="461"/>
      <c r="BL25" s="461"/>
      <c r="BM25" s="462"/>
      <c r="BN25" s="463">
        <v>5139026</v>
      </c>
      <c r="BO25" s="464"/>
      <c r="BP25" s="464"/>
      <c r="BQ25" s="464"/>
      <c r="BR25" s="464"/>
      <c r="BS25" s="464"/>
      <c r="BT25" s="464"/>
      <c r="BU25" s="465"/>
      <c r="BV25" s="463">
        <v>6334881</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173</v>
      </c>
      <c r="F26" s="442"/>
      <c r="G26" s="442"/>
      <c r="H26" s="442"/>
      <c r="I26" s="442"/>
      <c r="J26" s="442"/>
      <c r="K26" s="443"/>
      <c r="L26" s="444">
        <v>1</v>
      </c>
      <c r="M26" s="445"/>
      <c r="N26" s="445"/>
      <c r="O26" s="445"/>
      <c r="P26" s="446"/>
      <c r="Q26" s="444">
        <v>5840</v>
      </c>
      <c r="R26" s="445"/>
      <c r="S26" s="445"/>
      <c r="T26" s="445"/>
      <c r="U26" s="445"/>
      <c r="V26" s="446"/>
      <c r="W26" s="510"/>
      <c r="X26" s="501"/>
      <c r="Y26" s="502"/>
      <c r="Z26" s="441" t="s">
        <v>174</v>
      </c>
      <c r="AA26" s="523"/>
      <c r="AB26" s="523"/>
      <c r="AC26" s="523"/>
      <c r="AD26" s="523"/>
      <c r="AE26" s="523"/>
      <c r="AF26" s="523"/>
      <c r="AG26" s="524"/>
      <c r="AH26" s="444">
        <v>52</v>
      </c>
      <c r="AI26" s="445"/>
      <c r="AJ26" s="445"/>
      <c r="AK26" s="445"/>
      <c r="AL26" s="446"/>
      <c r="AM26" s="444">
        <v>177580</v>
      </c>
      <c r="AN26" s="445"/>
      <c r="AO26" s="445"/>
      <c r="AP26" s="445"/>
      <c r="AQ26" s="445"/>
      <c r="AR26" s="446"/>
      <c r="AS26" s="444">
        <v>3415</v>
      </c>
      <c r="AT26" s="445"/>
      <c r="AU26" s="445"/>
      <c r="AV26" s="445"/>
      <c r="AW26" s="445"/>
      <c r="AX26" s="447"/>
      <c r="AY26" s="477" t="s">
        <v>175</v>
      </c>
      <c r="AZ26" s="478"/>
      <c r="BA26" s="478"/>
      <c r="BB26" s="478"/>
      <c r="BC26" s="478"/>
      <c r="BD26" s="478"/>
      <c r="BE26" s="478"/>
      <c r="BF26" s="478"/>
      <c r="BG26" s="478"/>
      <c r="BH26" s="478"/>
      <c r="BI26" s="478"/>
      <c r="BJ26" s="478"/>
      <c r="BK26" s="478"/>
      <c r="BL26" s="478"/>
      <c r="BM26" s="479"/>
      <c r="BN26" s="468" t="s">
        <v>136</v>
      </c>
      <c r="BO26" s="469"/>
      <c r="BP26" s="469"/>
      <c r="BQ26" s="469"/>
      <c r="BR26" s="469"/>
      <c r="BS26" s="469"/>
      <c r="BT26" s="469"/>
      <c r="BU26" s="470"/>
      <c r="BV26" s="468" t="s">
        <v>176</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177</v>
      </c>
      <c r="F27" s="442"/>
      <c r="G27" s="442"/>
      <c r="H27" s="442"/>
      <c r="I27" s="442"/>
      <c r="J27" s="442"/>
      <c r="K27" s="443"/>
      <c r="L27" s="444">
        <v>1</v>
      </c>
      <c r="M27" s="445"/>
      <c r="N27" s="445"/>
      <c r="O27" s="445"/>
      <c r="P27" s="446"/>
      <c r="Q27" s="444">
        <v>6170</v>
      </c>
      <c r="R27" s="445"/>
      <c r="S27" s="445"/>
      <c r="T27" s="445"/>
      <c r="U27" s="445"/>
      <c r="V27" s="446"/>
      <c r="W27" s="510"/>
      <c r="X27" s="501"/>
      <c r="Y27" s="502"/>
      <c r="Z27" s="441" t="s">
        <v>178</v>
      </c>
      <c r="AA27" s="442"/>
      <c r="AB27" s="442"/>
      <c r="AC27" s="442"/>
      <c r="AD27" s="442"/>
      <c r="AE27" s="442"/>
      <c r="AF27" s="442"/>
      <c r="AG27" s="443"/>
      <c r="AH27" s="444">
        <v>46</v>
      </c>
      <c r="AI27" s="445"/>
      <c r="AJ27" s="445"/>
      <c r="AK27" s="445"/>
      <c r="AL27" s="446"/>
      <c r="AM27" s="444">
        <v>161707</v>
      </c>
      <c r="AN27" s="445"/>
      <c r="AO27" s="445"/>
      <c r="AP27" s="445"/>
      <c r="AQ27" s="445"/>
      <c r="AR27" s="446"/>
      <c r="AS27" s="444">
        <v>3515</v>
      </c>
      <c r="AT27" s="445"/>
      <c r="AU27" s="445"/>
      <c r="AV27" s="445"/>
      <c r="AW27" s="445"/>
      <c r="AX27" s="447"/>
      <c r="AY27" s="474" t="s">
        <v>179</v>
      </c>
      <c r="AZ27" s="475"/>
      <c r="BA27" s="475"/>
      <c r="BB27" s="475"/>
      <c r="BC27" s="475"/>
      <c r="BD27" s="475"/>
      <c r="BE27" s="475"/>
      <c r="BF27" s="475"/>
      <c r="BG27" s="475"/>
      <c r="BH27" s="475"/>
      <c r="BI27" s="475"/>
      <c r="BJ27" s="475"/>
      <c r="BK27" s="475"/>
      <c r="BL27" s="475"/>
      <c r="BM27" s="476"/>
      <c r="BN27" s="471" t="s">
        <v>176</v>
      </c>
      <c r="BO27" s="472"/>
      <c r="BP27" s="472"/>
      <c r="BQ27" s="472"/>
      <c r="BR27" s="472"/>
      <c r="BS27" s="472"/>
      <c r="BT27" s="472"/>
      <c r="BU27" s="473"/>
      <c r="BV27" s="471" t="s">
        <v>136</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180</v>
      </c>
      <c r="F28" s="442"/>
      <c r="G28" s="442"/>
      <c r="H28" s="442"/>
      <c r="I28" s="442"/>
      <c r="J28" s="442"/>
      <c r="K28" s="443"/>
      <c r="L28" s="444">
        <v>1</v>
      </c>
      <c r="M28" s="445"/>
      <c r="N28" s="445"/>
      <c r="O28" s="445"/>
      <c r="P28" s="446"/>
      <c r="Q28" s="444">
        <v>5326</v>
      </c>
      <c r="R28" s="445"/>
      <c r="S28" s="445"/>
      <c r="T28" s="445"/>
      <c r="U28" s="445"/>
      <c r="V28" s="446"/>
      <c r="W28" s="510"/>
      <c r="X28" s="501"/>
      <c r="Y28" s="502"/>
      <c r="Z28" s="441" t="s">
        <v>181</v>
      </c>
      <c r="AA28" s="442"/>
      <c r="AB28" s="442"/>
      <c r="AC28" s="442"/>
      <c r="AD28" s="442"/>
      <c r="AE28" s="442"/>
      <c r="AF28" s="442"/>
      <c r="AG28" s="443"/>
      <c r="AH28" s="444" t="s">
        <v>176</v>
      </c>
      <c r="AI28" s="445"/>
      <c r="AJ28" s="445"/>
      <c r="AK28" s="445"/>
      <c r="AL28" s="446"/>
      <c r="AM28" s="444" t="s">
        <v>176</v>
      </c>
      <c r="AN28" s="445"/>
      <c r="AO28" s="445"/>
      <c r="AP28" s="445"/>
      <c r="AQ28" s="445"/>
      <c r="AR28" s="446"/>
      <c r="AS28" s="444" t="s">
        <v>176</v>
      </c>
      <c r="AT28" s="445"/>
      <c r="AU28" s="445"/>
      <c r="AV28" s="445"/>
      <c r="AW28" s="445"/>
      <c r="AX28" s="447"/>
      <c r="AY28" s="451" t="s">
        <v>182</v>
      </c>
      <c r="AZ28" s="452"/>
      <c r="BA28" s="452"/>
      <c r="BB28" s="453"/>
      <c r="BC28" s="460" t="s">
        <v>48</v>
      </c>
      <c r="BD28" s="461"/>
      <c r="BE28" s="461"/>
      <c r="BF28" s="461"/>
      <c r="BG28" s="461"/>
      <c r="BH28" s="461"/>
      <c r="BI28" s="461"/>
      <c r="BJ28" s="461"/>
      <c r="BK28" s="461"/>
      <c r="BL28" s="461"/>
      <c r="BM28" s="462"/>
      <c r="BN28" s="463">
        <v>3530458</v>
      </c>
      <c r="BO28" s="464"/>
      <c r="BP28" s="464"/>
      <c r="BQ28" s="464"/>
      <c r="BR28" s="464"/>
      <c r="BS28" s="464"/>
      <c r="BT28" s="464"/>
      <c r="BU28" s="465"/>
      <c r="BV28" s="463">
        <v>3214469</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183</v>
      </c>
      <c r="F29" s="442"/>
      <c r="G29" s="442"/>
      <c r="H29" s="442"/>
      <c r="I29" s="442"/>
      <c r="J29" s="442"/>
      <c r="K29" s="443"/>
      <c r="L29" s="444">
        <v>20</v>
      </c>
      <c r="M29" s="445"/>
      <c r="N29" s="445"/>
      <c r="O29" s="445"/>
      <c r="P29" s="446"/>
      <c r="Q29" s="444">
        <v>4850</v>
      </c>
      <c r="R29" s="445"/>
      <c r="S29" s="445"/>
      <c r="T29" s="445"/>
      <c r="U29" s="445"/>
      <c r="V29" s="446"/>
      <c r="W29" s="511"/>
      <c r="X29" s="512"/>
      <c r="Y29" s="513"/>
      <c r="Z29" s="441" t="s">
        <v>184</v>
      </c>
      <c r="AA29" s="442"/>
      <c r="AB29" s="442"/>
      <c r="AC29" s="442"/>
      <c r="AD29" s="442"/>
      <c r="AE29" s="442"/>
      <c r="AF29" s="442"/>
      <c r="AG29" s="443"/>
      <c r="AH29" s="444">
        <v>687</v>
      </c>
      <c r="AI29" s="445"/>
      <c r="AJ29" s="445"/>
      <c r="AK29" s="445"/>
      <c r="AL29" s="446"/>
      <c r="AM29" s="444">
        <v>2252649</v>
      </c>
      <c r="AN29" s="445"/>
      <c r="AO29" s="445"/>
      <c r="AP29" s="445"/>
      <c r="AQ29" s="445"/>
      <c r="AR29" s="446"/>
      <c r="AS29" s="444">
        <v>3279</v>
      </c>
      <c r="AT29" s="445"/>
      <c r="AU29" s="445"/>
      <c r="AV29" s="445"/>
      <c r="AW29" s="445"/>
      <c r="AX29" s="447"/>
      <c r="AY29" s="454"/>
      <c r="AZ29" s="455"/>
      <c r="BA29" s="455"/>
      <c r="BB29" s="456"/>
      <c r="BC29" s="448" t="s">
        <v>185</v>
      </c>
      <c r="BD29" s="449"/>
      <c r="BE29" s="449"/>
      <c r="BF29" s="449"/>
      <c r="BG29" s="449"/>
      <c r="BH29" s="449"/>
      <c r="BI29" s="449"/>
      <c r="BJ29" s="449"/>
      <c r="BK29" s="449"/>
      <c r="BL29" s="449"/>
      <c r="BM29" s="450"/>
      <c r="BN29" s="468">
        <v>1008391</v>
      </c>
      <c r="BO29" s="469"/>
      <c r="BP29" s="469"/>
      <c r="BQ29" s="469"/>
      <c r="BR29" s="469"/>
      <c r="BS29" s="469"/>
      <c r="BT29" s="469"/>
      <c r="BU29" s="470"/>
      <c r="BV29" s="468">
        <v>1007646</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186</v>
      </c>
      <c r="X30" s="521"/>
      <c r="Y30" s="521"/>
      <c r="Z30" s="521"/>
      <c r="AA30" s="521"/>
      <c r="AB30" s="521"/>
      <c r="AC30" s="521"/>
      <c r="AD30" s="521"/>
      <c r="AE30" s="521"/>
      <c r="AF30" s="521"/>
      <c r="AG30" s="522"/>
      <c r="AH30" s="432">
        <v>96.1</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3629296</v>
      </c>
      <c r="BO30" s="472"/>
      <c r="BP30" s="472"/>
      <c r="BQ30" s="472"/>
      <c r="BR30" s="472"/>
      <c r="BS30" s="472"/>
      <c r="BT30" s="472"/>
      <c r="BU30" s="473"/>
      <c r="BV30" s="471">
        <v>3146105</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193</v>
      </c>
      <c r="D33" s="431"/>
      <c r="E33" s="430" t="s">
        <v>194</v>
      </c>
      <c r="F33" s="430"/>
      <c r="G33" s="430"/>
      <c r="H33" s="430"/>
      <c r="I33" s="430"/>
      <c r="J33" s="430"/>
      <c r="K33" s="430"/>
      <c r="L33" s="430"/>
      <c r="M33" s="430"/>
      <c r="N33" s="430"/>
      <c r="O33" s="430"/>
      <c r="P33" s="430"/>
      <c r="Q33" s="430"/>
      <c r="R33" s="430"/>
      <c r="S33" s="430"/>
      <c r="T33" s="216"/>
      <c r="U33" s="431" t="s">
        <v>195</v>
      </c>
      <c r="V33" s="431"/>
      <c r="W33" s="430" t="s">
        <v>194</v>
      </c>
      <c r="X33" s="430"/>
      <c r="Y33" s="430"/>
      <c r="Z33" s="430"/>
      <c r="AA33" s="430"/>
      <c r="AB33" s="430"/>
      <c r="AC33" s="430"/>
      <c r="AD33" s="430"/>
      <c r="AE33" s="430"/>
      <c r="AF33" s="430"/>
      <c r="AG33" s="430"/>
      <c r="AH33" s="430"/>
      <c r="AI33" s="430"/>
      <c r="AJ33" s="430"/>
      <c r="AK33" s="430"/>
      <c r="AL33" s="216"/>
      <c r="AM33" s="431" t="s">
        <v>195</v>
      </c>
      <c r="AN33" s="431"/>
      <c r="AO33" s="430" t="s">
        <v>194</v>
      </c>
      <c r="AP33" s="430"/>
      <c r="AQ33" s="430"/>
      <c r="AR33" s="430"/>
      <c r="AS33" s="430"/>
      <c r="AT33" s="430"/>
      <c r="AU33" s="430"/>
      <c r="AV33" s="430"/>
      <c r="AW33" s="430"/>
      <c r="AX33" s="430"/>
      <c r="AY33" s="430"/>
      <c r="AZ33" s="430"/>
      <c r="BA33" s="430"/>
      <c r="BB33" s="430"/>
      <c r="BC33" s="430"/>
      <c r="BD33" s="217"/>
      <c r="BE33" s="430" t="s">
        <v>196</v>
      </c>
      <c r="BF33" s="430"/>
      <c r="BG33" s="430" t="s">
        <v>197</v>
      </c>
      <c r="BH33" s="430"/>
      <c r="BI33" s="430"/>
      <c r="BJ33" s="430"/>
      <c r="BK33" s="430"/>
      <c r="BL33" s="430"/>
      <c r="BM33" s="430"/>
      <c r="BN33" s="430"/>
      <c r="BO33" s="430"/>
      <c r="BP33" s="430"/>
      <c r="BQ33" s="430"/>
      <c r="BR33" s="430"/>
      <c r="BS33" s="430"/>
      <c r="BT33" s="430"/>
      <c r="BU33" s="430"/>
      <c r="BV33" s="217"/>
      <c r="BW33" s="431" t="s">
        <v>196</v>
      </c>
      <c r="BX33" s="431"/>
      <c r="BY33" s="430" t="s">
        <v>198</v>
      </c>
      <c r="BZ33" s="430"/>
      <c r="CA33" s="430"/>
      <c r="CB33" s="430"/>
      <c r="CC33" s="430"/>
      <c r="CD33" s="430"/>
      <c r="CE33" s="430"/>
      <c r="CF33" s="430"/>
      <c r="CG33" s="430"/>
      <c r="CH33" s="430"/>
      <c r="CI33" s="430"/>
      <c r="CJ33" s="430"/>
      <c r="CK33" s="430"/>
      <c r="CL33" s="430"/>
      <c r="CM33" s="430"/>
      <c r="CN33" s="216"/>
      <c r="CO33" s="431" t="s">
        <v>195</v>
      </c>
      <c r="CP33" s="431"/>
      <c r="CQ33" s="430" t="s">
        <v>199</v>
      </c>
      <c r="CR33" s="430"/>
      <c r="CS33" s="430"/>
      <c r="CT33" s="430"/>
      <c r="CU33" s="430"/>
      <c r="CV33" s="430"/>
      <c r="CW33" s="430"/>
      <c r="CX33" s="430"/>
      <c r="CY33" s="430"/>
      <c r="CZ33" s="430"/>
      <c r="DA33" s="430"/>
      <c r="DB33" s="430"/>
      <c r="DC33" s="430"/>
      <c r="DD33" s="430"/>
      <c r="DE33" s="430"/>
      <c r="DF33" s="216"/>
      <c r="DG33" s="429" t="s">
        <v>200</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7</v>
      </c>
      <c r="AN34" s="427"/>
      <c r="AO34" s="426" t="str">
        <f>IF('各会計、関係団体の財政状況及び健全化判断比率'!B32="","",'各会計、関係団体の財政状況及び健全化判断比率'!B32)</f>
        <v>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10</v>
      </c>
      <c r="BX34" s="427"/>
      <c r="BY34" s="426" t="str">
        <f>IF('各会計、関係団体の財政状況及び健全化判断比率'!B68="","",'各会計、関係団体の財政状況及び健全化判断比率'!B68)</f>
        <v>兵庫県市町村職員退職手当組合</v>
      </c>
      <c r="BZ34" s="426"/>
      <c r="CA34" s="426"/>
      <c r="CB34" s="426"/>
      <c r="CC34" s="426"/>
      <c r="CD34" s="426"/>
      <c r="CE34" s="426"/>
      <c r="CF34" s="426"/>
      <c r="CG34" s="426"/>
      <c r="CH34" s="426"/>
      <c r="CI34" s="426"/>
      <c r="CJ34" s="426"/>
      <c r="CK34" s="426"/>
      <c r="CL34" s="426"/>
      <c r="CM34" s="426"/>
      <c r="CN34" s="214"/>
      <c r="CO34" s="427">
        <f>IF(CQ34="","",MAX(C34:D43,U34:V43,AM34:AN43,BE34:BF43,BW34:BX43)+1)</f>
        <v>14</v>
      </c>
      <c r="CP34" s="427"/>
      <c r="CQ34" s="426" t="str">
        <f>IF('各会計、関係団体の財政状況及び健全化判断比率'!BS7="","",'各会計、関係団体の財政状況及び健全化判断比率'!BS7)</f>
        <v>三田地域振興(株)</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公営墓地整備事業特別会計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介護保険事業特別会計</v>
      </c>
      <c r="X35" s="426"/>
      <c r="Y35" s="426"/>
      <c r="Z35" s="426"/>
      <c r="AA35" s="426"/>
      <c r="AB35" s="426"/>
      <c r="AC35" s="426"/>
      <c r="AD35" s="426"/>
      <c r="AE35" s="426"/>
      <c r="AF35" s="426"/>
      <c r="AG35" s="426"/>
      <c r="AH35" s="426"/>
      <c r="AI35" s="426"/>
      <c r="AJ35" s="426"/>
      <c r="AK35" s="426"/>
      <c r="AL35" s="214"/>
      <c r="AM35" s="427">
        <f t="shared" ref="AM35:AM43" si="0">IF(AO35="","",AM34+1)</f>
        <v>8</v>
      </c>
      <c r="AN35" s="427"/>
      <c r="AO35" s="426" t="str">
        <f>IF('各会計、関係団体の財政状況及び健全化判断比率'!B33="","",'各会計、関係団体の財政状況及び健全化判断比率'!B33)</f>
        <v>三田市民病院事業会計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11</v>
      </c>
      <c r="BX35" s="427"/>
      <c r="BY35" s="426" t="str">
        <f>IF('各会計、関係団体の財政状況及び健全化判断比率'!B69="","",'各会計、関係団体の財政状況及び健全化判断比率'!B69)</f>
        <v>丹波少年自然の家事務組合</v>
      </c>
      <c r="BZ35" s="426"/>
      <c r="CA35" s="426"/>
      <c r="CB35" s="426"/>
      <c r="CC35" s="426"/>
      <c r="CD35" s="426"/>
      <c r="CE35" s="426"/>
      <c r="CF35" s="426"/>
      <c r="CG35" s="426"/>
      <c r="CH35" s="426"/>
      <c r="CI35" s="426"/>
      <c r="CJ35" s="426"/>
      <c r="CK35" s="426"/>
      <c r="CL35" s="426"/>
      <c r="CM35" s="426"/>
      <c r="CN35" s="214"/>
      <c r="CO35" s="427">
        <f t="shared" ref="CO35:CO43" si="3">IF(CQ35="","",CO34+1)</f>
        <v>15</v>
      </c>
      <c r="CP35" s="427"/>
      <c r="CQ35" s="426" t="str">
        <f>IF('各会計、関係団体の財政状況及び健全化判断比率'!BS8="","",'各会計、関係団体の財政状況及び健全化判断比率'!BS8)</f>
        <v>兵庫県信用保証協会</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後期高齢者医療事業特別会計</v>
      </c>
      <c r="X36" s="426"/>
      <c r="Y36" s="426"/>
      <c r="Z36" s="426"/>
      <c r="AA36" s="426"/>
      <c r="AB36" s="426"/>
      <c r="AC36" s="426"/>
      <c r="AD36" s="426"/>
      <c r="AE36" s="426"/>
      <c r="AF36" s="426"/>
      <c r="AG36" s="426"/>
      <c r="AH36" s="426"/>
      <c r="AI36" s="426"/>
      <c r="AJ36" s="426"/>
      <c r="AK36" s="426"/>
      <c r="AL36" s="214"/>
      <c r="AM36" s="427">
        <f t="shared" si="0"/>
        <v>9</v>
      </c>
      <c r="AN36" s="427"/>
      <c r="AO36" s="426" t="str">
        <f>IF('各会計、関係団体の財政状況及び健全化判断比率'!B34="","",'各会計、関係団体の財政状況及び健全化判断比率'!B34)</f>
        <v>下水道事業会計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12</v>
      </c>
      <c r="BX36" s="427"/>
      <c r="BY36" s="426" t="str">
        <f>IF('各会計、関係団体の財政状況及び健全化判断比率'!B70="","",'各会計、関係団体の財政状況及び健全化判断比率'!B70)</f>
        <v>兵庫県後期高齢者医療広域連合（一般会計）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6</v>
      </c>
      <c r="V37" s="427"/>
      <c r="W37" s="426" t="str">
        <f>IF('各会計、関係団体の財政状況及び健全化判断比率'!B31="","",'各会計、関係団体の財政状況及び健全化判断比率'!B31)</f>
        <v>駐車場事業特別会計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13</v>
      </c>
      <c r="BX37" s="427"/>
      <c r="BY37" s="426" t="str">
        <f>IF('各会計、関係団体の財政状況及び健全化判断比率'!B71="","",'各会計、関係団体の財政状況及び健全化判断比率'!B71)</f>
        <v>兵庫県後期高齢者医療広域連合（特別会計）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t="str">
        <f t="shared" si="2"/>
        <v/>
      </c>
      <c r="BX38" s="427"/>
      <c r="BY38" s="426" t="str">
        <f>IF('各会計、関係団体の財政状況及び健全化判断比率'!B72="","",'各会計、関係団体の財政状況及び健全化判断比率'!B72)</f>
        <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HHm9gShv3iOD/D5N9ds5lfNTaT1ry00DjaMbMl/YLmKnPhNQpmCnjxUViHwnWD5pjzpsuu8GYtskC8dRuWjJ7Q==" saltValue="XA88UVGYQCGCyDqkYDK8+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50" t="s">
        <v>561</v>
      </c>
      <c r="D34" s="1250"/>
      <c r="E34" s="1251"/>
      <c r="F34" s="32">
        <v>21.36</v>
      </c>
      <c r="G34" s="33">
        <v>20.350000000000001</v>
      </c>
      <c r="H34" s="33">
        <v>15.32</v>
      </c>
      <c r="I34" s="33">
        <v>19.920000000000002</v>
      </c>
      <c r="J34" s="34">
        <v>14.04</v>
      </c>
      <c r="K34" s="22"/>
      <c r="L34" s="22"/>
      <c r="M34" s="22"/>
      <c r="N34" s="22"/>
      <c r="O34" s="22"/>
      <c r="P34" s="22"/>
    </row>
    <row r="35" spans="1:16" ht="39" customHeight="1" x14ac:dyDescent="0.15">
      <c r="A35" s="22"/>
      <c r="B35" s="35"/>
      <c r="C35" s="1244" t="s">
        <v>562</v>
      </c>
      <c r="D35" s="1245"/>
      <c r="E35" s="1246"/>
      <c r="F35" s="36">
        <v>4.96</v>
      </c>
      <c r="G35" s="37">
        <v>3.49</v>
      </c>
      <c r="H35" s="37">
        <v>2.93</v>
      </c>
      <c r="I35" s="37">
        <v>2</v>
      </c>
      <c r="J35" s="38">
        <v>6.38</v>
      </c>
      <c r="K35" s="22"/>
      <c r="L35" s="22"/>
      <c r="M35" s="22"/>
      <c r="N35" s="22"/>
      <c r="O35" s="22"/>
      <c r="P35" s="22"/>
    </row>
    <row r="36" spans="1:16" ht="39" customHeight="1" x14ac:dyDescent="0.15">
      <c r="A36" s="22"/>
      <c r="B36" s="35"/>
      <c r="C36" s="1244" t="s">
        <v>563</v>
      </c>
      <c r="D36" s="1245"/>
      <c r="E36" s="1246"/>
      <c r="F36" s="36">
        <v>1.35</v>
      </c>
      <c r="G36" s="37">
        <v>1.8</v>
      </c>
      <c r="H36" s="37">
        <v>1.86</v>
      </c>
      <c r="I36" s="37">
        <v>1.88</v>
      </c>
      <c r="J36" s="38">
        <v>2.2200000000000002</v>
      </c>
      <c r="K36" s="22"/>
      <c r="L36" s="22"/>
      <c r="M36" s="22"/>
      <c r="N36" s="22"/>
      <c r="O36" s="22"/>
      <c r="P36" s="22"/>
    </row>
    <row r="37" spans="1:16" ht="39" customHeight="1" x14ac:dyDescent="0.15">
      <c r="A37" s="22"/>
      <c r="B37" s="35"/>
      <c r="C37" s="1244" t="s">
        <v>564</v>
      </c>
      <c r="D37" s="1245"/>
      <c r="E37" s="1246"/>
      <c r="F37" s="36">
        <v>1.61</v>
      </c>
      <c r="G37" s="37">
        <v>1.78</v>
      </c>
      <c r="H37" s="37">
        <v>2.06</v>
      </c>
      <c r="I37" s="37">
        <v>2.5</v>
      </c>
      <c r="J37" s="38">
        <v>1.99</v>
      </c>
      <c r="K37" s="22"/>
      <c r="L37" s="22"/>
      <c r="M37" s="22"/>
      <c r="N37" s="22"/>
      <c r="O37" s="22"/>
      <c r="P37" s="22"/>
    </row>
    <row r="38" spans="1:16" ht="39" customHeight="1" x14ac:dyDescent="0.15">
      <c r="A38" s="22"/>
      <c r="B38" s="35"/>
      <c r="C38" s="1244" t="s">
        <v>565</v>
      </c>
      <c r="D38" s="1245"/>
      <c r="E38" s="1246"/>
      <c r="F38" s="36">
        <v>0.63</v>
      </c>
      <c r="G38" s="37">
        <v>0.72</v>
      </c>
      <c r="H38" s="37">
        <v>0.89</v>
      </c>
      <c r="I38" s="37">
        <v>0.8</v>
      </c>
      <c r="J38" s="38">
        <v>1.04</v>
      </c>
      <c r="K38" s="22"/>
      <c r="L38" s="22"/>
      <c r="M38" s="22"/>
      <c r="N38" s="22"/>
      <c r="O38" s="22"/>
      <c r="P38" s="22"/>
    </row>
    <row r="39" spans="1:16" ht="39" customHeight="1" x14ac:dyDescent="0.15">
      <c r="A39" s="22"/>
      <c r="B39" s="35"/>
      <c r="C39" s="1244" t="s">
        <v>566</v>
      </c>
      <c r="D39" s="1245"/>
      <c r="E39" s="1246"/>
      <c r="F39" s="36">
        <v>0.87</v>
      </c>
      <c r="G39" s="37">
        <v>0.94</v>
      </c>
      <c r="H39" s="37">
        <v>0.78</v>
      </c>
      <c r="I39" s="37">
        <v>0.71</v>
      </c>
      <c r="J39" s="38">
        <v>0.37</v>
      </c>
      <c r="K39" s="22"/>
      <c r="L39" s="22"/>
      <c r="M39" s="22"/>
      <c r="N39" s="22"/>
      <c r="O39" s="22"/>
      <c r="P39" s="22"/>
    </row>
    <row r="40" spans="1:16" ht="39" customHeight="1" x14ac:dyDescent="0.15">
      <c r="A40" s="22"/>
      <c r="B40" s="35"/>
      <c r="C40" s="1244" t="s">
        <v>567</v>
      </c>
      <c r="D40" s="1245"/>
      <c r="E40" s="1246"/>
      <c r="F40" s="36">
        <v>0.14000000000000001</v>
      </c>
      <c r="G40" s="37">
        <v>0.14000000000000001</v>
      </c>
      <c r="H40" s="37">
        <v>0.15</v>
      </c>
      <c r="I40" s="37">
        <v>0.14000000000000001</v>
      </c>
      <c r="J40" s="38">
        <v>0.16</v>
      </c>
      <c r="K40" s="22"/>
      <c r="L40" s="22"/>
      <c r="M40" s="22"/>
      <c r="N40" s="22"/>
      <c r="O40" s="22"/>
      <c r="P40" s="22"/>
    </row>
    <row r="41" spans="1:16" ht="39" customHeight="1" x14ac:dyDescent="0.15">
      <c r="A41" s="22"/>
      <c r="B41" s="35"/>
      <c r="C41" s="1244" t="s">
        <v>568</v>
      </c>
      <c r="D41" s="1245"/>
      <c r="E41" s="1246"/>
      <c r="F41" s="36">
        <v>0</v>
      </c>
      <c r="G41" s="37">
        <v>0</v>
      </c>
      <c r="H41" s="37">
        <v>0</v>
      </c>
      <c r="I41" s="37">
        <v>0</v>
      </c>
      <c r="J41" s="38">
        <v>0</v>
      </c>
      <c r="K41" s="22"/>
      <c r="L41" s="22"/>
      <c r="M41" s="22"/>
      <c r="N41" s="22"/>
      <c r="O41" s="22"/>
      <c r="P41" s="22"/>
    </row>
    <row r="42" spans="1:16" ht="39" customHeight="1" x14ac:dyDescent="0.15">
      <c r="A42" s="22"/>
      <c r="B42" s="39"/>
      <c r="C42" s="1244" t="s">
        <v>569</v>
      </c>
      <c r="D42" s="1245"/>
      <c r="E42" s="1246"/>
      <c r="F42" s="36" t="s">
        <v>513</v>
      </c>
      <c r="G42" s="37" t="s">
        <v>513</v>
      </c>
      <c r="H42" s="37" t="s">
        <v>513</v>
      </c>
      <c r="I42" s="37" t="s">
        <v>513</v>
      </c>
      <c r="J42" s="38" t="s">
        <v>513</v>
      </c>
      <c r="K42" s="22"/>
      <c r="L42" s="22"/>
      <c r="M42" s="22"/>
      <c r="N42" s="22"/>
      <c r="O42" s="22"/>
      <c r="P42" s="22"/>
    </row>
    <row r="43" spans="1:16" ht="39" customHeight="1" thickBot="1" x14ac:dyDescent="0.2">
      <c r="A43" s="22"/>
      <c r="B43" s="40"/>
      <c r="C43" s="1247" t="s">
        <v>570</v>
      </c>
      <c r="D43" s="1248"/>
      <c r="E43" s="1249"/>
      <c r="F43" s="41">
        <v>0.35</v>
      </c>
      <c r="G43" s="42">
        <v>0.34</v>
      </c>
      <c r="H43" s="42">
        <v>0.36</v>
      </c>
      <c r="I43" s="42">
        <v>0.43</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19XP++qJwtbR6XOLRzLXLfw2f0oCxLA9BmNitq99mUbHxRgiZ99o8S6UQWtTlZ9k1/pKkSAdVhSOg2dI9WqQlA==" saltValue="K3gQjDLwT3Eh+ON0yhk3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4062</v>
      </c>
      <c r="L45" s="60">
        <v>3980</v>
      </c>
      <c r="M45" s="60">
        <v>3869</v>
      </c>
      <c r="N45" s="60">
        <v>3852</v>
      </c>
      <c r="O45" s="61">
        <v>3841</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513</v>
      </c>
      <c r="L46" s="64" t="s">
        <v>513</v>
      </c>
      <c r="M46" s="64" t="s">
        <v>513</v>
      </c>
      <c r="N46" s="64" t="s">
        <v>513</v>
      </c>
      <c r="O46" s="65" t="s">
        <v>513</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513</v>
      </c>
      <c r="L47" s="64" t="s">
        <v>513</v>
      </c>
      <c r="M47" s="64" t="s">
        <v>513</v>
      </c>
      <c r="N47" s="64" t="s">
        <v>513</v>
      </c>
      <c r="O47" s="65" t="s">
        <v>513</v>
      </c>
      <c r="P47" s="48"/>
      <c r="Q47" s="48"/>
      <c r="R47" s="48"/>
      <c r="S47" s="48"/>
      <c r="T47" s="48"/>
      <c r="U47" s="48"/>
    </row>
    <row r="48" spans="1:21" ht="30.75" customHeight="1" x14ac:dyDescent="0.15">
      <c r="A48" s="48"/>
      <c r="B48" s="1272"/>
      <c r="C48" s="1273"/>
      <c r="D48" s="62"/>
      <c r="E48" s="1254" t="s">
        <v>15</v>
      </c>
      <c r="F48" s="1254"/>
      <c r="G48" s="1254"/>
      <c r="H48" s="1254"/>
      <c r="I48" s="1254"/>
      <c r="J48" s="1255"/>
      <c r="K48" s="63">
        <v>1965</v>
      </c>
      <c r="L48" s="64">
        <v>1760</v>
      </c>
      <c r="M48" s="64">
        <v>1693</v>
      </c>
      <c r="N48" s="64">
        <v>1566</v>
      </c>
      <c r="O48" s="65">
        <v>1536</v>
      </c>
      <c r="P48" s="48"/>
      <c r="Q48" s="48"/>
      <c r="R48" s="48"/>
      <c r="S48" s="48"/>
      <c r="T48" s="48"/>
      <c r="U48" s="48"/>
    </row>
    <row r="49" spans="1:21" ht="30.75" customHeight="1" x14ac:dyDescent="0.15">
      <c r="A49" s="48"/>
      <c r="B49" s="1272"/>
      <c r="C49" s="1273"/>
      <c r="D49" s="62"/>
      <c r="E49" s="1254" t="s">
        <v>16</v>
      </c>
      <c r="F49" s="1254"/>
      <c r="G49" s="1254"/>
      <c r="H49" s="1254"/>
      <c r="I49" s="1254"/>
      <c r="J49" s="1255"/>
      <c r="K49" s="63">
        <v>2</v>
      </c>
      <c r="L49" s="64">
        <v>2</v>
      </c>
      <c r="M49" s="64">
        <v>2</v>
      </c>
      <c r="N49" s="64">
        <v>2</v>
      </c>
      <c r="O49" s="65">
        <v>2</v>
      </c>
      <c r="P49" s="48"/>
      <c r="Q49" s="48"/>
      <c r="R49" s="48"/>
      <c r="S49" s="48"/>
      <c r="T49" s="48"/>
      <c r="U49" s="48"/>
    </row>
    <row r="50" spans="1:21" ht="30.75" customHeight="1" x14ac:dyDescent="0.15">
      <c r="A50" s="48"/>
      <c r="B50" s="1272"/>
      <c r="C50" s="1273"/>
      <c r="D50" s="62"/>
      <c r="E50" s="1254" t="s">
        <v>17</v>
      </c>
      <c r="F50" s="1254"/>
      <c r="G50" s="1254"/>
      <c r="H50" s="1254"/>
      <c r="I50" s="1254"/>
      <c r="J50" s="1255"/>
      <c r="K50" s="63">
        <v>857</v>
      </c>
      <c r="L50" s="64">
        <v>859</v>
      </c>
      <c r="M50" s="64">
        <v>787</v>
      </c>
      <c r="N50" s="64">
        <v>771</v>
      </c>
      <c r="O50" s="65">
        <v>679</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513</v>
      </c>
      <c r="L51" s="64" t="s">
        <v>513</v>
      </c>
      <c r="M51" s="64" t="s">
        <v>513</v>
      </c>
      <c r="N51" s="64" t="s">
        <v>513</v>
      </c>
      <c r="O51" s="65" t="s">
        <v>513</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5414</v>
      </c>
      <c r="L52" s="64">
        <v>5257</v>
      </c>
      <c r="M52" s="64">
        <v>5138</v>
      </c>
      <c r="N52" s="64">
        <v>5072</v>
      </c>
      <c r="O52" s="65">
        <v>4854</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1472</v>
      </c>
      <c r="L53" s="69">
        <v>1344</v>
      </c>
      <c r="M53" s="69">
        <v>1213</v>
      </c>
      <c r="N53" s="69">
        <v>1119</v>
      </c>
      <c r="O53" s="70">
        <v>1204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0d38m073gyOavd6n+1rapPNYR8P8DPkPVv7fchAva9NRwK324c4DOjzz91/U1Fw9uHExq6z5JSf7VyGYjESfFg==" saltValue="wFJigLw+qLDuqSnVU/dDa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90" t="s">
        <v>30</v>
      </c>
      <c r="C41" s="1291"/>
      <c r="D41" s="102"/>
      <c r="E41" s="1292" t="s">
        <v>31</v>
      </c>
      <c r="F41" s="1292"/>
      <c r="G41" s="1292"/>
      <c r="H41" s="1293"/>
      <c r="I41" s="103">
        <v>37473</v>
      </c>
      <c r="J41" s="104">
        <v>36295</v>
      </c>
      <c r="K41" s="104">
        <v>35242</v>
      </c>
      <c r="L41" s="104">
        <v>34552</v>
      </c>
      <c r="M41" s="105">
        <v>33581</v>
      </c>
    </row>
    <row r="42" spans="2:13" ht="27.75" customHeight="1" x14ac:dyDescent="0.15">
      <c r="B42" s="1280"/>
      <c r="C42" s="1281"/>
      <c r="D42" s="106"/>
      <c r="E42" s="1284" t="s">
        <v>32</v>
      </c>
      <c r="F42" s="1284"/>
      <c r="G42" s="1284"/>
      <c r="H42" s="1285"/>
      <c r="I42" s="107">
        <v>3563</v>
      </c>
      <c r="J42" s="108">
        <v>2857</v>
      </c>
      <c r="K42" s="108">
        <v>2191</v>
      </c>
      <c r="L42" s="108">
        <v>1510</v>
      </c>
      <c r="M42" s="109">
        <v>890</v>
      </c>
    </row>
    <row r="43" spans="2:13" ht="27.75" customHeight="1" x14ac:dyDescent="0.15">
      <c r="B43" s="1280"/>
      <c r="C43" s="1281"/>
      <c r="D43" s="106"/>
      <c r="E43" s="1284" t="s">
        <v>33</v>
      </c>
      <c r="F43" s="1284"/>
      <c r="G43" s="1284"/>
      <c r="H43" s="1285"/>
      <c r="I43" s="107">
        <v>13157</v>
      </c>
      <c r="J43" s="108">
        <v>11740</v>
      </c>
      <c r="K43" s="108">
        <v>10374</v>
      </c>
      <c r="L43" s="108">
        <v>8862</v>
      </c>
      <c r="M43" s="109">
        <v>8221</v>
      </c>
    </row>
    <row r="44" spans="2:13" ht="27.75" customHeight="1" x14ac:dyDescent="0.15">
      <c r="B44" s="1280"/>
      <c r="C44" s="1281"/>
      <c r="D44" s="106"/>
      <c r="E44" s="1284" t="s">
        <v>34</v>
      </c>
      <c r="F44" s="1284"/>
      <c r="G44" s="1284"/>
      <c r="H44" s="1285"/>
      <c r="I44" s="107">
        <v>10</v>
      </c>
      <c r="J44" s="108">
        <v>12</v>
      </c>
      <c r="K44" s="108">
        <v>10</v>
      </c>
      <c r="L44" s="108">
        <v>7</v>
      </c>
      <c r="M44" s="109">
        <v>5</v>
      </c>
    </row>
    <row r="45" spans="2:13" ht="27.75" customHeight="1" x14ac:dyDescent="0.15">
      <c r="B45" s="1280"/>
      <c r="C45" s="1281"/>
      <c r="D45" s="106"/>
      <c r="E45" s="1284" t="s">
        <v>35</v>
      </c>
      <c r="F45" s="1284"/>
      <c r="G45" s="1284"/>
      <c r="H45" s="1285"/>
      <c r="I45" s="107" t="s">
        <v>513</v>
      </c>
      <c r="J45" s="108" t="s">
        <v>513</v>
      </c>
      <c r="K45" s="108" t="s">
        <v>513</v>
      </c>
      <c r="L45" s="108" t="s">
        <v>513</v>
      </c>
      <c r="M45" s="109" t="s">
        <v>513</v>
      </c>
    </row>
    <row r="46" spans="2:13" ht="27.75" customHeight="1" x14ac:dyDescent="0.15">
      <c r="B46" s="1280"/>
      <c r="C46" s="1281"/>
      <c r="D46" s="110"/>
      <c r="E46" s="1284" t="s">
        <v>36</v>
      </c>
      <c r="F46" s="1284"/>
      <c r="G46" s="1284"/>
      <c r="H46" s="1285"/>
      <c r="I46" s="107">
        <v>2</v>
      </c>
      <c r="J46" s="108">
        <v>3</v>
      </c>
      <c r="K46" s="108">
        <v>1</v>
      </c>
      <c r="L46" s="108">
        <v>1</v>
      </c>
      <c r="M46" s="109">
        <v>3</v>
      </c>
    </row>
    <row r="47" spans="2:13" ht="27.75" customHeight="1" x14ac:dyDescent="0.15">
      <c r="B47" s="1280"/>
      <c r="C47" s="1281"/>
      <c r="D47" s="111"/>
      <c r="E47" s="1294" t="s">
        <v>37</v>
      </c>
      <c r="F47" s="1295"/>
      <c r="G47" s="1295"/>
      <c r="H47" s="1296"/>
      <c r="I47" s="107" t="s">
        <v>513</v>
      </c>
      <c r="J47" s="108" t="s">
        <v>513</v>
      </c>
      <c r="K47" s="108" t="s">
        <v>513</v>
      </c>
      <c r="L47" s="108" t="s">
        <v>513</v>
      </c>
      <c r="M47" s="109" t="s">
        <v>513</v>
      </c>
    </row>
    <row r="48" spans="2:13" ht="27.75" customHeight="1" x14ac:dyDescent="0.15">
      <c r="B48" s="1280"/>
      <c r="C48" s="1281"/>
      <c r="D48" s="106"/>
      <c r="E48" s="1284" t="s">
        <v>38</v>
      </c>
      <c r="F48" s="1284"/>
      <c r="G48" s="1284"/>
      <c r="H48" s="1285"/>
      <c r="I48" s="107" t="s">
        <v>513</v>
      </c>
      <c r="J48" s="108" t="s">
        <v>513</v>
      </c>
      <c r="K48" s="108" t="s">
        <v>513</v>
      </c>
      <c r="L48" s="108" t="s">
        <v>513</v>
      </c>
      <c r="M48" s="109" t="s">
        <v>513</v>
      </c>
    </row>
    <row r="49" spans="2:13" ht="27.75" customHeight="1" x14ac:dyDescent="0.15">
      <c r="B49" s="1282"/>
      <c r="C49" s="1283"/>
      <c r="D49" s="106"/>
      <c r="E49" s="1284" t="s">
        <v>39</v>
      </c>
      <c r="F49" s="1284"/>
      <c r="G49" s="1284"/>
      <c r="H49" s="1285"/>
      <c r="I49" s="107" t="s">
        <v>513</v>
      </c>
      <c r="J49" s="108" t="s">
        <v>513</v>
      </c>
      <c r="K49" s="108" t="s">
        <v>513</v>
      </c>
      <c r="L49" s="108" t="s">
        <v>513</v>
      </c>
      <c r="M49" s="109" t="s">
        <v>513</v>
      </c>
    </row>
    <row r="50" spans="2:13" ht="27.75" customHeight="1" x14ac:dyDescent="0.15">
      <c r="B50" s="1278" t="s">
        <v>40</v>
      </c>
      <c r="C50" s="1279"/>
      <c r="D50" s="112"/>
      <c r="E50" s="1284" t="s">
        <v>41</v>
      </c>
      <c r="F50" s="1284"/>
      <c r="G50" s="1284"/>
      <c r="H50" s="1285"/>
      <c r="I50" s="107">
        <v>8094</v>
      </c>
      <c r="J50" s="108">
        <v>7703</v>
      </c>
      <c r="K50" s="108">
        <v>7929</v>
      </c>
      <c r="L50" s="108">
        <v>8793</v>
      </c>
      <c r="M50" s="109">
        <v>9743</v>
      </c>
    </row>
    <row r="51" spans="2:13" ht="27.75" customHeight="1" x14ac:dyDescent="0.15">
      <c r="B51" s="1280"/>
      <c r="C51" s="1281"/>
      <c r="D51" s="106"/>
      <c r="E51" s="1284" t="s">
        <v>42</v>
      </c>
      <c r="F51" s="1284"/>
      <c r="G51" s="1284"/>
      <c r="H51" s="1285"/>
      <c r="I51" s="107">
        <v>7673</v>
      </c>
      <c r="J51" s="108">
        <v>7161</v>
      </c>
      <c r="K51" s="108">
        <v>6686</v>
      </c>
      <c r="L51" s="108">
        <v>6915</v>
      </c>
      <c r="M51" s="109">
        <v>6417</v>
      </c>
    </row>
    <row r="52" spans="2:13" ht="27.75" customHeight="1" x14ac:dyDescent="0.15">
      <c r="B52" s="1282"/>
      <c r="C52" s="1283"/>
      <c r="D52" s="106"/>
      <c r="E52" s="1284" t="s">
        <v>43</v>
      </c>
      <c r="F52" s="1284"/>
      <c r="G52" s="1284"/>
      <c r="H52" s="1285"/>
      <c r="I52" s="107">
        <v>37203</v>
      </c>
      <c r="J52" s="108">
        <v>35520</v>
      </c>
      <c r="K52" s="108">
        <v>33911</v>
      </c>
      <c r="L52" s="108">
        <v>32628</v>
      </c>
      <c r="M52" s="109">
        <v>31318</v>
      </c>
    </row>
    <row r="53" spans="2:13" ht="27.75" customHeight="1" thickBot="1" x14ac:dyDescent="0.2">
      <c r="B53" s="1286" t="s">
        <v>44</v>
      </c>
      <c r="C53" s="1287"/>
      <c r="D53" s="113"/>
      <c r="E53" s="1288" t="s">
        <v>45</v>
      </c>
      <c r="F53" s="1288"/>
      <c r="G53" s="1288"/>
      <c r="H53" s="1289"/>
      <c r="I53" s="114">
        <v>1235</v>
      </c>
      <c r="J53" s="115">
        <v>523</v>
      </c>
      <c r="K53" s="115">
        <v>-708</v>
      </c>
      <c r="L53" s="115">
        <v>-3404</v>
      </c>
      <c r="M53" s="116">
        <v>-4779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DNhOnyFrUtkA4UjtKx0Qv1tx+iwBTEckaI6m1Cx0tjMdR9wqWDODCmJPPNd2QGI4x8yePqm/wYdt66Q1W0mhA==" saltValue="nC2H/vFuT/feupNtgKiCw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305" t="s">
        <v>48</v>
      </c>
      <c r="D55" s="1305"/>
      <c r="E55" s="1306"/>
      <c r="F55" s="128">
        <v>2806</v>
      </c>
      <c r="G55" s="128">
        <v>3214</v>
      </c>
      <c r="H55" s="129">
        <v>3530</v>
      </c>
    </row>
    <row r="56" spans="2:8" ht="52.5" customHeight="1" x14ac:dyDescent="0.15">
      <c r="B56" s="130"/>
      <c r="C56" s="1307" t="s">
        <v>49</v>
      </c>
      <c r="D56" s="1307"/>
      <c r="E56" s="1308"/>
      <c r="F56" s="131">
        <v>997</v>
      </c>
      <c r="G56" s="131">
        <v>1008</v>
      </c>
      <c r="H56" s="132">
        <v>1008</v>
      </c>
    </row>
    <row r="57" spans="2:8" ht="53.25" customHeight="1" x14ac:dyDescent="0.15">
      <c r="B57" s="130"/>
      <c r="C57" s="1309" t="s">
        <v>50</v>
      </c>
      <c r="D57" s="1309"/>
      <c r="E57" s="1310"/>
      <c r="F57" s="133">
        <v>2854</v>
      </c>
      <c r="G57" s="133">
        <v>3146</v>
      </c>
      <c r="H57" s="134">
        <v>3629</v>
      </c>
    </row>
    <row r="58" spans="2:8" ht="45.75" customHeight="1" x14ac:dyDescent="0.15">
      <c r="B58" s="135"/>
      <c r="C58" s="1297" t="s">
        <v>577</v>
      </c>
      <c r="D58" s="1298"/>
      <c r="E58" s="1299"/>
      <c r="F58" s="136">
        <v>335</v>
      </c>
      <c r="G58" s="136">
        <v>690</v>
      </c>
      <c r="H58" s="137">
        <v>916</v>
      </c>
    </row>
    <row r="59" spans="2:8" ht="45.75" customHeight="1" x14ac:dyDescent="0.15">
      <c r="B59" s="135"/>
      <c r="C59" s="1297" t="s">
        <v>581</v>
      </c>
      <c r="D59" s="1298"/>
      <c r="E59" s="1299"/>
      <c r="F59" s="136">
        <v>721</v>
      </c>
      <c r="G59" s="136">
        <v>769</v>
      </c>
      <c r="H59" s="137">
        <v>824</v>
      </c>
    </row>
    <row r="60" spans="2:8" ht="45.75" customHeight="1" x14ac:dyDescent="0.15">
      <c r="B60" s="135"/>
      <c r="C60" s="1297" t="s">
        <v>578</v>
      </c>
      <c r="D60" s="1298"/>
      <c r="E60" s="1299"/>
      <c r="F60" s="136">
        <v>389</v>
      </c>
      <c r="G60" s="136">
        <v>390</v>
      </c>
      <c r="H60" s="137">
        <v>390</v>
      </c>
    </row>
    <row r="61" spans="2:8" ht="45.75" customHeight="1" x14ac:dyDescent="0.15">
      <c r="B61" s="135"/>
      <c r="C61" s="1297" t="s">
        <v>580</v>
      </c>
      <c r="D61" s="1298"/>
      <c r="E61" s="1299"/>
      <c r="F61" s="136">
        <v>311</v>
      </c>
      <c r="G61" s="136">
        <v>337</v>
      </c>
      <c r="H61" s="137">
        <v>368</v>
      </c>
    </row>
    <row r="62" spans="2:8" ht="45.75" customHeight="1" thickBot="1" x14ac:dyDescent="0.2">
      <c r="B62" s="138"/>
      <c r="C62" s="1300" t="s">
        <v>579</v>
      </c>
      <c r="D62" s="1301"/>
      <c r="E62" s="1302"/>
      <c r="F62" s="139">
        <v>341</v>
      </c>
      <c r="G62" s="139">
        <v>341</v>
      </c>
      <c r="H62" s="140">
        <v>342</v>
      </c>
    </row>
    <row r="63" spans="2:8" ht="52.5" customHeight="1" thickBot="1" x14ac:dyDescent="0.2">
      <c r="B63" s="141"/>
      <c r="C63" s="1303" t="s">
        <v>51</v>
      </c>
      <c r="D63" s="1303"/>
      <c r="E63" s="1304"/>
      <c r="F63" s="142">
        <v>6657</v>
      </c>
      <c r="G63" s="142">
        <v>7368</v>
      </c>
      <c r="H63" s="143">
        <v>8168</v>
      </c>
    </row>
    <row r="64" spans="2:8" ht="15" customHeight="1" x14ac:dyDescent="0.15"/>
  </sheetData>
  <sheetProtection algorithmName="SHA-512" hashValue="T+vLSprLoZuoBaC7nWttmnKG1sO7KnA03hmIgWxkQl4Z+pdQl2gcyIocrTeb6tGsek5cLpfKAaYdkOSbnCBjqg==" saltValue="0ISl9aGyCgDKfXOrx4QC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589</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589</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590</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591</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592</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593</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554</v>
      </c>
      <c r="BQ50" s="1316"/>
      <c r="BR50" s="1316"/>
      <c r="BS50" s="1316"/>
      <c r="BT50" s="1316"/>
      <c r="BU50" s="1316"/>
      <c r="BV50" s="1316"/>
      <c r="BW50" s="1316"/>
      <c r="BX50" s="1316" t="s">
        <v>555</v>
      </c>
      <c r="BY50" s="1316"/>
      <c r="BZ50" s="1316"/>
      <c r="CA50" s="1316"/>
      <c r="CB50" s="1316"/>
      <c r="CC50" s="1316"/>
      <c r="CD50" s="1316"/>
      <c r="CE50" s="1316"/>
      <c r="CF50" s="1316" t="s">
        <v>556</v>
      </c>
      <c r="CG50" s="1316"/>
      <c r="CH50" s="1316"/>
      <c r="CI50" s="1316"/>
      <c r="CJ50" s="1316"/>
      <c r="CK50" s="1316"/>
      <c r="CL50" s="1316"/>
      <c r="CM50" s="1316"/>
      <c r="CN50" s="1316" t="s">
        <v>557</v>
      </c>
      <c r="CO50" s="1316"/>
      <c r="CP50" s="1316"/>
      <c r="CQ50" s="1316"/>
      <c r="CR50" s="1316"/>
      <c r="CS50" s="1316"/>
      <c r="CT50" s="1316"/>
      <c r="CU50" s="1316"/>
      <c r="CV50" s="1316" t="s">
        <v>558</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594</v>
      </c>
      <c r="AO51" s="1314"/>
      <c r="AP51" s="1314"/>
      <c r="AQ51" s="1314"/>
      <c r="AR51" s="1314"/>
      <c r="AS51" s="1314"/>
      <c r="AT51" s="1314"/>
      <c r="AU51" s="1314"/>
      <c r="AV51" s="1314"/>
      <c r="AW51" s="1314"/>
      <c r="AX51" s="1314"/>
      <c r="AY51" s="1314"/>
      <c r="AZ51" s="1314"/>
      <c r="BA51" s="1314"/>
      <c r="BB51" s="1314" t="s">
        <v>595</v>
      </c>
      <c r="BC51" s="1314"/>
      <c r="BD51" s="1314"/>
      <c r="BE51" s="1314"/>
      <c r="BF51" s="1314"/>
      <c r="BG51" s="1314"/>
      <c r="BH51" s="1314"/>
      <c r="BI51" s="1314"/>
      <c r="BJ51" s="1314"/>
      <c r="BK51" s="1314"/>
      <c r="BL51" s="1314"/>
      <c r="BM51" s="1314"/>
      <c r="BN51" s="1314"/>
      <c r="BO51" s="1314"/>
      <c r="BP51" s="1311">
        <v>6.6</v>
      </c>
      <c r="BQ51" s="1311"/>
      <c r="BR51" s="1311"/>
      <c r="BS51" s="1311"/>
      <c r="BT51" s="1311"/>
      <c r="BU51" s="1311"/>
      <c r="BV51" s="1311"/>
      <c r="BW51" s="1311"/>
      <c r="BX51" s="1311">
        <v>2.7</v>
      </c>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596</v>
      </c>
      <c r="BC53" s="1314"/>
      <c r="BD53" s="1314"/>
      <c r="BE53" s="1314"/>
      <c r="BF53" s="1314"/>
      <c r="BG53" s="1314"/>
      <c r="BH53" s="1314"/>
      <c r="BI53" s="1314"/>
      <c r="BJ53" s="1314"/>
      <c r="BK53" s="1314"/>
      <c r="BL53" s="1314"/>
      <c r="BM53" s="1314"/>
      <c r="BN53" s="1314"/>
      <c r="BO53" s="1314"/>
      <c r="BP53" s="1311">
        <v>45.8</v>
      </c>
      <c r="BQ53" s="1311"/>
      <c r="BR53" s="1311"/>
      <c r="BS53" s="1311"/>
      <c r="BT53" s="1311"/>
      <c r="BU53" s="1311"/>
      <c r="BV53" s="1311"/>
      <c r="BW53" s="1311"/>
      <c r="BX53" s="1311">
        <v>46.8</v>
      </c>
      <c r="BY53" s="1311"/>
      <c r="BZ53" s="1311"/>
      <c r="CA53" s="1311"/>
      <c r="CB53" s="1311"/>
      <c r="CC53" s="1311"/>
      <c r="CD53" s="1311"/>
      <c r="CE53" s="1311"/>
      <c r="CF53" s="1311">
        <v>48.5</v>
      </c>
      <c r="CG53" s="1311"/>
      <c r="CH53" s="1311"/>
      <c r="CI53" s="1311"/>
      <c r="CJ53" s="1311"/>
      <c r="CK53" s="1311"/>
      <c r="CL53" s="1311"/>
      <c r="CM53" s="1311"/>
      <c r="CN53" s="1311">
        <v>49.9</v>
      </c>
      <c r="CO53" s="1311"/>
      <c r="CP53" s="1311"/>
      <c r="CQ53" s="1311"/>
      <c r="CR53" s="1311"/>
      <c r="CS53" s="1311"/>
      <c r="CT53" s="1311"/>
      <c r="CU53" s="1311"/>
      <c r="CV53" s="1311">
        <v>51.3</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597</v>
      </c>
      <c r="AO55" s="1316"/>
      <c r="AP55" s="1316"/>
      <c r="AQ55" s="1316"/>
      <c r="AR55" s="1316"/>
      <c r="AS55" s="1316"/>
      <c r="AT55" s="1316"/>
      <c r="AU55" s="1316"/>
      <c r="AV55" s="1316"/>
      <c r="AW55" s="1316"/>
      <c r="AX55" s="1316"/>
      <c r="AY55" s="1316"/>
      <c r="AZ55" s="1316"/>
      <c r="BA55" s="1316"/>
      <c r="BB55" s="1314" t="s">
        <v>595</v>
      </c>
      <c r="BC55" s="1314"/>
      <c r="BD55" s="1314"/>
      <c r="BE55" s="1314"/>
      <c r="BF55" s="1314"/>
      <c r="BG55" s="1314"/>
      <c r="BH55" s="1314"/>
      <c r="BI55" s="1314"/>
      <c r="BJ55" s="1314"/>
      <c r="BK55" s="1314"/>
      <c r="BL55" s="1314"/>
      <c r="BM55" s="1314"/>
      <c r="BN55" s="1314"/>
      <c r="BO55" s="1314"/>
      <c r="BP55" s="1311">
        <v>15</v>
      </c>
      <c r="BQ55" s="1311"/>
      <c r="BR55" s="1311"/>
      <c r="BS55" s="1311"/>
      <c r="BT55" s="1311"/>
      <c r="BU55" s="1311"/>
      <c r="BV55" s="1311"/>
      <c r="BW55" s="1311"/>
      <c r="BX55" s="1311">
        <v>12.2</v>
      </c>
      <c r="BY55" s="1311"/>
      <c r="BZ55" s="1311"/>
      <c r="CA55" s="1311"/>
      <c r="CB55" s="1311"/>
      <c r="CC55" s="1311"/>
      <c r="CD55" s="1311"/>
      <c r="CE55" s="1311"/>
      <c r="CF55" s="1311">
        <v>5</v>
      </c>
      <c r="CG55" s="1311"/>
      <c r="CH55" s="1311"/>
      <c r="CI55" s="1311"/>
      <c r="CJ55" s="1311"/>
      <c r="CK55" s="1311"/>
      <c r="CL55" s="1311"/>
      <c r="CM55" s="1311"/>
      <c r="CN55" s="1311">
        <v>5.4</v>
      </c>
      <c r="CO55" s="1311"/>
      <c r="CP55" s="1311"/>
      <c r="CQ55" s="1311"/>
      <c r="CR55" s="1311"/>
      <c r="CS55" s="1311"/>
      <c r="CT55" s="1311"/>
      <c r="CU55" s="1311"/>
      <c r="CV55" s="1311">
        <v>3.9</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596</v>
      </c>
      <c r="BC57" s="1314"/>
      <c r="BD57" s="1314"/>
      <c r="BE57" s="1314"/>
      <c r="BF57" s="1314"/>
      <c r="BG57" s="1314"/>
      <c r="BH57" s="1314"/>
      <c r="BI57" s="1314"/>
      <c r="BJ57" s="1314"/>
      <c r="BK57" s="1314"/>
      <c r="BL57" s="1314"/>
      <c r="BM57" s="1314"/>
      <c r="BN57" s="1314"/>
      <c r="BO57" s="1314"/>
      <c r="BP57" s="1311">
        <v>60.1</v>
      </c>
      <c r="BQ57" s="1311"/>
      <c r="BR57" s="1311"/>
      <c r="BS57" s="1311"/>
      <c r="BT57" s="1311"/>
      <c r="BU57" s="1311"/>
      <c r="BV57" s="1311"/>
      <c r="BW57" s="1311"/>
      <c r="BX57" s="1311">
        <v>61.2</v>
      </c>
      <c r="BY57" s="1311"/>
      <c r="BZ57" s="1311"/>
      <c r="CA57" s="1311"/>
      <c r="CB57" s="1311"/>
      <c r="CC57" s="1311"/>
      <c r="CD57" s="1311"/>
      <c r="CE57" s="1311"/>
      <c r="CF57" s="1311">
        <v>61.7</v>
      </c>
      <c r="CG57" s="1311"/>
      <c r="CH57" s="1311"/>
      <c r="CI57" s="1311"/>
      <c r="CJ57" s="1311"/>
      <c r="CK57" s="1311"/>
      <c r="CL57" s="1311"/>
      <c r="CM57" s="1311"/>
      <c r="CN57" s="1311">
        <v>62.6</v>
      </c>
      <c r="CO57" s="1311"/>
      <c r="CP57" s="1311"/>
      <c r="CQ57" s="1311"/>
      <c r="CR57" s="1311"/>
      <c r="CS57" s="1311"/>
      <c r="CT57" s="1311"/>
      <c r="CU57" s="1311"/>
      <c r="CV57" s="1311">
        <v>63.1</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598</v>
      </c>
    </row>
    <row r="64" spans="1:109" x14ac:dyDescent="0.15">
      <c r="B64" s="397"/>
      <c r="G64" s="404"/>
      <c r="I64" s="417"/>
      <c r="J64" s="417"/>
      <c r="K64" s="417"/>
      <c r="L64" s="417"/>
      <c r="M64" s="417"/>
      <c r="N64" s="418"/>
      <c r="AM64" s="404"/>
      <c r="AN64" s="404" t="s">
        <v>591</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599</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593</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554</v>
      </c>
      <c r="BQ72" s="1316"/>
      <c r="BR72" s="1316"/>
      <c r="BS72" s="1316"/>
      <c r="BT72" s="1316"/>
      <c r="BU72" s="1316"/>
      <c r="BV72" s="1316"/>
      <c r="BW72" s="1316"/>
      <c r="BX72" s="1316" t="s">
        <v>555</v>
      </c>
      <c r="BY72" s="1316"/>
      <c r="BZ72" s="1316"/>
      <c r="CA72" s="1316"/>
      <c r="CB72" s="1316"/>
      <c r="CC72" s="1316"/>
      <c r="CD72" s="1316"/>
      <c r="CE72" s="1316"/>
      <c r="CF72" s="1316" t="s">
        <v>556</v>
      </c>
      <c r="CG72" s="1316"/>
      <c r="CH72" s="1316"/>
      <c r="CI72" s="1316"/>
      <c r="CJ72" s="1316"/>
      <c r="CK72" s="1316"/>
      <c r="CL72" s="1316"/>
      <c r="CM72" s="1316"/>
      <c r="CN72" s="1316" t="s">
        <v>557</v>
      </c>
      <c r="CO72" s="1316"/>
      <c r="CP72" s="1316"/>
      <c r="CQ72" s="1316"/>
      <c r="CR72" s="1316"/>
      <c r="CS72" s="1316"/>
      <c r="CT72" s="1316"/>
      <c r="CU72" s="1316"/>
      <c r="CV72" s="1316" t="s">
        <v>558</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594</v>
      </c>
      <c r="AO73" s="1314"/>
      <c r="AP73" s="1314"/>
      <c r="AQ73" s="1314"/>
      <c r="AR73" s="1314"/>
      <c r="AS73" s="1314"/>
      <c r="AT73" s="1314"/>
      <c r="AU73" s="1314"/>
      <c r="AV73" s="1314"/>
      <c r="AW73" s="1314"/>
      <c r="AX73" s="1314"/>
      <c r="AY73" s="1314"/>
      <c r="AZ73" s="1314"/>
      <c r="BA73" s="1314"/>
      <c r="BB73" s="1314" t="s">
        <v>595</v>
      </c>
      <c r="BC73" s="1314"/>
      <c r="BD73" s="1314"/>
      <c r="BE73" s="1314"/>
      <c r="BF73" s="1314"/>
      <c r="BG73" s="1314"/>
      <c r="BH73" s="1314"/>
      <c r="BI73" s="1314"/>
      <c r="BJ73" s="1314"/>
      <c r="BK73" s="1314"/>
      <c r="BL73" s="1314"/>
      <c r="BM73" s="1314"/>
      <c r="BN73" s="1314"/>
      <c r="BO73" s="1314"/>
      <c r="BP73" s="1311">
        <v>6.6</v>
      </c>
      <c r="BQ73" s="1311"/>
      <c r="BR73" s="1311"/>
      <c r="BS73" s="1311"/>
      <c r="BT73" s="1311"/>
      <c r="BU73" s="1311"/>
      <c r="BV73" s="1311"/>
      <c r="BW73" s="1311"/>
      <c r="BX73" s="1311">
        <v>2.7</v>
      </c>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600</v>
      </c>
      <c r="BC75" s="1314"/>
      <c r="BD75" s="1314"/>
      <c r="BE75" s="1314"/>
      <c r="BF75" s="1314"/>
      <c r="BG75" s="1314"/>
      <c r="BH75" s="1314"/>
      <c r="BI75" s="1314"/>
      <c r="BJ75" s="1314"/>
      <c r="BK75" s="1314"/>
      <c r="BL75" s="1314"/>
      <c r="BM75" s="1314"/>
      <c r="BN75" s="1314"/>
      <c r="BO75" s="1314"/>
      <c r="BP75" s="1311">
        <v>8.3000000000000007</v>
      </c>
      <c r="BQ75" s="1311"/>
      <c r="BR75" s="1311"/>
      <c r="BS75" s="1311"/>
      <c r="BT75" s="1311"/>
      <c r="BU75" s="1311"/>
      <c r="BV75" s="1311"/>
      <c r="BW75" s="1311"/>
      <c r="BX75" s="1311">
        <v>7.9</v>
      </c>
      <c r="BY75" s="1311"/>
      <c r="BZ75" s="1311"/>
      <c r="CA75" s="1311"/>
      <c r="CB75" s="1311"/>
      <c r="CC75" s="1311"/>
      <c r="CD75" s="1311"/>
      <c r="CE75" s="1311"/>
      <c r="CF75" s="1311">
        <v>7.1</v>
      </c>
      <c r="CG75" s="1311"/>
      <c r="CH75" s="1311"/>
      <c r="CI75" s="1311"/>
      <c r="CJ75" s="1311"/>
      <c r="CK75" s="1311"/>
      <c r="CL75" s="1311"/>
      <c r="CM75" s="1311"/>
      <c r="CN75" s="1311">
        <v>6.4</v>
      </c>
      <c r="CO75" s="1311"/>
      <c r="CP75" s="1311"/>
      <c r="CQ75" s="1311"/>
      <c r="CR75" s="1311"/>
      <c r="CS75" s="1311"/>
      <c r="CT75" s="1311"/>
      <c r="CU75" s="1311"/>
      <c r="CV75" s="1311">
        <v>6</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597</v>
      </c>
      <c r="AO77" s="1316"/>
      <c r="AP77" s="1316"/>
      <c r="AQ77" s="1316"/>
      <c r="AR77" s="1316"/>
      <c r="AS77" s="1316"/>
      <c r="AT77" s="1316"/>
      <c r="AU77" s="1316"/>
      <c r="AV77" s="1316"/>
      <c r="AW77" s="1316"/>
      <c r="AX77" s="1316"/>
      <c r="AY77" s="1316"/>
      <c r="AZ77" s="1316"/>
      <c r="BA77" s="1316"/>
      <c r="BB77" s="1314" t="s">
        <v>595</v>
      </c>
      <c r="BC77" s="1314"/>
      <c r="BD77" s="1314"/>
      <c r="BE77" s="1314"/>
      <c r="BF77" s="1314"/>
      <c r="BG77" s="1314"/>
      <c r="BH77" s="1314"/>
      <c r="BI77" s="1314"/>
      <c r="BJ77" s="1314"/>
      <c r="BK77" s="1314"/>
      <c r="BL77" s="1314"/>
      <c r="BM77" s="1314"/>
      <c r="BN77" s="1314"/>
      <c r="BO77" s="1314"/>
      <c r="BP77" s="1311">
        <v>15</v>
      </c>
      <c r="BQ77" s="1311"/>
      <c r="BR77" s="1311"/>
      <c r="BS77" s="1311"/>
      <c r="BT77" s="1311"/>
      <c r="BU77" s="1311"/>
      <c r="BV77" s="1311"/>
      <c r="BW77" s="1311"/>
      <c r="BX77" s="1311">
        <v>12.2</v>
      </c>
      <c r="BY77" s="1311"/>
      <c r="BZ77" s="1311"/>
      <c r="CA77" s="1311"/>
      <c r="CB77" s="1311"/>
      <c r="CC77" s="1311"/>
      <c r="CD77" s="1311"/>
      <c r="CE77" s="1311"/>
      <c r="CF77" s="1311">
        <v>5</v>
      </c>
      <c r="CG77" s="1311"/>
      <c r="CH77" s="1311"/>
      <c r="CI77" s="1311"/>
      <c r="CJ77" s="1311"/>
      <c r="CK77" s="1311"/>
      <c r="CL77" s="1311"/>
      <c r="CM77" s="1311"/>
      <c r="CN77" s="1311">
        <v>5.4</v>
      </c>
      <c r="CO77" s="1311"/>
      <c r="CP77" s="1311"/>
      <c r="CQ77" s="1311"/>
      <c r="CR77" s="1311"/>
      <c r="CS77" s="1311"/>
      <c r="CT77" s="1311"/>
      <c r="CU77" s="1311"/>
      <c r="CV77" s="1311">
        <v>3.9</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600</v>
      </c>
      <c r="BC79" s="1314"/>
      <c r="BD79" s="1314"/>
      <c r="BE79" s="1314"/>
      <c r="BF79" s="1314"/>
      <c r="BG79" s="1314"/>
      <c r="BH79" s="1314"/>
      <c r="BI79" s="1314"/>
      <c r="BJ79" s="1314"/>
      <c r="BK79" s="1314"/>
      <c r="BL79" s="1314"/>
      <c r="BM79" s="1314"/>
      <c r="BN79" s="1314"/>
      <c r="BO79" s="1314"/>
      <c r="BP79" s="1311">
        <v>5</v>
      </c>
      <c r="BQ79" s="1311"/>
      <c r="BR79" s="1311"/>
      <c r="BS79" s="1311"/>
      <c r="BT79" s="1311"/>
      <c r="BU79" s="1311"/>
      <c r="BV79" s="1311"/>
      <c r="BW79" s="1311"/>
      <c r="BX79" s="1311">
        <v>4.8</v>
      </c>
      <c r="BY79" s="1311"/>
      <c r="BZ79" s="1311"/>
      <c r="CA79" s="1311"/>
      <c r="CB79" s="1311"/>
      <c r="CC79" s="1311"/>
      <c r="CD79" s="1311"/>
      <c r="CE79" s="1311"/>
      <c r="CF79" s="1311">
        <v>4.5</v>
      </c>
      <c r="CG79" s="1311"/>
      <c r="CH79" s="1311"/>
      <c r="CI79" s="1311"/>
      <c r="CJ79" s="1311"/>
      <c r="CK79" s="1311"/>
      <c r="CL79" s="1311"/>
      <c r="CM79" s="1311"/>
      <c r="CN79" s="1311">
        <v>4.2</v>
      </c>
      <c r="CO79" s="1311"/>
      <c r="CP79" s="1311"/>
      <c r="CQ79" s="1311"/>
      <c r="CR79" s="1311"/>
      <c r="CS79" s="1311"/>
      <c r="CT79" s="1311"/>
      <c r="CU79" s="1311"/>
      <c r="CV79" s="1311">
        <v>4.2</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qPAkW9401I8BJvPIHWf3iuSdKKa8C9DR+VGahSLvBh+6yEkuvPSozDHeBiwmTwONO/UkC9/5vWlTfnhB7VK8Pw==" saltValue="86qHIOj56ugVdc0DHE8+7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501</v>
      </c>
    </row>
  </sheetData>
  <sheetProtection algorithmName="SHA-512" hashValue="7VER4lRxAwBE7pMOXwpHIo0yqANWw+9spEMmTUpOxr5GSwlntmZ8E+zt4WPQFyyK4SmKAQG6Zo5dArkTM3p0Lw==" saltValue="MRTs543O3KPydw7OZ7wH8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501</v>
      </c>
    </row>
  </sheetData>
  <sheetProtection algorithmName="SHA-512" hashValue="cVPZI6d6LYh8xLAbkebxJLn5IFuqT/dKX8TRvkYwLkaXXM60KTSc0HPT9Je9hVq1PGGIjjyS74tnmtZYF/5BGw==" saltValue="gZeHWxxDYYxwweIRkg4cG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551</v>
      </c>
      <c r="G2" s="157"/>
      <c r="H2" s="158"/>
    </row>
    <row r="3" spans="1:8" x14ac:dyDescent="0.15">
      <c r="A3" s="154" t="s">
        <v>544</v>
      </c>
      <c r="B3" s="159"/>
      <c r="C3" s="160"/>
      <c r="D3" s="161">
        <v>44193</v>
      </c>
      <c r="E3" s="162"/>
      <c r="F3" s="163">
        <v>40879</v>
      </c>
      <c r="G3" s="164"/>
      <c r="H3" s="165"/>
    </row>
    <row r="4" spans="1:8" x14ac:dyDescent="0.15">
      <c r="A4" s="166"/>
      <c r="B4" s="167"/>
      <c r="C4" s="168"/>
      <c r="D4" s="169">
        <v>26066</v>
      </c>
      <c r="E4" s="170"/>
      <c r="F4" s="171">
        <v>24087</v>
      </c>
      <c r="G4" s="172"/>
      <c r="H4" s="173"/>
    </row>
    <row r="5" spans="1:8" x14ac:dyDescent="0.15">
      <c r="A5" s="154" t="s">
        <v>546</v>
      </c>
      <c r="B5" s="159"/>
      <c r="C5" s="160"/>
      <c r="D5" s="161">
        <v>25212</v>
      </c>
      <c r="E5" s="162"/>
      <c r="F5" s="163">
        <v>42651</v>
      </c>
      <c r="G5" s="164"/>
      <c r="H5" s="165"/>
    </row>
    <row r="6" spans="1:8" x14ac:dyDescent="0.15">
      <c r="A6" s="166"/>
      <c r="B6" s="167"/>
      <c r="C6" s="168"/>
      <c r="D6" s="169">
        <v>17115</v>
      </c>
      <c r="E6" s="170"/>
      <c r="F6" s="171">
        <v>22675</v>
      </c>
      <c r="G6" s="172"/>
      <c r="H6" s="173"/>
    </row>
    <row r="7" spans="1:8" x14ac:dyDescent="0.15">
      <c r="A7" s="154" t="s">
        <v>547</v>
      </c>
      <c r="B7" s="159"/>
      <c r="C7" s="160"/>
      <c r="D7" s="161">
        <v>23540</v>
      </c>
      <c r="E7" s="162"/>
      <c r="F7" s="163">
        <v>43226</v>
      </c>
      <c r="G7" s="164"/>
      <c r="H7" s="165"/>
    </row>
    <row r="8" spans="1:8" x14ac:dyDescent="0.15">
      <c r="A8" s="166"/>
      <c r="B8" s="167"/>
      <c r="C8" s="168"/>
      <c r="D8" s="169">
        <v>15953</v>
      </c>
      <c r="E8" s="170"/>
      <c r="F8" s="171">
        <v>22622</v>
      </c>
      <c r="G8" s="172"/>
      <c r="H8" s="173"/>
    </row>
    <row r="9" spans="1:8" x14ac:dyDescent="0.15">
      <c r="A9" s="154" t="s">
        <v>548</v>
      </c>
      <c r="B9" s="159"/>
      <c r="C9" s="160"/>
      <c r="D9" s="161">
        <v>27966</v>
      </c>
      <c r="E9" s="162"/>
      <c r="F9" s="163">
        <v>42836</v>
      </c>
      <c r="G9" s="164"/>
      <c r="H9" s="165"/>
    </row>
    <row r="10" spans="1:8" x14ac:dyDescent="0.15">
      <c r="A10" s="166"/>
      <c r="B10" s="167"/>
      <c r="C10" s="168"/>
      <c r="D10" s="169">
        <v>18766</v>
      </c>
      <c r="E10" s="170"/>
      <c r="F10" s="171">
        <v>22936</v>
      </c>
      <c r="G10" s="172"/>
      <c r="H10" s="173"/>
    </row>
    <row r="11" spans="1:8" x14ac:dyDescent="0.15">
      <c r="A11" s="154" t="s">
        <v>549</v>
      </c>
      <c r="B11" s="159"/>
      <c r="C11" s="160"/>
      <c r="D11" s="161">
        <v>27750</v>
      </c>
      <c r="E11" s="162"/>
      <c r="F11" s="163">
        <v>44161</v>
      </c>
      <c r="G11" s="164"/>
      <c r="H11" s="165"/>
    </row>
    <row r="12" spans="1:8" x14ac:dyDescent="0.15">
      <c r="A12" s="166"/>
      <c r="B12" s="167"/>
      <c r="C12" s="174"/>
      <c r="D12" s="169">
        <v>16790</v>
      </c>
      <c r="E12" s="170"/>
      <c r="F12" s="171">
        <v>23644</v>
      </c>
      <c r="G12" s="172"/>
      <c r="H12" s="173"/>
    </row>
    <row r="13" spans="1:8" x14ac:dyDescent="0.15">
      <c r="A13" s="154"/>
      <c r="B13" s="159"/>
      <c r="C13" s="175"/>
      <c r="D13" s="176">
        <v>29732</v>
      </c>
      <c r="E13" s="177"/>
      <c r="F13" s="178">
        <v>42751</v>
      </c>
      <c r="G13" s="179"/>
      <c r="H13" s="165"/>
    </row>
    <row r="14" spans="1:8" x14ac:dyDescent="0.15">
      <c r="A14" s="166"/>
      <c r="B14" s="167"/>
      <c r="C14" s="168"/>
      <c r="D14" s="169">
        <v>18938</v>
      </c>
      <c r="E14" s="170"/>
      <c r="F14" s="171">
        <v>23193</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1.62</v>
      </c>
      <c r="C19" s="180">
        <f>ROUND(VALUE(SUBSTITUTE(実質収支比率等に係る経年分析!G$48,"▲","-")),2)</f>
        <v>1.79</v>
      </c>
      <c r="D19" s="180">
        <f>ROUND(VALUE(SUBSTITUTE(実質収支比率等に係る経年分析!H$48,"▲","-")),2)</f>
        <v>2.0699999999999998</v>
      </c>
      <c r="E19" s="180">
        <f>ROUND(VALUE(SUBSTITUTE(実質収支比率等に係る経年分析!I$48,"▲","-")),2)</f>
        <v>2.5099999999999998</v>
      </c>
      <c r="F19" s="180">
        <f>ROUND(VALUE(SUBSTITUTE(実質収支比率等に係る経年分析!J$48,"▲","-")),2)</f>
        <v>2</v>
      </c>
    </row>
    <row r="20" spans="1:11" x14ac:dyDescent="0.15">
      <c r="A20" s="180" t="s">
        <v>55</v>
      </c>
      <c r="B20" s="180">
        <f>ROUND(VALUE(SUBSTITUTE(実質収支比率等に係る経年分析!F$47,"▲","-")),2)</f>
        <v>13.84</v>
      </c>
      <c r="C20" s="180">
        <f>ROUND(VALUE(SUBSTITUTE(実質収支比率等に係る経年分析!G$47,"▲","-")),2)</f>
        <v>12.27</v>
      </c>
      <c r="D20" s="180">
        <f>ROUND(VALUE(SUBSTITUTE(実質収支比率等に係る経年分析!H$47,"▲","-")),2)</f>
        <v>12.19</v>
      </c>
      <c r="E20" s="180">
        <f>ROUND(VALUE(SUBSTITUTE(実質収支比率等に係る経年分析!I$47,"▲","-")),2)</f>
        <v>13.86</v>
      </c>
      <c r="F20" s="180">
        <f>ROUND(VALUE(SUBSTITUTE(実質収支比率等に係る経年分析!J$47,"▲","-")),2)</f>
        <v>14.95</v>
      </c>
    </row>
    <row r="21" spans="1:11" x14ac:dyDescent="0.15">
      <c r="A21" s="180" t="s">
        <v>56</v>
      </c>
      <c r="B21" s="180">
        <f>IF(ISNUMBER(VALUE(SUBSTITUTE(実質収支比率等に係る経年分析!F$49,"▲","-"))),ROUND(VALUE(SUBSTITUTE(実質収支比率等に係る経年分析!F$49,"▲","-")),2),NA())</f>
        <v>-0.71</v>
      </c>
      <c r="C21" s="180">
        <f>IF(ISNUMBER(VALUE(SUBSTITUTE(実質収支比率等に係る経年分析!G$49,"▲","-"))),ROUND(VALUE(SUBSTITUTE(実質収支比率等に係る経年分析!G$49,"▲","-")),2),NA())</f>
        <v>-1.45</v>
      </c>
      <c r="D21" s="180">
        <f>IF(ISNUMBER(VALUE(SUBSTITUTE(実質収支比率等に係る経年分析!H$49,"▲","-"))),ROUND(VALUE(SUBSTITUTE(実質収支比率等に係る経年分析!H$49,"▲","-")),2),NA())</f>
        <v>0.28999999999999998</v>
      </c>
      <c r="E21" s="180">
        <f>IF(ISNUMBER(VALUE(SUBSTITUTE(実質収支比率等に係る経年分析!I$49,"▲","-"))),ROUND(VALUE(SUBSTITUTE(実質収支比率等に係る経年分析!I$49,"▲","-")),2),NA())</f>
        <v>2.21</v>
      </c>
      <c r="F21" s="180">
        <f>IF(ISNUMBER(VALUE(SUBSTITUTE(実質収支比率等に係る経年分析!J$49,"▲","-"))),ROUND(VALUE(SUBSTITUTE(実質収支比率等に係る経年分析!J$49,"▲","-")),2),NA())</f>
        <v>0.87</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0.36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0.43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公営墓地整備事業特別会計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0.14000000000000001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0.14000000000000001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0.14000000000000001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0.16</v>
      </c>
    </row>
    <row r="31" spans="1:11" x14ac:dyDescent="0.15">
      <c r="A31" s="181" t="str">
        <f>IF(連結実質赤字比率に係る赤字・黒字の構成分析!C$39="",NA(),連結実質赤字比率に係る赤字・黒字の構成分析!C$39)</f>
        <v>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0.87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0.94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0.78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0.71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0.37</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0.63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1.04</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1.61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1.78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2.06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1.99</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1.35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1.86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1.88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2.2200000000000002</v>
      </c>
    </row>
    <row r="35" spans="1:16" x14ac:dyDescent="0.15">
      <c r="A35" s="181" t="str">
        <f>IF(連結実質赤字比率に係る赤字・黒字の構成分析!C$35="",NA(),連結実質赤字比率に係る赤字・黒字の構成分析!C$35)</f>
        <v>三田市民病院事業会計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4.96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3.49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2.93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6.38</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21.36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20.350000000000001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15.32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19.920000000000002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14.04</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5414</v>
      </c>
      <c r="E42" s="182"/>
      <c r="F42" s="182"/>
      <c r="G42" s="182">
        <f>'実質公債費比率（分子）の構造'!L$52</f>
        <v>5257</v>
      </c>
      <c r="H42" s="182"/>
      <c r="I42" s="182"/>
      <c r="J42" s="182">
        <f>'実質公債費比率（分子）の構造'!M$52</f>
        <v>5138</v>
      </c>
      <c r="K42" s="182"/>
      <c r="L42" s="182"/>
      <c r="M42" s="182">
        <f>'実質公債費比率（分子）の構造'!N$52</f>
        <v>5072</v>
      </c>
      <c r="N42" s="182"/>
      <c r="O42" s="182"/>
      <c r="P42" s="182">
        <f>'実質公債費比率（分子）の構造'!O$52</f>
        <v>4854</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857</v>
      </c>
      <c r="C44" s="182"/>
      <c r="D44" s="182"/>
      <c r="E44" s="182">
        <f>'実質公債費比率（分子）の構造'!L$50</f>
        <v>859</v>
      </c>
      <c r="F44" s="182"/>
      <c r="G44" s="182"/>
      <c r="H44" s="182">
        <f>'実質公債費比率（分子）の構造'!M$50</f>
        <v>787</v>
      </c>
      <c r="I44" s="182"/>
      <c r="J44" s="182"/>
      <c r="K44" s="182">
        <f>'実質公債費比率（分子）の構造'!N$50</f>
        <v>771</v>
      </c>
      <c r="L44" s="182"/>
      <c r="M44" s="182"/>
      <c r="N44" s="182">
        <f>'実質公債費比率（分子）の構造'!O$50</f>
        <v>679</v>
      </c>
      <c r="O44" s="182"/>
      <c r="P44" s="182"/>
    </row>
    <row r="45" spans="1:16" x14ac:dyDescent="0.15">
      <c r="A45" s="182" t="s">
        <v>66</v>
      </c>
      <c r="B45" s="182">
        <f>'実質公債費比率（分子）の構造'!K$49</f>
        <v>2</v>
      </c>
      <c r="C45" s="182"/>
      <c r="D45" s="182"/>
      <c r="E45" s="182">
        <f>'実質公債費比率（分子）の構造'!L$49</f>
        <v>2</v>
      </c>
      <c r="F45" s="182"/>
      <c r="G45" s="182"/>
      <c r="H45" s="182">
        <f>'実質公債費比率（分子）の構造'!M$49</f>
        <v>2</v>
      </c>
      <c r="I45" s="182"/>
      <c r="J45" s="182"/>
      <c r="K45" s="182">
        <f>'実質公債費比率（分子）の構造'!N$49</f>
        <v>2</v>
      </c>
      <c r="L45" s="182"/>
      <c r="M45" s="182"/>
      <c r="N45" s="182">
        <f>'実質公債費比率（分子）の構造'!O$49</f>
        <v>2</v>
      </c>
      <c r="O45" s="182"/>
      <c r="P45" s="182"/>
    </row>
    <row r="46" spans="1:16" x14ac:dyDescent="0.15">
      <c r="A46" s="182" t="s">
        <v>67</v>
      </c>
      <c r="B46" s="182">
        <f>'実質公債費比率（分子）の構造'!K$48</f>
        <v>1965</v>
      </c>
      <c r="C46" s="182"/>
      <c r="D46" s="182"/>
      <c r="E46" s="182">
        <f>'実質公債費比率（分子）の構造'!L$48</f>
        <v>1760</v>
      </c>
      <c r="F46" s="182"/>
      <c r="G46" s="182"/>
      <c r="H46" s="182">
        <f>'実質公債費比率（分子）の構造'!M$48</f>
        <v>1693</v>
      </c>
      <c r="I46" s="182"/>
      <c r="J46" s="182"/>
      <c r="K46" s="182">
        <f>'実質公債費比率（分子）の構造'!N$48</f>
        <v>1566</v>
      </c>
      <c r="L46" s="182"/>
      <c r="M46" s="182"/>
      <c r="N46" s="182">
        <f>'実質公債費比率（分子）の構造'!O$48</f>
        <v>1536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4062</v>
      </c>
      <c r="C49" s="182"/>
      <c r="D49" s="182"/>
      <c r="E49" s="182">
        <f>'実質公債費比率（分子）の構造'!L$45</f>
        <v>3980</v>
      </c>
      <c r="F49" s="182"/>
      <c r="G49" s="182"/>
      <c r="H49" s="182">
        <f>'実質公債費比率（分子）の構造'!M$45</f>
        <v>3869</v>
      </c>
      <c r="I49" s="182"/>
      <c r="J49" s="182"/>
      <c r="K49" s="182">
        <f>'実質公債費比率（分子）の構造'!N$45</f>
        <v>3852</v>
      </c>
      <c r="L49" s="182"/>
      <c r="M49" s="182"/>
      <c r="N49" s="182">
        <f>'実質公債費比率（分子）の構造'!O$45</f>
        <v>3841</v>
      </c>
      <c r="O49" s="182"/>
      <c r="P49" s="182"/>
    </row>
    <row r="50" spans="1:16" x14ac:dyDescent="0.15">
      <c r="A50" s="182" t="s">
        <v>71</v>
      </c>
      <c r="B50" s="182" t="e">
        <f>NA()</f>
        <v>#N/A</v>
      </c>
      <c r="C50" s="182">
        <f>IF(ISNUMBER('実質公債費比率（分子）の構造'!K$53),'実質公債費比率（分子）の構造'!K$53,NA())</f>
        <v>1472</v>
      </c>
      <c r="D50" s="182" t="e">
        <f>NA()</f>
        <v>#N/A</v>
      </c>
      <c r="E50" s="182" t="e">
        <f>NA()</f>
        <v>#N/A</v>
      </c>
      <c r="F50" s="182">
        <f>IF(ISNUMBER('実質公債費比率（分子）の構造'!L$53),'実質公債費比率（分子）の構造'!L$53,NA())</f>
        <v>1344</v>
      </c>
      <c r="G50" s="182" t="e">
        <f>NA()</f>
        <v>#N/A</v>
      </c>
      <c r="H50" s="182" t="e">
        <f>NA()</f>
        <v>#N/A</v>
      </c>
      <c r="I50" s="182">
        <f>IF(ISNUMBER('実質公債費比率（分子）の構造'!M$53),'実質公債費比率（分子）の構造'!M$53,NA())</f>
        <v>1213</v>
      </c>
      <c r="J50" s="182" t="e">
        <f>NA()</f>
        <v>#N/A</v>
      </c>
      <c r="K50" s="182" t="e">
        <f>NA()</f>
        <v>#N/A</v>
      </c>
      <c r="L50" s="182">
        <f>IF(ISNUMBER('実質公債費比率（分子）の構造'!N$53),'実質公債費比率（分子）の構造'!N$53,NA())</f>
        <v>1119</v>
      </c>
      <c r="M50" s="182" t="e">
        <f>NA()</f>
        <v>#N/A</v>
      </c>
      <c r="N50" s="182" t="e">
        <f>NA()</f>
        <v>#N/A</v>
      </c>
      <c r="O50" s="182">
        <f>IF(ISNUMBER('実質公債費比率（分子）の構造'!O$53),'実質公債費比率（分子）の構造'!O$53,NA())</f>
        <v>1204</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37203</v>
      </c>
      <c r="E56" s="181"/>
      <c r="F56" s="181"/>
      <c r="G56" s="181">
        <f>'将来負担比率（分子）の構造'!J$52</f>
        <v>35520</v>
      </c>
      <c r="H56" s="181"/>
      <c r="I56" s="181"/>
      <c r="J56" s="181">
        <f>'将来負担比率（分子）の構造'!K$52</f>
        <v>33911</v>
      </c>
      <c r="K56" s="181"/>
      <c r="L56" s="181"/>
      <c r="M56" s="181">
        <f>'将来負担比率（分子）の構造'!L$52</f>
        <v>32628</v>
      </c>
      <c r="N56" s="181"/>
      <c r="O56" s="181"/>
      <c r="P56" s="181">
        <f>'将来負担比率（分子）の構造'!M$52</f>
        <v>31318</v>
      </c>
    </row>
    <row r="57" spans="1:16" x14ac:dyDescent="0.15">
      <c r="A57" s="181" t="s">
        <v>42</v>
      </c>
      <c r="B57" s="181"/>
      <c r="C57" s="181"/>
      <c r="D57" s="181">
        <f>'将来負担比率（分子）の構造'!I$51</f>
        <v>7673</v>
      </c>
      <c r="E57" s="181"/>
      <c r="F57" s="181"/>
      <c r="G57" s="181">
        <f>'将来負担比率（分子）の構造'!J$51</f>
        <v>7161</v>
      </c>
      <c r="H57" s="181"/>
      <c r="I57" s="181"/>
      <c r="J57" s="181">
        <f>'将来負担比率（分子）の構造'!K$51</f>
        <v>6686</v>
      </c>
      <c r="K57" s="181"/>
      <c r="L57" s="181"/>
      <c r="M57" s="181">
        <f>'将来負担比率（分子）の構造'!L$51</f>
        <v>6915</v>
      </c>
      <c r="N57" s="181"/>
      <c r="O57" s="181"/>
      <c r="P57" s="181">
        <f>'将来負担比率（分子）の構造'!M$51</f>
        <v>6417</v>
      </c>
    </row>
    <row r="58" spans="1:16" x14ac:dyDescent="0.15">
      <c r="A58" s="181" t="s">
        <v>41</v>
      </c>
      <c r="B58" s="181"/>
      <c r="C58" s="181"/>
      <c r="D58" s="181">
        <f>'将来負担比率（分子）の構造'!I$50</f>
        <v>8094</v>
      </c>
      <c r="E58" s="181"/>
      <c r="F58" s="181"/>
      <c r="G58" s="181">
        <f>'将来負担比率（分子）の構造'!J$50</f>
        <v>7703</v>
      </c>
      <c r="H58" s="181"/>
      <c r="I58" s="181"/>
      <c r="J58" s="181">
        <f>'将来負担比率（分子）の構造'!K$50</f>
        <v>7929</v>
      </c>
      <c r="K58" s="181"/>
      <c r="L58" s="181"/>
      <c r="M58" s="181">
        <f>'将来負担比率（分子）の構造'!L$50</f>
        <v>8793</v>
      </c>
      <c r="N58" s="181"/>
      <c r="O58" s="181"/>
      <c r="P58" s="181">
        <f>'将来負担比率（分子）の構造'!M$50</f>
        <v>9743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v>
      </c>
      <c r="C61" s="181"/>
      <c r="D61" s="181"/>
      <c r="E61" s="181">
        <f>'将来負担比率（分子）の構造'!J$46</f>
        <v>3</v>
      </c>
      <c r="F61" s="181"/>
      <c r="G61" s="181"/>
      <c r="H61" s="181">
        <f>'将来負担比率（分子）の構造'!K$46</f>
        <v>1</v>
      </c>
      <c r="I61" s="181"/>
      <c r="J61" s="181"/>
      <c r="K61" s="181">
        <f>'将来負担比率（分子）の構造'!L$46</f>
        <v>1</v>
      </c>
      <c r="L61" s="181"/>
      <c r="M61" s="181"/>
      <c r="N61" s="181">
        <f>'将来負担比率（分子）の構造'!M$46</f>
        <v>3</v>
      </c>
      <c r="O61" s="181"/>
      <c r="P61" s="181"/>
    </row>
    <row r="62" spans="1:16" x14ac:dyDescent="0.15">
      <c r="A62" s="181" t="s">
        <v>35</v>
      </c>
      <c r="B62" s="181" t="str">
        <f>'将来負担比率（分子）の構造'!I$45</f>
        <v>-</v>
      </c>
      <c r="C62" s="181"/>
      <c r="D62" s="181"/>
      <c r="E62" s="181" t="str">
        <f>'将来負担比率（分子）の構造'!J$45</f>
        <v>-</v>
      </c>
      <c r="F62" s="181"/>
      <c r="G62" s="181"/>
      <c r="H62" s="181" t="str">
        <f>'将来負担比率（分子）の構造'!K$45</f>
        <v>-</v>
      </c>
      <c r="I62" s="181"/>
      <c r="J62" s="181"/>
      <c r="K62" s="181" t="str">
        <f>'将来負担比率（分子）の構造'!L$45</f>
        <v>-</v>
      </c>
      <c r="L62" s="181"/>
      <c r="M62" s="181"/>
      <c r="N62" s="181" t="str">
        <f>'将来負担比率（分子）の構造'!M$45</f>
        <v>-</v>
      </c>
      <c r="O62" s="181"/>
      <c r="P62" s="181"/>
    </row>
    <row r="63" spans="1:16" x14ac:dyDescent="0.15">
      <c r="A63" s="181" t="s">
        <v>34</v>
      </c>
      <c r="B63" s="181">
        <f>'将来負担比率（分子）の構造'!I$44</f>
        <v>10</v>
      </c>
      <c r="C63" s="181"/>
      <c r="D63" s="181"/>
      <c r="E63" s="181">
        <f>'将来負担比率（分子）の構造'!J$44</f>
        <v>12</v>
      </c>
      <c r="F63" s="181"/>
      <c r="G63" s="181"/>
      <c r="H63" s="181">
        <f>'将来負担比率（分子）の構造'!K$44</f>
        <v>10</v>
      </c>
      <c r="I63" s="181"/>
      <c r="J63" s="181"/>
      <c r="K63" s="181">
        <f>'将来負担比率（分子）の構造'!L$44</f>
        <v>7</v>
      </c>
      <c r="L63" s="181"/>
      <c r="M63" s="181"/>
      <c r="N63" s="181">
        <f>'将来負担比率（分子）の構造'!M$44</f>
        <v>5</v>
      </c>
      <c r="O63" s="181"/>
      <c r="P63" s="181"/>
    </row>
    <row r="64" spans="1:16" x14ac:dyDescent="0.15">
      <c r="A64" s="181" t="s">
        <v>33</v>
      </c>
      <c r="B64" s="181">
        <f>'将来負担比率（分子）の構造'!I$43</f>
        <v>13157</v>
      </c>
      <c r="C64" s="181"/>
      <c r="D64" s="181"/>
      <c r="E64" s="181">
        <f>'将来負担比率（分子）の構造'!J$43</f>
        <v>11740</v>
      </c>
      <c r="F64" s="181"/>
      <c r="G64" s="181"/>
      <c r="H64" s="181">
        <f>'将来負担比率（分子）の構造'!K$43</f>
        <v>10374</v>
      </c>
      <c r="I64" s="181"/>
      <c r="J64" s="181"/>
      <c r="K64" s="181">
        <f>'将来負担比率（分子）の構造'!L$43</f>
        <v>8862</v>
      </c>
      <c r="L64" s="181"/>
      <c r="M64" s="181"/>
      <c r="N64" s="181">
        <f>'将来負担比率（分子）の構造'!M$43</f>
        <v>8221</v>
      </c>
      <c r="O64" s="181"/>
      <c r="P64" s="181"/>
    </row>
    <row r="65" spans="1:16" x14ac:dyDescent="0.15">
      <c r="A65" s="181" t="s">
        <v>32</v>
      </c>
      <c r="B65" s="181">
        <f>'将来負担比率（分子）の構造'!I$42</f>
        <v>3563</v>
      </c>
      <c r="C65" s="181"/>
      <c r="D65" s="181"/>
      <c r="E65" s="181">
        <f>'将来負担比率（分子）の構造'!J$42</f>
        <v>2857</v>
      </c>
      <c r="F65" s="181"/>
      <c r="G65" s="181"/>
      <c r="H65" s="181">
        <f>'将来負担比率（分子）の構造'!K$42</f>
        <v>2191</v>
      </c>
      <c r="I65" s="181"/>
      <c r="J65" s="181"/>
      <c r="K65" s="181">
        <f>'将来負担比率（分子）の構造'!L$42</f>
        <v>1510</v>
      </c>
      <c r="L65" s="181"/>
      <c r="M65" s="181"/>
      <c r="N65" s="181">
        <f>'将来負担比率（分子）の構造'!M$42</f>
        <v>890</v>
      </c>
      <c r="O65" s="181"/>
      <c r="P65" s="181"/>
    </row>
    <row r="66" spans="1:16" x14ac:dyDescent="0.15">
      <c r="A66" s="181" t="s">
        <v>31</v>
      </c>
      <c r="B66" s="181">
        <f>'将来負担比率（分子）の構造'!I$41</f>
        <v>37473</v>
      </c>
      <c r="C66" s="181"/>
      <c r="D66" s="181"/>
      <c r="E66" s="181">
        <f>'将来負担比率（分子）の構造'!J$41</f>
        <v>36295</v>
      </c>
      <c r="F66" s="181"/>
      <c r="G66" s="181"/>
      <c r="H66" s="181">
        <f>'将来負担比率（分子）の構造'!K$41</f>
        <v>35242</v>
      </c>
      <c r="I66" s="181"/>
      <c r="J66" s="181"/>
      <c r="K66" s="181">
        <f>'将来負担比率（分子）の構造'!L$41</f>
        <v>34552</v>
      </c>
      <c r="L66" s="181"/>
      <c r="M66" s="181"/>
      <c r="N66" s="181">
        <f>'将来負担比率（分子）の構造'!M$41</f>
        <v>33581</v>
      </c>
      <c r="O66" s="181"/>
      <c r="P66" s="181"/>
    </row>
    <row r="67" spans="1:16" x14ac:dyDescent="0.15">
      <c r="A67" s="181" t="s">
        <v>75</v>
      </c>
      <c r="B67" s="181" t="e">
        <f>NA()</f>
        <v>#N/A</v>
      </c>
      <c r="C67" s="181">
        <f>IF(ISNUMBER('将来負担比率（分子）の構造'!I$53), IF('将来負担比率（分子）の構造'!I$53 &lt; 0, 0, '将来負担比率（分子）の構造'!I$53), NA())</f>
        <v>1235</v>
      </c>
      <c r="D67" s="181" t="e">
        <f>NA()</f>
        <v>#N/A</v>
      </c>
      <c r="E67" s="181" t="e">
        <f>NA()</f>
        <v>#N/A</v>
      </c>
      <c r="F67" s="181">
        <f>IF(ISNUMBER('将来負担比率（分子）の構造'!J$53), IF('将来負担比率（分子）の構造'!J$53 &lt; 0, 0, '将来負担比率（分子）の構造'!J$53), NA())</f>
        <v>523</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2806</v>
      </c>
      <c r="C72" s="185">
        <f>基金残高に係る経年分析!G55</f>
        <v>3214</v>
      </c>
      <c r="D72" s="185">
        <f>基金残高に係る経年分析!H55</f>
        <v>3530</v>
      </c>
    </row>
    <row r="73" spans="1:16" x14ac:dyDescent="0.15">
      <c r="A73" s="184" t="s">
        <v>78</v>
      </c>
      <c r="B73" s="185">
        <f>基金残高に係る経年分析!F56</f>
        <v>997</v>
      </c>
      <c r="C73" s="185">
        <f>基金残高に係る経年分析!G56</f>
        <v>1008</v>
      </c>
      <c r="D73" s="185">
        <f>基金残高に係る経年分析!H56</f>
        <v>1008</v>
      </c>
    </row>
    <row r="74" spans="1:16" x14ac:dyDescent="0.15">
      <c r="A74" s="184" t="s">
        <v>79</v>
      </c>
      <c r="B74" s="185">
        <f>基金残高に係る経年分析!F57</f>
        <v>2854</v>
      </c>
      <c r="C74" s="185">
        <f>基金残高に係る経年分析!G57</f>
        <v>3146</v>
      </c>
      <c r="D74" s="185">
        <f>基金残高に係る経年分析!H57</f>
        <v>3629</v>
      </c>
    </row>
  </sheetData>
  <sheetProtection algorithmName="SHA-512" hashValue="6zFwJyMraGENcf8/jpOEeoSwi1PBlqFWLVRwO7/1KbOwM0TQZO9OmkDgOR3jwjhX0a9uWmUKdgrb/Z2JyPByIw==" saltValue="iH7GvVXrqIeuDw+rSUZ6V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70" zoomScaleNormal="7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209</v>
      </c>
      <c r="DI1" s="800"/>
      <c r="DJ1" s="800"/>
      <c r="DK1" s="800"/>
      <c r="DL1" s="800"/>
      <c r="DM1" s="800"/>
      <c r="DN1" s="801"/>
      <c r="DO1" s="226"/>
      <c r="DP1" s="799" t="s">
        <v>210</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212</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213</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214</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215</v>
      </c>
      <c r="S4" s="742"/>
      <c r="T4" s="742"/>
      <c r="U4" s="742"/>
      <c r="V4" s="742"/>
      <c r="W4" s="742"/>
      <c r="X4" s="742"/>
      <c r="Y4" s="743"/>
      <c r="Z4" s="741" t="s">
        <v>216</v>
      </c>
      <c r="AA4" s="742"/>
      <c r="AB4" s="742"/>
      <c r="AC4" s="743"/>
      <c r="AD4" s="741" t="s">
        <v>217</v>
      </c>
      <c r="AE4" s="742"/>
      <c r="AF4" s="742"/>
      <c r="AG4" s="742"/>
      <c r="AH4" s="742"/>
      <c r="AI4" s="742"/>
      <c r="AJ4" s="742"/>
      <c r="AK4" s="743"/>
      <c r="AL4" s="741" t="s">
        <v>216</v>
      </c>
      <c r="AM4" s="742"/>
      <c r="AN4" s="742"/>
      <c r="AO4" s="743"/>
      <c r="AP4" s="802" t="s">
        <v>218</v>
      </c>
      <c r="AQ4" s="802"/>
      <c r="AR4" s="802"/>
      <c r="AS4" s="802"/>
      <c r="AT4" s="802"/>
      <c r="AU4" s="802"/>
      <c r="AV4" s="802"/>
      <c r="AW4" s="802"/>
      <c r="AX4" s="802"/>
      <c r="AY4" s="802"/>
      <c r="AZ4" s="802"/>
      <c r="BA4" s="802"/>
      <c r="BB4" s="802"/>
      <c r="BC4" s="802"/>
      <c r="BD4" s="802"/>
      <c r="BE4" s="802"/>
      <c r="BF4" s="802"/>
      <c r="BG4" s="802" t="s">
        <v>219</v>
      </c>
      <c r="BH4" s="802"/>
      <c r="BI4" s="802"/>
      <c r="BJ4" s="802"/>
      <c r="BK4" s="802"/>
      <c r="BL4" s="802"/>
      <c r="BM4" s="802"/>
      <c r="BN4" s="802"/>
      <c r="BO4" s="802" t="s">
        <v>216</v>
      </c>
      <c r="BP4" s="802"/>
      <c r="BQ4" s="802"/>
      <c r="BR4" s="802"/>
      <c r="BS4" s="802" t="s">
        <v>220</v>
      </c>
      <c r="BT4" s="802"/>
      <c r="BU4" s="802"/>
      <c r="BV4" s="802"/>
      <c r="BW4" s="802"/>
      <c r="BX4" s="802"/>
      <c r="BY4" s="802"/>
      <c r="BZ4" s="802"/>
      <c r="CA4" s="802"/>
      <c r="CB4" s="802"/>
      <c r="CD4" s="784" t="s">
        <v>221</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222</v>
      </c>
      <c r="C5" s="747"/>
      <c r="D5" s="747"/>
      <c r="E5" s="747"/>
      <c r="F5" s="747"/>
      <c r="G5" s="747"/>
      <c r="H5" s="747"/>
      <c r="I5" s="747"/>
      <c r="J5" s="747"/>
      <c r="K5" s="747"/>
      <c r="L5" s="747"/>
      <c r="M5" s="747"/>
      <c r="N5" s="747"/>
      <c r="O5" s="747"/>
      <c r="P5" s="747"/>
      <c r="Q5" s="748"/>
      <c r="R5" s="735">
        <v>17716889</v>
      </c>
      <c r="S5" s="736"/>
      <c r="T5" s="736"/>
      <c r="U5" s="736"/>
      <c r="V5" s="736"/>
      <c r="W5" s="736"/>
      <c r="X5" s="736"/>
      <c r="Y5" s="779"/>
      <c r="Z5" s="797">
        <v>34.9</v>
      </c>
      <c r="AA5" s="797"/>
      <c r="AB5" s="797"/>
      <c r="AC5" s="797"/>
      <c r="AD5" s="798">
        <v>16576165</v>
      </c>
      <c r="AE5" s="798"/>
      <c r="AF5" s="798"/>
      <c r="AG5" s="798"/>
      <c r="AH5" s="798"/>
      <c r="AI5" s="798"/>
      <c r="AJ5" s="798"/>
      <c r="AK5" s="798"/>
      <c r="AL5" s="780">
        <v>74.099999999999994</v>
      </c>
      <c r="AM5" s="751"/>
      <c r="AN5" s="751"/>
      <c r="AO5" s="781"/>
      <c r="AP5" s="746" t="s">
        <v>223</v>
      </c>
      <c r="AQ5" s="747"/>
      <c r="AR5" s="747"/>
      <c r="AS5" s="747"/>
      <c r="AT5" s="747"/>
      <c r="AU5" s="747"/>
      <c r="AV5" s="747"/>
      <c r="AW5" s="747"/>
      <c r="AX5" s="747"/>
      <c r="AY5" s="747"/>
      <c r="AZ5" s="747"/>
      <c r="BA5" s="747"/>
      <c r="BB5" s="747"/>
      <c r="BC5" s="747"/>
      <c r="BD5" s="747"/>
      <c r="BE5" s="747"/>
      <c r="BF5" s="748"/>
      <c r="BG5" s="680">
        <v>16576165</v>
      </c>
      <c r="BH5" s="681"/>
      <c r="BI5" s="681"/>
      <c r="BJ5" s="681"/>
      <c r="BK5" s="681"/>
      <c r="BL5" s="681"/>
      <c r="BM5" s="681"/>
      <c r="BN5" s="682"/>
      <c r="BO5" s="713">
        <v>93.6</v>
      </c>
      <c r="BP5" s="713"/>
      <c r="BQ5" s="713"/>
      <c r="BR5" s="713"/>
      <c r="BS5" s="714">
        <v>229896</v>
      </c>
      <c r="BT5" s="714"/>
      <c r="BU5" s="714"/>
      <c r="BV5" s="714"/>
      <c r="BW5" s="714"/>
      <c r="BX5" s="714"/>
      <c r="BY5" s="714"/>
      <c r="BZ5" s="714"/>
      <c r="CA5" s="714"/>
      <c r="CB5" s="777"/>
      <c r="CD5" s="784" t="s">
        <v>218</v>
      </c>
      <c r="CE5" s="785"/>
      <c r="CF5" s="785"/>
      <c r="CG5" s="785"/>
      <c r="CH5" s="785"/>
      <c r="CI5" s="785"/>
      <c r="CJ5" s="785"/>
      <c r="CK5" s="785"/>
      <c r="CL5" s="785"/>
      <c r="CM5" s="785"/>
      <c r="CN5" s="785"/>
      <c r="CO5" s="785"/>
      <c r="CP5" s="785"/>
      <c r="CQ5" s="786"/>
      <c r="CR5" s="784" t="s">
        <v>224</v>
      </c>
      <c r="CS5" s="785"/>
      <c r="CT5" s="785"/>
      <c r="CU5" s="785"/>
      <c r="CV5" s="785"/>
      <c r="CW5" s="785"/>
      <c r="CX5" s="785"/>
      <c r="CY5" s="786"/>
      <c r="CZ5" s="784" t="s">
        <v>216</v>
      </c>
      <c r="DA5" s="785"/>
      <c r="DB5" s="785"/>
      <c r="DC5" s="786"/>
      <c r="DD5" s="784" t="s">
        <v>225</v>
      </c>
      <c r="DE5" s="785"/>
      <c r="DF5" s="785"/>
      <c r="DG5" s="785"/>
      <c r="DH5" s="785"/>
      <c r="DI5" s="785"/>
      <c r="DJ5" s="785"/>
      <c r="DK5" s="785"/>
      <c r="DL5" s="785"/>
      <c r="DM5" s="785"/>
      <c r="DN5" s="785"/>
      <c r="DO5" s="785"/>
      <c r="DP5" s="786"/>
      <c r="DQ5" s="784" t="s">
        <v>226</v>
      </c>
      <c r="DR5" s="785"/>
      <c r="DS5" s="785"/>
      <c r="DT5" s="785"/>
      <c r="DU5" s="785"/>
      <c r="DV5" s="785"/>
      <c r="DW5" s="785"/>
      <c r="DX5" s="785"/>
      <c r="DY5" s="785"/>
      <c r="DZ5" s="785"/>
      <c r="EA5" s="785"/>
      <c r="EB5" s="785"/>
      <c r="EC5" s="786"/>
    </row>
    <row r="6" spans="2:143" ht="11.25" customHeight="1" x14ac:dyDescent="0.15">
      <c r="B6" s="677" t="s">
        <v>227</v>
      </c>
      <c r="C6" s="678"/>
      <c r="D6" s="678"/>
      <c r="E6" s="678"/>
      <c r="F6" s="678"/>
      <c r="G6" s="678"/>
      <c r="H6" s="678"/>
      <c r="I6" s="678"/>
      <c r="J6" s="678"/>
      <c r="K6" s="678"/>
      <c r="L6" s="678"/>
      <c r="M6" s="678"/>
      <c r="N6" s="678"/>
      <c r="O6" s="678"/>
      <c r="P6" s="678"/>
      <c r="Q6" s="679"/>
      <c r="R6" s="680">
        <v>327214</v>
      </c>
      <c r="S6" s="681"/>
      <c r="T6" s="681"/>
      <c r="U6" s="681"/>
      <c r="V6" s="681"/>
      <c r="W6" s="681"/>
      <c r="X6" s="681"/>
      <c r="Y6" s="682"/>
      <c r="Z6" s="713">
        <v>0.6</v>
      </c>
      <c r="AA6" s="713"/>
      <c r="AB6" s="713"/>
      <c r="AC6" s="713"/>
      <c r="AD6" s="714">
        <v>327214</v>
      </c>
      <c r="AE6" s="714"/>
      <c r="AF6" s="714"/>
      <c r="AG6" s="714"/>
      <c r="AH6" s="714"/>
      <c r="AI6" s="714"/>
      <c r="AJ6" s="714"/>
      <c r="AK6" s="714"/>
      <c r="AL6" s="683">
        <v>1.5</v>
      </c>
      <c r="AM6" s="684"/>
      <c r="AN6" s="684"/>
      <c r="AO6" s="715"/>
      <c r="AP6" s="677" t="s">
        <v>228</v>
      </c>
      <c r="AQ6" s="678"/>
      <c r="AR6" s="678"/>
      <c r="AS6" s="678"/>
      <c r="AT6" s="678"/>
      <c r="AU6" s="678"/>
      <c r="AV6" s="678"/>
      <c r="AW6" s="678"/>
      <c r="AX6" s="678"/>
      <c r="AY6" s="678"/>
      <c r="AZ6" s="678"/>
      <c r="BA6" s="678"/>
      <c r="BB6" s="678"/>
      <c r="BC6" s="678"/>
      <c r="BD6" s="678"/>
      <c r="BE6" s="678"/>
      <c r="BF6" s="679"/>
      <c r="BG6" s="680">
        <v>16576165</v>
      </c>
      <c r="BH6" s="681"/>
      <c r="BI6" s="681"/>
      <c r="BJ6" s="681"/>
      <c r="BK6" s="681"/>
      <c r="BL6" s="681"/>
      <c r="BM6" s="681"/>
      <c r="BN6" s="682"/>
      <c r="BO6" s="713">
        <v>93.6</v>
      </c>
      <c r="BP6" s="713"/>
      <c r="BQ6" s="713"/>
      <c r="BR6" s="713"/>
      <c r="BS6" s="714">
        <v>229896</v>
      </c>
      <c r="BT6" s="714"/>
      <c r="BU6" s="714"/>
      <c r="BV6" s="714"/>
      <c r="BW6" s="714"/>
      <c r="BX6" s="714"/>
      <c r="BY6" s="714"/>
      <c r="BZ6" s="714"/>
      <c r="CA6" s="714"/>
      <c r="CB6" s="777"/>
      <c r="CD6" s="738" t="s">
        <v>229</v>
      </c>
      <c r="CE6" s="739"/>
      <c r="CF6" s="739"/>
      <c r="CG6" s="739"/>
      <c r="CH6" s="739"/>
      <c r="CI6" s="739"/>
      <c r="CJ6" s="739"/>
      <c r="CK6" s="739"/>
      <c r="CL6" s="739"/>
      <c r="CM6" s="739"/>
      <c r="CN6" s="739"/>
      <c r="CO6" s="739"/>
      <c r="CP6" s="739"/>
      <c r="CQ6" s="740"/>
      <c r="CR6" s="680">
        <v>314230</v>
      </c>
      <c r="CS6" s="681"/>
      <c r="CT6" s="681"/>
      <c r="CU6" s="681"/>
      <c r="CV6" s="681"/>
      <c r="CW6" s="681"/>
      <c r="CX6" s="681"/>
      <c r="CY6" s="682"/>
      <c r="CZ6" s="780">
        <v>0.6</v>
      </c>
      <c r="DA6" s="751"/>
      <c r="DB6" s="751"/>
      <c r="DC6" s="783"/>
      <c r="DD6" s="686" t="s">
        <v>230</v>
      </c>
      <c r="DE6" s="681"/>
      <c r="DF6" s="681"/>
      <c r="DG6" s="681"/>
      <c r="DH6" s="681"/>
      <c r="DI6" s="681"/>
      <c r="DJ6" s="681"/>
      <c r="DK6" s="681"/>
      <c r="DL6" s="681"/>
      <c r="DM6" s="681"/>
      <c r="DN6" s="681"/>
      <c r="DO6" s="681"/>
      <c r="DP6" s="682"/>
      <c r="DQ6" s="686">
        <v>313722</v>
      </c>
      <c r="DR6" s="681"/>
      <c r="DS6" s="681"/>
      <c r="DT6" s="681"/>
      <c r="DU6" s="681"/>
      <c r="DV6" s="681"/>
      <c r="DW6" s="681"/>
      <c r="DX6" s="681"/>
      <c r="DY6" s="681"/>
      <c r="DZ6" s="681"/>
      <c r="EA6" s="681"/>
      <c r="EB6" s="681"/>
      <c r="EC6" s="727"/>
    </row>
    <row r="7" spans="2:143" ht="11.25" customHeight="1" x14ac:dyDescent="0.15">
      <c r="B7" s="677" t="s">
        <v>231</v>
      </c>
      <c r="C7" s="678"/>
      <c r="D7" s="678"/>
      <c r="E7" s="678"/>
      <c r="F7" s="678"/>
      <c r="G7" s="678"/>
      <c r="H7" s="678"/>
      <c r="I7" s="678"/>
      <c r="J7" s="678"/>
      <c r="K7" s="678"/>
      <c r="L7" s="678"/>
      <c r="M7" s="678"/>
      <c r="N7" s="678"/>
      <c r="O7" s="678"/>
      <c r="P7" s="678"/>
      <c r="Q7" s="679"/>
      <c r="R7" s="680">
        <v>22238</v>
      </c>
      <c r="S7" s="681"/>
      <c r="T7" s="681"/>
      <c r="U7" s="681"/>
      <c r="V7" s="681"/>
      <c r="W7" s="681"/>
      <c r="X7" s="681"/>
      <c r="Y7" s="682"/>
      <c r="Z7" s="713">
        <v>0</v>
      </c>
      <c r="AA7" s="713"/>
      <c r="AB7" s="713"/>
      <c r="AC7" s="713"/>
      <c r="AD7" s="714">
        <v>22238</v>
      </c>
      <c r="AE7" s="714"/>
      <c r="AF7" s="714"/>
      <c r="AG7" s="714"/>
      <c r="AH7" s="714"/>
      <c r="AI7" s="714"/>
      <c r="AJ7" s="714"/>
      <c r="AK7" s="714"/>
      <c r="AL7" s="683">
        <v>0.1</v>
      </c>
      <c r="AM7" s="684"/>
      <c r="AN7" s="684"/>
      <c r="AO7" s="715"/>
      <c r="AP7" s="677" t="s">
        <v>232</v>
      </c>
      <c r="AQ7" s="678"/>
      <c r="AR7" s="678"/>
      <c r="AS7" s="678"/>
      <c r="AT7" s="678"/>
      <c r="AU7" s="678"/>
      <c r="AV7" s="678"/>
      <c r="AW7" s="678"/>
      <c r="AX7" s="678"/>
      <c r="AY7" s="678"/>
      <c r="AZ7" s="678"/>
      <c r="BA7" s="678"/>
      <c r="BB7" s="678"/>
      <c r="BC7" s="678"/>
      <c r="BD7" s="678"/>
      <c r="BE7" s="678"/>
      <c r="BF7" s="679"/>
      <c r="BG7" s="680">
        <v>8348408</v>
      </c>
      <c r="BH7" s="681"/>
      <c r="BI7" s="681"/>
      <c r="BJ7" s="681"/>
      <c r="BK7" s="681"/>
      <c r="BL7" s="681"/>
      <c r="BM7" s="681"/>
      <c r="BN7" s="682"/>
      <c r="BO7" s="713">
        <v>47.1</v>
      </c>
      <c r="BP7" s="713"/>
      <c r="BQ7" s="713"/>
      <c r="BR7" s="713"/>
      <c r="BS7" s="714">
        <v>229896</v>
      </c>
      <c r="BT7" s="714"/>
      <c r="BU7" s="714"/>
      <c r="BV7" s="714"/>
      <c r="BW7" s="714"/>
      <c r="BX7" s="714"/>
      <c r="BY7" s="714"/>
      <c r="BZ7" s="714"/>
      <c r="CA7" s="714"/>
      <c r="CB7" s="777"/>
      <c r="CD7" s="719" t="s">
        <v>233</v>
      </c>
      <c r="CE7" s="720"/>
      <c r="CF7" s="720"/>
      <c r="CG7" s="720"/>
      <c r="CH7" s="720"/>
      <c r="CI7" s="720"/>
      <c r="CJ7" s="720"/>
      <c r="CK7" s="720"/>
      <c r="CL7" s="720"/>
      <c r="CM7" s="720"/>
      <c r="CN7" s="720"/>
      <c r="CO7" s="720"/>
      <c r="CP7" s="720"/>
      <c r="CQ7" s="721"/>
      <c r="CR7" s="680">
        <v>16111369</v>
      </c>
      <c r="CS7" s="681"/>
      <c r="CT7" s="681"/>
      <c r="CU7" s="681"/>
      <c r="CV7" s="681"/>
      <c r="CW7" s="681"/>
      <c r="CX7" s="681"/>
      <c r="CY7" s="682"/>
      <c r="CZ7" s="713">
        <v>32.299999999999997</v>
      </c>
      <c r="DA7" s="713"/>
      <c r="DB7" s="713"/>
      <c r="DC7" s="713"/>
      <c r="DD7" s="686">
        <v>37514</v>
      </c>
      <c r="DE7" s="681"/>
      <c r="DF7" s="681"/>
      <c r="DG7" s="681"/>
      <c r="DH7" s="681"/>
      <c r="DI7" s="681"/>
      <c r="DJ7" s="681"/>
      <c r="DK7" s="681"/>
      <c r="DL7" s="681"/>
      <c r="DM7" s="681"/>
      <c r="DN7" s="681"/>
      <c r="DO7" s="681"/>
      <c r="DP7" s="682"/>
      <c r="DQ7" s="686">
        <v>4189081</v>
      </c>
      <c r="DR7" s="681"/>
      <c r="DS7" s="681"/>
      <c r="DT7" s="681"/>
      <c r="DU7" s="681"/>
      <c r="DV7" s="681"/>
      <c r="DW7" s="681"/>
      <c r="DX7" s="681"/>
      <c r="DY7" s="681"/>
      <c r="DZ7" s="681"/>
      <c r="EA7" s="681"/>
      <c r="EB7" s="681"/>
      <c r="EC7" s="727"/>
    </row>
    <row r="8" spans="2:143" ht="11.25" customHeight="1" x14ac:dyDescent="0.15">
      <c r="B8" s="677" t="s">
        <v>234</v>
      </c>
      <c r="C8" s="678"/>
      <c r="D8" s="678"/>
      <c r="E8" s="678"/>
      <c r="F8" s="678"/>
      <c r="G8" s="678"/>
      <c r="H8" s="678"/>
      <c r="I8" s="678"/>
      <c r="J8" s="678"/>
      <c r="K8" s="678"/>
      <c r="L8" s="678"/>
      <c r="M8" s="678"/>
      <c r="N8" s="678"/>
      <c r="O8" s="678"/>
      <c r="P8" s="678"/>
      <c r="Q8" s="679"/>
      <c r="R8" s="680">
        <v>124599</v>
      </c>
      <c r="S8" s="681"/>
      <c r="T8" s="681"/>
      <c r="U8" s="681"/>
      <c r="V8" s="681"/>
      <c r="W8" s="681"/>
      <c r="X8" s="681"/>
      <c r="Y8" s="682"/>
      <c r="Z8" s="713">
        <v>0.2</v>
      </c>
      <c r="AA8" s="713"/>
      <c r="AB8" s="713"/>
      <c r="AC8" s="713"/>
      <c r="AD8" s="714">
        <v>124599</v>
      </c>
      <c r="AE8" s="714"/>
      <c r="AF8" s="714"/>
      <c r="AG8" s="714"/>
      <c r="AH8" s="714"/>
      <c r="AI8" s="714"/>
      <c r="AJ8" s="714"/>
      <c r="AK8" s="714"/>
      <c r="AL8" s="683">
        <v>0.6</v>
      </c>
      <c r="AM8" s="684"/>
      <c r="AN8" s="684"/>
      <c r="AO8" s="715"/>
      <c r="AP8" s="677" t="s">
        <v>235</v>
      </c>
      <c r="AQ8" s="678"/>
      <c r="AR8" s="678"/>
      <c r="AS8" s="678"/>
      <c r="AT8" s="678"/>
      <c r="AU8" s="678"/>
      <c r="AV8" s="678"/>
      <c r="AW8" s="678"/>
      <c r="AX8" s="678"/>
      <c r="AY8" s="678"/>
      <c r="AZ8" s="678"/>
      <c r="BA8" s="678"/>
      <c r="BB8" s="678"/>
      <c r="BC8" s="678"/>
      <c r="BD8" s="678"/>
      <c r="BE8" s="678"/>
      <c r="BF8" s="679"/>
      <c r="BG8" s="680">
        <v>203007</v>
      </c>
      <c r="BH8" s="681"/>
      <c r="BI8" s="681"/>
      <c r="BJ8" s="681"/>
      <c r="BK8" s="681"/>
      <c r="BL8" s="681"/>
      <c r="BM8" s="681"/>
      <c r="BN8" s="682"/>
      <c r="BO8" s="713">
        <v>1.1000000000000001</v>
      </c>
      <c r="BP8" s="713"/>
      <c r="BQ8" s="713"/>
      <c r="BR8" s="713"/>
      <c r="BS8" s="686" t="s">
        <v>230</v>
      </c>
      <c r="BT8" s="681"/>
      <c r="BU8" s="681"/>
      <c r="BV8" s="681"/>
      <c r="BW8" s="681"/>
      <c r="BX8" s="681"/>
      <c r="BY8" s="681"/>
      <c r="BZ8" s="681"/>
      <c r="CA8" s="681"/>
      <c r="CB8" s="727"/>
      <c r="CD8" s="719" t="s">
        <v>236</v>
      </c>
      <c r="CE8" s="720"/>
      <c r="CF8" s="720"/>
      <c r="CG8" s="720"/>
      <c r="CH8" s="720"/>
      <c r="CI8" s="720"/>
      <c r="CJ8" s="720"/>
      <c r="CK8" s="720"/>
      <c r="CL8" s="720"/>
      <c r="CM8" s="720"/>
      <c r="CN8" s="720"/>
      <c r="CO8" s="720"/>
      <c r="CP8" s="720"/>
      <c r="CQ8" s="721"/>
      <c r="CR8" s="680">
        <v>12828438</v>
      </c>
      <c r="CS8" s="681"/>
      <c r="CT8" s="681"/>
      <c r="CU8" s="681"/>
      <c r="CV8" s="681"/>
      <c r="CW8" s="681"/>
      <c r="CX8" s="681"/>
      <c r="CY8" s="682"/>
      <c r="CZ8" s="713">
        <v>25.7</v>
      </c>
      <c r="DA8" s="713"/>
      <c r="DB8" s="713"/>
      <c r="DC8" s="713"/>
      <c r="DD8" s="686">
        <v>71646</v>
      </c>
      <c r="DE8" s="681"/>
      <c r="DF8" s="681"/>
      <c r="DG8" s="681"/>
      <c r="DH8" s="681"/>
      <c r="DI8" s="681"/>
      <c r="DJ8" s="681"/>
      <c r="DK8" s="681"/>
      <c r="DL8" s="681"/>
      <c r="DM8" s="681"/>
      <c r="DN8" s="681"/>
      <c r="DO8" s="681"/>
      <c r="DP8" s="682"/>
      <c r="DQ8" s="686">
        <v>6004458</v>
      </c>
      <c r="DR8" s="681"/>
      <c r="DS8" s="681"/>
      <c r="DT8" s="681"/>
      <c r="DU8" s="681"/>
      <c r="DV8" s="681"/>
      <c r="DW8" s="681"/>
      <c r="DX8" s="681"/>
      <c r="DY8" s="681"/>
      <c r="DZ8" s="681"/>
      <c r="EA8" s="681"/>
      <c r="EB8" s="681"/>
      <c r="EC8" s="727"/>
    </row>
    <row r="9" spans="2:143" ht="11.25" customHeight="1" x14ac:dyDescent="0.15">
      <c r="B9" s="677" t="s">
        <v>237</v>
      </c>
      <c r="C9" s="678"/>
      <c r="D9" s="678"/>
      <c r="E9" s="678"/>
      <c r="F9" s="678"/>
      <c r="G9" s="678"/>
      <c r="H9" s="678"/>
      <c r="I9" s="678"/>
      <c r="J9" s="678"/>
      <c r="K9" s="678"/>
      <c r="L9" s="678"/>
      <c r="M9" s="678"/>
      <c r="N9" s="678"/>
      <c r="O9" s="678"/>
      <c r="P9" s="678"/>
      <c r="Q9" s="679"/>
      <c r="R9" s="680">
        <v>143918</v>
      </c>
      <c r="S9" s="681"/>
      <c r="T9" s="681"/>
      <c r="U9" s="681"/>
      <c r="V9" s="681"/>
      <c r="W9" s="681"/>
      <c r="X9" s="681"/>
      <c r="Y9" s="682"/>
      <c r="Z9" s="713">
        <v>0.3</v>
      </c>
      <c r="AA9" s="713"/>
      <c r="AB9" s="713"/>
      <c r="AC9" s="713"/>
      <c r="AD9" s="714">
        <v>143918</v>
      </c>
      <c r="AE9" s="714"/>
      <c r="AF9" s="714"/>
      <c r="AG9" s="714"/>
      <c r="AH9" s="714"/>
      <c r="AI9" s="714"/>
      <c r="AJ9" s="714"/>
      <c r="AK9" s="714"/>
      <c r="AL9" s="683">
        <v>0.6</v>
      </c>
      <c r="AM9" s="684"/>
      <c r="AN9" s="684"/>
      <c r="AO9" s="715"/>
      <c r="AP9" s="677" t="s">
        <v>238</v>
      </c>
      <c r="AQ9" s="678"/>
      <c r="AR9" s="678"/>
      <c r="AS9" s="678"/>
      <c r="AT9" s="678"/>
      <c r="AU9" s="678"/>
      <c r="AV9" s="678"/>
      <c r="AW9" s="678"/>
      <c r="AX9" s="678"/>
      <c r="AY9" s="678"/>
      <c r="AZ9" s="678"/>
      <c r="BA9" s="678"/>
      <c r="BB9" s="678"/>
      <c r="BC9" s="678"/>
      <c r="BD9" s="678"/>
      <c r="BE9" s="678"/>
      <c r="BF9" s="679"/>
      <c r="BG9" s="680">
        <v>7038011</v>
      </c>
      <c r="BH9" s="681"/>
      <c r="BI9" s="681"/>
      <c r="BJ9" s="681"/>
      <c r="BK9" s="681"/>
      <c r="BL9" s="681"/>
      <c r="BM9" s="681"/>
      <c r="BN9" s="682"/>
      <c r="BO9" s="713">
        <v>39.700000000000003</v>
      </c>
      <c r="BP9" s="713"/>
      <c r="BQ9" s="713"/>
      <c r="BR9" s="713"/>
      <c r="BS9" s="686" t="s">
        <v>176</v>
      </c>
      <c r="BT9" s="681"/>
      <c r="BU9" s="681"/>
      <c r="BV9" s="681"/>
      <c r="BW9" s="681"/>
      <c r="BX9" s="681"/>
      <c r="BY9" s="681"/>
      <c r="BZ9" s="681"/>
      <c r="CA9" s="681"/>
      <c r="CB9" s="727"/>
      <c r="CD9" s="719" t="s">
        <v>239</v>
      </c>
      <c r="CE9" s="720"/>
      <c r="CF9" s="720"/>
      <c r="CG9" s="720"/>
      <c r="CH9" s="720"/>
      <c r="CI9" s="720"/>
      <c r="CJ9" s="720"/>
      <c r="CK9" s="720"/>
      <c r="CL9" s="720"/>
      <c r="CM9" s="720"/>
      <c r="CN9" s="720"/>
      <c r="CO9" s="720"/>
      <c r="CP9" s="720"/>
      <c r="CQ9" s="721"/>
      <c r="CR9" s="680">
        <v>4780004</v>
      </c>
      <c r="CS9" s="681"/>
      <c r="CT9" s="681"/>
      <c r="CU9" s="681"/>
      <c r="CV9" s="681"/>
      <c r="CW9" s="681"/>
      <c r="CX9" s="681"/>
      <c r="CY9" s="682"/>
      <c r="CZ9" s="713">
        <v>9.6</v>
      </c>
      <c r="DA9" s="713"/>
      <c r="DB9" s="713"/>
      <c r="DC9" s="713"/>
      <c r="DD9" s="686">
        <v>346951</v>
      </c>
      <c r="DE9" s="681"/>
      <c r="DF9" s="681"/>
      <c r="DG9" s="681"/>
      <c r="DH9" s="681"/>
      <c r="DI9" s="681"/>
      <c r="DJ9" s="681"/>
      <c r="DK9" s="681"/>
      <c r="DL9" s="681"/>
      <c r="DM9" s="681"/>
      <c r="DN9" s="681"/>
      <c r="DO9" s="681"/>
      <c r="DP9" s="682"/>
      <c r="DQ9" s="686">
        <v>4061524</v>
      </c>
      <c r="DR9" s="681"/>
      <c r="DS9" s="681"/>
      <c r="DT9" s="681"/>
      <c r="DU9" s="681"/>
      <c r="DV9" s="681"/>
      <c r="DW9" s="681"/>
      <c r="DX9" s="681"/>
      <c r="DY9" s="681"/>
      <c r="DZ9" s="681"/>
      <c r="EA9" s="681"/>
      <c r="EB9" s="681"/>
      <c r="EC9" s="727"/>
    </row>
    <row r="10" spans="2:143" ht="11.25" customHeight="1" x14ac:dyDescent="0.15">
      <c r="B10" s="677" t="s">
        <v>240</v>
      </c>
      <c r="C10" s="678"/>
      <c r="D10" s="678"/>
      <c r="E10" s="678"/>
      <c r="F10" s="678"/>
      <c r="G10" s="678"/>
      <c r="H10" s="678"/>
      <c r="I10" s="678"/>
      <c r="J10" s="678"/>
      <c r="K10" s="678"/>
      <c r="L10" s="678"/>
      <c r="M10" s="678"/>
      <c r="N10" s="678"/>
      <c r="O10" s="678"/>
      <c r="P10" s="678"/>
      <c r="Q10" s="679"/>
      <c r="R10" s="680" t="s">
        <v>230</v>
      </c>
      <c r="S10" s="681"/>
      <c r="T10" s="681"/>
      <c r="U10" s="681"/>
      <c r="V10" s="681"/>
      <c r="W10" s="681"/>
      <c r="X10" s="681"/>
      <c r="Y10" s="682"/>
      <c r="Z10" s="713" t="s">
        <v>230</v>
      </c>
      <c r="AA10" s="713"/>
      <c r="AB10" s="713"/>
      <c r="AC10" s="713"/>
      <c r="AD10" s="714" t="s">
        <v>230</v>
      </c>
      <c r="AE10" s="714"/>
      <c r="AF10" s="714"/>
      <c r="AG10" s="714"/>
      <c r="AH10" s="714"/>
      <c r="AI10" s="714"/>
      <c r="AJ10" s="714"/>
      <c r="AK10" s="714"/>
      <c r="AL10" s="683" t="s">
        <v>230</v>
      </c>
      <c r="AM10" s="684"/>
      <c r="AN10" s="684"/>
      <c r="AO10" s="715"/>
      <c r="AP10" s="677" t="s">
        <v>241</v>
      </c>
      <c r="AQ10" s="678"/>
      <c r="AR10" s="678"/>
      <c r="AS10" s="678"/>
      <c r="AT10" s="678"/>
      <c r="AU10" s="678"/>
      <c r="AV10" s="678"/>
      <c r="AW10" s="678"/>
      <c r="AX10" s="678"/>
      <c r="AY10" s="678"/>
      <c r="AZ10" s="678"/>
      <c r="BA10" s="678"/>
      <c r="BB10" s="678"/>
      <c r="BC10" s="678"/>
      <c r="BD10" s="678"/>
      <c r="BE10" s="678"/>
      <c r="BF10" s="679"/>
      <c r="BG10" s="680">
        <v>329550</v>
      </c>
      <c r="BH10" s="681"/>
      <c r="BI10" s="681"/>
      <c r="BJ10" s="681"/>
      <c r="BK10" s="681"/>
      <c r="BL10" s="681"/>
      <c r="BM10" s="681"/>
      <c r="BN10" s="682"/>
      <c r="BO10" s="713">
        <v>1.9</v>
      </c>
      <c r="BP10" s="713"/>
      <c r="BQ10" s="713"/>
      <c r="BR10" s="713"/>
      <c r="BS10" s="686">
        <v>54749</v>
      </c>
      <c r="BT10" s="681"/>
      <c r="BU10" s="681"/>
      <c r="BV10" s="681"/>
      <c r="BW10" s="681"/>
      <c r="BX10" s="681"/>
      <c r="BY10" s="681"/>
      <c r="BZ10" s="681"/>
      <c r="CA10" s="681"/>
      <c r="CB10" s="727"/>
      <c r="CD10" s="719" t="s">
        <v>242</v>
      </c>
      <c r="CE10" s="720"/>
      <c r="CF10" s="720"/>
      <c r="CG10" s="720"/>
      <c r="CH10" s="720"/>
      <c r="CI10" s="720"/>
      <c r="CJ10" s="720"/>
      <c r="CK10" s="720"/>
      <c r="CL10" s="720"/>
      <c r="CM10" s="720"/>
      <c r="CN10" s="720"/>
      <c r="CO10" s="720"/>
      <c r="CP10" s="720"/>
      <c r="CQ10" s="721"/>
      <c r="CR10" s="680">
        <v>11957</v>
      </c>
      <c r="CS10" s="681"/>
      <c r="CT10" s="681"/>
      <c r="CU10" s="681"/>
      <c r="CV10" s="681"/>
      <c r="CW10" s="681"/>
      <c r="CX10" s="681"/>
      <c r="CY10" s="682"/>
      <c r="CZ10" s="713">
        <v>0</v>
      </c>
      <c r="DA10" s="713"/>
      <c r="DB10" s="713"/>
      <c r="DC10" s="713"/>
      <c r="DD10" s="686" t="s">
        <v>230</v>
      </c>
      <c r="DE10" s="681"/>
      <c r="DF10" s="681"/>
      <c r="DG10" s="681"/>
      <c r="DH10" s="681"/>
      <c r="DI10" s="681"/>
      <c r="DJ10" s="681"/>
      <c r="DK10" s="681"/>
      <c r="DL10" s="681"/>
      <c r="DM10" s="681"/>
      <c r="DN10" s="681"/>
      <c r="DO10" s="681"/>
      <c r="DP10" s="682"/>
      <c r="DQ10" s="686">
        <v>11957</v>
      </c>
      <c r="DR10" s="681"/>
      <c r="DS10" s="681"/>
      <c r="DT10" s="681"/>
      <c r="DU10" s="681"/>
      <c r="DV10" s="681"/>
      <c r="DW10" s="681"/>
      <c r="DX10" s="681"/>
      <c r="DY10" s="681"/>
      <c r="DZ10" s="681"/>
      <c r="EA10" s="681"/>
      <c r="EB10" s="681"/>
      <c r="EC10" s="727"/>
    </row>
    <row r="11" spans="2:143" ht="11.25" customHeight="1" x14ac:dyDescent="0.15">
      <c r="B11" s="677" t="s">
        <v>243</v>
      </c>
      <c r="C11" s="678"/>
      <c r="D11" s="678"/>
      <c r="E11" s="678"/>
      <c r="F11" s="678"/>
      <c r="G11" s="678"/>
      <c r="H11" s="678"/>
      <c r="I11" s="678"/>
      <c r="J11" s="678"/>
      <c r="K11" s="678"/>
      <c r="L11" s="678"/>
      <c r="M11" s="678"/>
      <c r="N11" s="678"/>
      <c r="O11" s="678"/>
      <c r="P11" s="678"/>
      <c r="Q11" s="679"/>
      <c r="R11" s="680">
        <v>2236039</v>
      </c>
      <c r="S11" s="681"/>
      <c r="T11" s="681"/>
      <c r="U11" s="681"/>
      <c r="V11" s="681"/>
      <c r="W11" s="681"/>
      <c r="X11" s="681"/>
      <c r="Y11" s="682"/>
      <c r="Z11" s="683">
        <v>4.4000000000000004</v>
      </c>
      <c r="AA11" s="684"/>
      <c r="AB11" s="684"/>
      <c r="AC11" s="685"/>
      <c r="AD11" s="686">
        <v>2236039</v>
      </c>
      <c r="AE11" s="681"/>
      <c r="AF11" s="681"/>
      <c r="AG11" s="681"/>
      <c r="AH11" s="681"/>
      <c r="AI11" s="681"/>
      <c r="AJ11" s="681"/>
      <c r="AK11" s="682"/>
      <c r="AL11" s="683">
        <v>10</v>
      </c>
      <c r="AM11" s="684"/>
      <c r="AN11" s="684"/>
      <c r="AO11" s="715"/>
      <c r="AP11" s="677" t="s">
        <v>244</v>
      </c>
      <c r="AQ11" s="678"/>
      <c r="AR11" s="678"/>
      <c r="AS11" s="678"/>
      <c r="AT11" s="678"/>
      <c r="AU11" s="678"/>
      <c r="AV11" s="678"/>
      <c r="AW11" s="678"/>
      <c r="AX11" s="678"/>
      <c r="AY11" s="678"/>
      <c r="AZ11" s="678"/>
      <c r="BA11" s="678"/>
      <c r="BB11" s="678"/>
      <c r="BC11" s="678"/>
      <c r="BD11" s="678"/>
      <c r="BE11" s="678"/>
      <c r="BF11" s="679"/>
      <c r="BG11" s="680">
        <v>777840</v>
      </c>
      <c r="BH11" s="681"/>
      <c r="BI11" s="681"/>
      <c r="BJ11" s="681"/>
      <c r="BK11" s="681"/>
      <c r="BL11" s="681"/>
      <c r="BM11" s="681"/>
      <c r="BN11" s="682"/>
      <c r="BO11" s="713">
        <v>4.4000000000000004</v>
      </c>
      <c r="BP11" s="713"/>
      <c r="BQ11" s="713"/>
      <c r="BR11" s="713"/>
      <c r="BS11" s="686">
        <v>175147</v>
      </c>
      <c r="BT11" s="681"/>
      <c r="BU11" s="681"/>
      <c r="BV11" s="681"/>
      <c r="BW11" s="681"/>
      <c r="BX11" s="681"/>
      <c r="BY11" s="681"/>
      <c r="BZ11" s="681"/>
      <c r="CA11" s="681"/>
      <c r="CB11" s="727"/>
      <c r="CD11" s="719" t="s">
        <v>245</v>
      </c>
      <c r="CE11" s="720"/>
      <c r="CF11" s="720"/>
      <c r="CG11" s="720"/>
      <c r="CH11" s="720"/>
      <c r="CI11" s="720"/>
      <c r="CJ11" s="720"/>
      <c r="CK11" s="720"/>
      <c r="CL11" s="720"/>
      <c r="CM11" s="720"/>
      <c r="CN11" s="720"/>
      <c r="CO11" s="720"/>
      <c r="CP11" s="720"/>
      <c r="CQ11" s="721"/>
      <c r="CR11" s="680">
        <v>716688</v>
      </c>
      <c r="CS11" s="681"/>
      <c r="CT11" s="681"/>
      <c r="CU11" s="681"/>
      <c r="CV11" s="681"/>
      <c r="CW11" s="681"/>
      <c r="CX11" s="681"/>
      <c r="CY11" s="682"/>
      <c r="CZ11" s="713">
        <v>1.4</v>
      </c>
      <c r="DA11" s="713"/>
      <c r="DB11" s="713"/>
      <c r="DC11" s="713"/>
      <c r="DD11" s="686">
        <v>141853</v>
      </c>
      <c r="DE11" s="681"/>
      <c r="DF11" s="681"/>
      <c r="DG11" s="681"/>
      <c r="DH11" s="681"/>
      <c r="DI11" s="681"/>
      <c r="DJ11" s="681"/>
      <c r="DK11" s="681"/>
      <c r="DL11" s="681"/>
      <c r="DM11" s="681"/>
      <c r="DN11" s="681"/>
      <c r="DO11" s="681"/>
      <c r="DP11" s="682"/>
      <c r="DQ11" s="686">
        <v>359889</v>
      </c>
      <c r="DR11" s="681"/>
      <c r="DS11" s="681"/>
      <c r="DT11" s="681"/>
      <c r="DU11" s="681"/>
      <c r="DV11" s="681"/>
      <c r="DW11" s="681"/>
      <c r="DX11" s="681"/>
      <c r="DY11" s="681"/>
      <c r="DZ11" s="681"/>
      <c r="EA11" s="681"/>
      <c r="EB11" s="681"/>
      <c r="EC11" s="727"/>
    </row>
    <row r="12" spans="2:143" ht="11.25" customHeight="1" x14ac:dyDescent="0.15">
      <c r="B12" s="677" t="s">
        <v>246</v>
      </c>
      <c r="C12" s="678"/>
      <c r="D12" s="678"/>
      <c r="E12" s="678"/>
      <c r="F12" s="678"/>
      <c r="G12" s="678"/>
      <c r="H12" s="678"/>
      <c r="I12" s="678"/>
      <c r="J12" s="678"/>
      <c r="K12" s="678"/>
      <c r="L12" s="678"/>
      <c r="M12" s="678"/>
      <c r="N12" s="678"/>
      <c r="O12" s="678"/>
      <c r="P12" s="678"/>
      <c r="Q12" s="679"/>
      <c r="R12" s="680">
        <v>80135</v>
      </c>
      <c r="S12" s="681"/>
      <c r="T12" s="681"/>
      <c r="U12" s="681"/>
      <c r="V12" s="681"/>
      <c r="W12" s="681"/>
      <c r="X12" s="681"/>
      <c r="Y12" s="682"/>
      <c r="Z12" s="713">
        <v>0.2</v>
      </c>
      <c r="AA12" s="713"/>
      <c r="AB12" s="713"/>
      <c r="AC12" s="713"/>
      <c r="AD12" s="714">
        <v>80135</v>
      </c>
      <c r="AE12" s="714"/>
      <c r="AF12" s="714"/>
      <c r="AG12" s="714"/>
      <c r="AH12" s="714"/>
      <c r="AI12" s="714"/>
      <c r="AJ12" s="714"/>
      <c r="AK12" s="714"/>
      <c r="AL12" s="683">
        <v>0.4</v>
      </c>
      <c r="AM12" s="684"/>
      <c r="AN12" s="684"/>
      <c r="AO12" s="715"/>
      <c r="AP12" s="677" t="s">
        <v>247</v>
      </c>
      <c r="AQ12" s="678"/>
      <c r="AR12" s="678"/>
      <c r="AS12" s="678"/>
      <c r="AT12" s="678"/>
      <c r="AU12" s="678"/>
      <c r="AV12" s="678"/>
      <c r="AW12" s="678"/>
      <c r="AX12" s="678"/>
      <c r="AY12" s="678"/>
      <c r="AZ12" s="678"/>
      <c r="BA12" s="678"/>
      <c r="BB12" s="678"/>
      <c r="BC12" s="678"/>
      <c r="BD12" s="678"/>
      <c r="BE12" s="678"/>
      <c r="BF12" s="679"/>
      <c r="BG12" s="680">
        <v>7529623</v>
      </c>
      <c r="BH12" s="681"/>
      <c r="BI12" s="681"/>
      <c r="BJ12" s="681"/>
      <c r="BK12" s="681"/>
      <c r="BL12" s="681"/>
      <c r="BM12" s="681"/>
      <c r="BN12" s="682"/>
      <c r="BO12" s="713">
        <v>42.5</v>
      </c>
      <c r="BP12" s="713"/>
      <c r="BQ12" s="713"/>
      <c r="BR12" s="713"/>
      <c r="BS12" s="686" t="s">
        <v>230</v>
      </c>
      <c r="BT12" s="681"/>
      <c r="BU12" s="681"/>
      <c r="BV12" s="681"/>
      <c r="BW12" s="681"/>
      <c r="BX12" s="681"/>
      <c r="BY12" s="681"/>
      <c r="BZ12" s="681"/>
      <c r="CA12" s="681"/>
      <c r="CB12" s="727"/>
      <c r="CD12" s="719" t="s">
        <v>248</v>
      </c>
      <c r="CE12" s="720"/>
      <c r="CF12" s="720"/>
      <c r="CG12" s="720"/>
      <c r="CH12" s="720"/>
      <c r="CI12" s="720"/>
      <c r="CJ12" s="720"/>
      <c r="CK12" s="720"/>
      <c r="CL12" s="720"/>
      <c r="CM12" s="720"/>
      <c r="CN12" s="720"/>
      <c r="CO12" s="720"/>
      <c r="CP12" s="720"/>
      <c r="CQ12" s="721"/>
      <c r="CR12" s="680">
        <v>576805</v>
      </c>
      <c r="CS12" s="681"/>
      <c r="CT12" s="681"/>
      <c r="CU12" s="681"/>
      <c r="CV12" s="681"/>
      <c r="CW12" s="681"/>
      <c r="CX12" s="681"/>
      <c r="CY12" s="682"/>
      <c r="CZ12" s="713">
        <v>1.2</v>
      </c>
      <c r="DA12" s="713"/>
      <c r="DB12" s="713"/>
      <c r="DC12" s="713"/>
      <c r="DD12" s="686" t="s">
        <v>176</v>
      </c>
      <c r="DE12" s="681"/>
      <c r="DF12" s="681"/>
      <c r="DG12" s="681"/>
      <c r="DH12" s="681"/>
      <c r="DI12" s="681"/>
      <c r="DJ12" s="681"/>
      <c r="DK12" s="681"/>
      <c r="DL12" s="681"/>
      <c r="DM12" s="681"/>
      <c r="DN12" s="681"/>
      <c r="DO12" s="681"/>
      <c r="DP12" s="682"/>
      <c r="DQ12" s="686">
        <v>321121</v>
      </c>
      <c r="DR12" s="681"/>
      <c r="DS12" s="681"/>
      <c r="DT12" s="681"/>
      <c r="DU12" s="681"/>
      <c r="DV12" s="681"/>
      <c r="DW12" s="681"/>
      <c r="DX12" s="681"/>
      <c r="DY12" s="681"/>
      <c r="DZ12" s="681"/>
      <c r="EA12" s="681"/>
      <c r="EB12" s="681"/>
      <c r="EC12" s="727"/>
    </row>
    <row r="13" spans="2:143" ht="11.25" customHeight="1" x14ac:dyDescent="0.15">
      <c r="B13" s="677" t="s">
        <v>249</v>
      </c>
      <c r="C13" s="678"/>
      <c r="D13" s="678"/>
      <c r="E13" s="678"/>
      <c r="F13" s="678"/>
      <c r="G13" s="678"/>
      <c r="H13" s="678"/>
      <c r="I13" s="678"/>
      <c r="J13" s="678"/>
      <c r="K13" s="678"/>
      <c r="L13" s="678"/>
      <c r="M13" s="678"/>
      <c r="N13" s="678"/>
      <c r="O13" s="678"/>
      <c r="P13" s="678"/>
      <c r="Q13" s="679"/>
      <c r="R13" s="680" t="s">
        <v>230</v>
      </c>
      <c r="S13" s="681"/>
      <c r="T13" s="681"/>
      <c r="U13" s="681"/>
      <c r="V13" s="681"/>
      <c r="W13" s="681"/>
      <c r="X13" s="681"/>
      <c r="Y13" s="682"/>
      <c r="Z13" s="713" t="s">
        <v>230</v>
      </c>
      <c r="AA13" s="713"/>
      <c r="AB13" s="713"/>
      <c r="AC13" s="713"/>
      <c r="AD13" s="714" t="s">
        <v>230</v>
      </c>
      <c r="AE13" s="714"/>
      <c r="AF13" s="714"/>
      <c r="AG13" s="714"/>
      <c r="AH13" s="714"/>
      <c r="AI13" s="714"/>
      <c r="AJ13" s="714"/>
      <c r="AK13" s="714"/>
      <c r="AL13" s="683" t="s">
        <v>230</v>
      </c>
      <c r="AM13" s="684"/>
      <c r="AN13" s="684"/>
      <c r="AO13" s="715"/>
      <c r="AP13" s="677" t="s">
        <v>250</v>
      </c>
      <c r="AQ13" s="678"/>
      <c r="AR13" s="678"/>
      <c r="AS13" s="678"/>
      <c r="AT13" s="678"/>
      <c r="AU13" s="678"/>
      <c r="AV13" s="678"/>
      <c r="AW13" s="678"/>
      <c r="AX13" s="678"/>
      <c r="AY13" s="678"/>
      <c r="AZ13" s="678"/>
      <c r="BA13" s="678"/>
      <c r="BB13" s="678"/>
      <c r="BC13" s="678"/>
      <c r="BD13" s="678"/>
      <c r="BE13" s="678"/>
      <c r="BF13" s="679"/>
      <c r="BG13" s="680">
        <v>7219423</v>
      </c>
      <c r="BH13" s="681"/>
      <c r="BI13" s="681"/>
      <c r="BJ13" s="681"/>
      <c r="BK13" s="681"/>
      <c r="BL13" s="681"/>
      <c r="BM13" s="681"/>
      <c r="BN13" s="682"/>
      <c r="BO13" s="713">
        <v>40.700000000000003</v>
      </c>
      <c r="BP13" s="713"/>
      <c r="BQ13" s="713"/>
      <c r="BR13" s="713"/>
      <c r="BS13" s="686" t="s">
        <v>176</v>
      </c>
      <c r="BT13" s="681"/>
      <c r="BU13" s="681"/>
      <c r="BV13" s="681"/>
      <c r="BW13" s="681"/>
      <c r="BX13" s="681"/>
      <c r="BY13" s="681"/>
      <c r="BZ13" s="681"/>
      <c r="CA13" s="681"/>
      <c r="CB13" s="727"/>
      <c r="CD13" s="719" t="s">
        <v>251</v>
      </c>
      <c r="CE13" s="720"/>
      <c r="CF13" s="720"/>
      <c r="CG13" s="720"/>
      <c r="CH13" s="720"/>
      <c r="CI13" s="720"/>
      <c r="CJ13" s="720"/>
      <c r="CK13" s="720"/>
      <c r="CL13" s="720"/>
      <c r="CM13" s="720"/>
      <c r="CN13" s="720"/>
      <c r="CO13" s="720"/>
      <c r="CP13" s="720"/>
      <c r="CQ13" s="721"/>
      <c r="CR13" s="680">
        <v>3112025</v>
      </c>
      <c r="CS13" s="681"/>
      <c r="CT13" s="681"/>
      <c r="CU13" s="681"/>
      <c r="CV13" s="681"/>
      <c r="CW13" s="681"/>
      <c r="CX13" s="681"/>
      <c r="CY13" s="682"/>
      <c r="CZ13" s="713">
        <v>6.2</v>
      </c>
      <c r="DA13" s="713"/>
      <c r="DB13" s="713"/>
      <c r="DC13" s="713"/>
      <c r="DD13" s="686">
        <v>845410</v>
      </c>
      <c r="DE13" s="681"/>
      <c r="DF13" s="681"/>
      <c r="DG13" s="681"/>
      <c r="DH13" s="681"/>
      <c r="DI13" s="681"/>
      <c r="DJ13" s="681"/>
      <c r="DK13" s="681"/>
      <c r="DL13" s="681"/>
      <c r="DM13" s="681"/>
      <c r="DN13" s="681"/>
      <c r="DO13" s="681"/>
      <c r="DP13" s="682"/>
      <c r="DQ13" s="686">
        <v>2208254</v>
      </c>
      <c r="DR13" s="681"/>
      <c r="DS13" s="681"/>
      <c r="DT13" s="681"/>
      <c r="DU13" s="681"/>
      <c r="DV13" s="681"/>
      <c r="DW13" s="681"/>
      <c r="DX13" s="681"/>
      <c r="DY13" s="681"/>
      <c r="DZ13" s="681"/>
      <c r="EA13" s="681"/>
      <c r="EB13" s="681"/>
      <c r="EC13" s="727"/>
    </row>
    <row r="14" spans="2:143" ht="11.25" customHeight="1" x14ac:dyDescent="0.15">
      <c r="B14" s="677" t="s">
        <v>252</v>
      </c>
      <c r="C14" s="678"/>
      <c r="D14" s="678"/>
      <c r="E14" s="678"/>
      <c r="F14" s="678"/>
      <c r="G14" s="678"/>
      <c r="H14" s="678"/>
      <c r="I14" s="678"/>
      <c r="J14" s="678"/>
      <c r="K14" s="678"/>
      <c r="L14" s="678"/>
      <c r="M14" s="678"/>
      <c r="N14" s="678"/>
      <c r="O14" s="678"/>
      <c r="P14" s="678"/>
      <c r="Q14" s="679"/>
      <c r="R14" s="680">
        <v>20</v>
      </c>
      <c r="S14" s="681"/>
      <c r="T14" s="681"/>
      <c r="U14" s="681"/>
      <c r="V14" s="681"/>
      <c r="W14" s="681"/>
      <c r="X14" s="681"/>
      <c r="Y14" s="682"/>
      <c r="Z14" s="713">
        <v>0</v>
      </c>
      <c r="AA14" s="713"/>
      <c r="AB14" s="713"/>
      <c r="AC14" s="713"/>
      <c r="AD14" s="714">
        <v>20</v>
      </c>
      <c r="AE14" s="714"/>
      <c r="AF14" s="714"/>
      <c r="AG14" s="714"/>
      <c r="AH14" s="714"/>
      <c r="AI14" s="714"/>
      <c r="AJ14" s="714"/>
      <c r="AK14" s="714"/>
      <c r="AL14" s="683">
        <v>0</v>
      </c>
      <c r="AM14" s="684"/>
      <c r="AN14" s="684"/>
      <c r="AO14" s="715"/>
      <c r="AP14" s="677" t="s">
        <v>253</v>
      </c>
      <c r="AQ14" s="678"/>
      <c r="AR14" s="678"/>
      <c r="AS14" s="678"/>
      <c r="AT14" s="678"/>
      <c r="AU14" s="678"/>
      <c r="AV14" s="678"/>
      <c r="AW14" s="678"/>
      <c r="AX14" s="678"/>
      <c r="AY14" s="678"/>
      <c r="AZ14" s="678"/>
      <c r="BA14" s="678"/>
      <c r="BB14" s="678"/>
      <c r="BC14" s="678"/>
      <c r="BD14" s="678"/>
      <c r="BE14" s="678"/>
      <c r="BF14" s="679"/>
      <c r="BG14" s="680">
        <v>230265</v>
      </c>
      <c r="BH14" s="681"/>
      <c r="BI14" s="681"/>
      <c r="BJ14" s="681"/>
      <c r="BK14" s="681"/>
      <c r="BL14" s="681"/>
      <c r="BM14" s="681"/>
      <c r="BN14" s="682"/>
      <c r="BO14" s="713">
        <v>1.3</v>
      </c>
      <c r="BP14" s="713"/>
      <c r="BQ14" s="713"/>
      <c r="BR14" s="713"/>
      <c r="BS14" s="686" t="s">
        <v>230</v>
      </c>
      <c r="BT14" s="681"/>
      <c r="BU14" s="681"/>
      <c r="BV14" s="681"/>
      <c r="BW14" s="681"/>
      <c r="BX14" s="681"/>
      <c r="BY14" s="681"/>
      <c r="BZ14" s="681"/>
      <c r="CA14" s="681"/>
      <c r="CB14" s="727"/>
      <c r="CD14" s="719" t="s">
        <v>254</v>
      </c>
      <c r="CE14" s="720"/>
      <c r="CF14" s="720"/>
      <c r="CG14" s="720"/>
      <c r="CH14" s="720"/>
      <c r="CI14" s="720"/>
      <c r="CJ14" s="720"/>
      <c r="CK14" s="720"/>
      <c r="CL14" s="720"/>
      <c r="CM14" s="720"/>
      <c r="CN14" s="720"/>
      <c r="CO14" s="720"/>
      <c r="CP14" s="720"/>
      <c r="CQ14" s="721"/>
      <c r="CR14" s="680">
        <v>1296933</v>
      </c>
      <c r="CS14" s="681"/>
      <c r="CT14" s="681"/>
      <c r="CU14" s="681"/>
      <c r="CV14" s="681"/>
      <c r="CW14" s="681"/>
      <c r="CX14" s="681"/>
      <c r="CY14" s="682"/>
      <c r="CZ14" s="713">
        <v>2.6</v>
      </c>
      <c r="DA14" s="713"/>
      <c r="DB14" s="713"/>
      <c r="DC14" s="713"/>
      <c r="DD14" s="686">
        <v>89824</v>
      </c>
      <c r="DE14" s="681"/>
      <c r="DF14" s="681"/>
      <c r="DG14" s="681"/>
      <c r="DH14" s="681"/>
      <c r="DI14" s="681"/>
      <c r="DJ14" s="681"/>
      <c r="DK14" s="681"/>
      <c r="DL14" s="681"/>
      <c r="DM14" s="681"/>
      <c r="DN14" s="681"/>
      <c r="DO14" s="681"/>
      <c r="DP14" s="682"/>
      <c r="DQ14" s="686">
        <v>1195468</v>
      </c>
      <c r="DR14" s="681"/>
      <c r="DS14" s="681"/>
      <c r="DT14" s="681"/>
      <c r="DU14" s="681"/>
      <c r="DV14" s="681"/>
      <c r="DW14" s="681"/>
      <c r="DX14" s="681"/>
      <c r="DY14" s="681"/>
      <c r="DZ14" s="681"/>
      <c r="EA14" s="681"/>
      <c r="EB14" s="681"/>
      <c r="EC14" s="727"/>
    </row>
    <row r="15" spans="2:143" ht="11.25" customHeight="1" x14ac:dyDescent="0.15">
      <c r="B15" s="677" t="s">
        <v>255</v>
      </c>
      <c r="C15" s="678"/>
      <c r="D15" s="678"/>
      <c r="E15" s="678"/>
      <c r="F15" s="678"/>
      <c r="G15" s="678"/>
      <c r="H15" s="678"/>
      <c r="I15" s="678"/>
      <c r="J15" s="678"/>
      <c r="K15" s="678"/>
      <c r="L15" s="678"/>
      <c r="M15" s="678"/>
      <c r="N15" s="678"/>
      <c r="O15" s="678"/>
      <c r="P15" s="678"/>
      <c r="Q15" s="679"/>
      <c r="R15" s="680" t="s">
        <v>230</v>
      </c>
      <c r="S15" s="681"/>
      <c r="T15" s="681"/>
      <c r="U15" s="681"/>
      <c r="V15" s="681"/>
      <c r="W15" s="681"/>
      <c r="X15" s="681"/>
      <c r="Y15" s="682"/>
      <c r="Z15" s="713" t="s">
        <v>230</v>
      </c>
      <c r="AA15" s="713"/>
      <c r="AB15" s="713"/>
      <c r="AC15" s="713"/>
      <c r="AD15" s="714" t="s">
        <v>230</v>
      </c>
      <c r="AE15" s="714"/>
      <c r="AF15" s="714"/>
      <c r="AG15" s="714"/>
      <c r="AH15" s="714"/>
      <c r="AI15" s="714"/>
      <c r="AJ15" s="714"/>
      <c r="AK15" s="714"/>
      <c r="AL15" s="683" t="s">
        <v>230</v>
      </c>
      <c r="AM15" s="684"/>
      <c r="AN15" s="684"/>
      <c r="AO15" s="715"/>
      <c r="AP15" s="677" t="s">
        <v>256</v>
      </c>
      <c r="AQ15" s="678"/>
      <c r="AR15" s="678"/>
      <c r="AS15" s="678"/>
      <c r="AT15" s="678"/>
      <c r="AU15" s="678"/>
      <c r="AV15" s="678"/>
      <c r="AW15" s="678"/>
      <c r="AX15" s="678"/>
      <c r="AY15" s="678"/>
      <c r="AZ15" s="678"/>
      <c r="BA15" s="678"/>
      <c r="BB15" s="678"/>
      <c r="BC15" s="678"/>
      <c r="BD15" s="678"/>
      <c r="BE15" s="678"/>
      <c r="BF15" s="679"/>
      <c r="BG15" s="680">
        <v>467869</v>
      </c>
      <c r="BH15" s="681"/>
      <c r="BI15" s="681"/>
      <c r="BJ15" s="681"/>
      <c r="BK15" s="681"/>
      <c r="BL15" s="681"/>
      <c r="BM15" s="681"/>
      <c r="BN15" s="682"/>
      <c r="BO15" s="713">
        <v>2.6</v>
      </c>
      <c r="BP15" s="713"/>
      <c r="BQ15" s="713"/>
      <c r="BR15" s="713"/>
      <c r="BS15" s="686" t="s">
        <v>230</v>
      </c>
      <c r="BT15" s="681"/>
      <c r="BU15" s="681"/>
      <c r="BV15" s="681"/>
      <c r="BW15" s="681"/>
      <c r="BX15" s="681"/>
      <c r="BY15" s="681"/>
      <c r="BZ15" s="681"/>
      <c r="CA15" s="681"/>
      <c r="CB15" s="727"/>
      <c r="CD15" s="719" t="s">
        <v>257</v>
      </c>
      <c r="CE15" s="720"/>
      <c r="CF15" s="720"/>
      <c r="CG15" s="720"/>
      <c r="CH15" s="720"/>
      <c r="CI15" s="720"/>
      <c r="CJ15" s="720"/>
      <c r="CK15" s="720"/>
      <c r="CL15" s="720"/>
      <c r="CM15" s="720"/>
      <c r="CN15" s="720"/>
      <c r="CO15" s="720"/>
      <c r="CP15" s="720"/>
      <c r="CQ15" s="721"/>
      <c r="CR15" s="680">
        <v>6254382</v>
      </c>
      <c r="CS15" s="681"/>
      <c r="CT15" s="681"/>
      <c r="CU15" s="681"/>
      <c r="CV15" s="681"/>
      <c r="CW15" s="681"/>
      <c r="CX15" s="681"/>
      <c r="CY15" s="682"/>
      <c r="CZ15" s="713">
        <v>12.5</v>
      </c>
      <c r="DA15" s="713"/>
      <c r="DB15" s="713"/>
      <c r="DC15" s="713"/>
      <c r="DD15" s="686">
        <v>1543214</v>
      </c>
      <c r="DE15" s="681"/>
      <c r="DF15" s="681"/>
      <c r="DG15" s="681"/>
      <c r="DH15" s="681"/>
      <c r="DI15" s="681"/>
      <c r="DJ15" s="681"/>
      <c r="DK15" s="681"/>
      <c r="DL15" s="681"/>
      <c r="DM15" s="681"/>
      <c r="DN15" s="681"/>
      <c r="DO15" s="681"/>
      <c r="DP15" s="682"/>
      <c r="DQ15" s="686">
        <v>3973796</v>
      </c>
      <c r="DR15" s="681"/>
      <c r="DS15" s="681"/>
      <c r="DT15" s="681"/>
      <c r="DU15" s="681"/>
      <c r="DV15" s="681"/>
      <c r="DW15" s="681"/>
      <c r="DX15" s="681"/>
      <c r="DY15" s="681"/>
      <c r="DZ15" s="681"/>
      <c r="EA15" s="681"/>
      <c r="EB15" s="681"/>
      <c r="EC15" s="727"/>
    </row>
    <row r="16" spans="2:143" ht="11.25" customHeight="1" x14ac:dyDescent="0.15">
      <c r="B16" s="677" t="s">
        <v>258</v>
      </c>
      <c r="C16" s="678"/>
      <c r="D16" s="678"/>
      <c r="E16" s="678"/>
      <c r="F16" s="678"/>
      <c r="G16" s="678"/>
      <c r="H16" s="678"/>
      <c r="I16" s="678"/>
      <c r="J16" s="678"/>
      <c r="K16" s="678"/>
      <c r="L16" s="678"/>
      <c r="M16" s="678"/>
      <c r="N16" s="678"/>
      <c r="O16" s="678"/>
      <c r="P16" s="678"/>
      <c r="Q16" s="679"/>
      <c r="R16" s="680">
        <v>37919</v>
      </c>
      <c r="S16" s="681"/>
      <c r="T16" s="681"/>
      <c r="U16" s="681"/>
      <c r="V16" s="681"/>
      <c r="W16" s="681"/>
      <c r="X16" s="681"/>
      <c r="Y16" s="682"/>
      <c r="Z16" s="713">
        <v>0.1</v>
      </c>
      <c r="AA16" s="713"/>
      <c r="AB16" s="713"/>
      <c r="AC16" s="713"/>
      <c r="AD16" s="714">
        <v>37919</v>
      </c>
      <c r="AE16" s="714"/>
      <c r="AF16" s="714"/>
      <c r="AG16" s="714"/>
      <c r="AH16" s="714"/>
      <c r="AI16" s="714"/>
      <c r="AJ16" s="714"/>
      <c r="AK16" s="714"/>
      <c r="AL16" s="683">
        <v>0.2</v>
      </c>
      <c r="AM16" s="684"/>
      <c r="AN16" s="684"/>
      <c r="AO16" s="715"/>
      <c r="AP16" s="677" t="s">
        <v>259</v>
      </c>
      <c r="AQ16" s="678"/>
      <c r="AR16" s="678"/>
      <c r="AS16" s="678"/>
      <c r="AT16" s="678"/>
      <c r="AU16" s="678"/>
      <c r="AV16" s="678"/>
      <c r="AW16" s="678"/>
      <c r="AX16" s="678"/>
      <c r="AY16" s="678"/>
      <c r="AZ16" s="678"/>
      <c r="BA16" s="678"/>
      <c r="BB16" s="678"/>
      <c r="BC16" s="678"/>
      <c r="BD16" s="678"/>
      <c r="BE16" s="678"/>
      <c r="BF16" s="679"/>
      <c r="BG16" s="680" t="s">
        <v>230</v>
      </c>
      <c r="BH16" s="681"/>
      <c r="BI16" s="681"/>
      <c r="BJ16" s="681"/>
      <c r="BK16" s="681"/>
      <c r="BL16" s="681"/>
      <c r="BM16" s="681"/>
      <c r="BN16" s="682"/>
      <c r="BO16" s="713" t="s">
        <v>230</v>
      </c>
      <c r="BP16" s="713"/>
      <c r="BQ16" s="713"/>
      <c r="BR16" s="713"/>
      <c r="BS16" s="686" t="s">
        <v>230</v>
      </c>
      <c r="BT16" s="681"/>
      <c r="BU16" s="681"/>
      <c r="BV16" s="681"/>
      <c r="BW16" s="681"/>
      <c r="BX16" s="681"/>
      <c r="BY16" s="681"/>
      <c r="BZ16" s="681"/>
      <c r="CA16" s="681"/>
      <c r="CB16" s="727"/>
      <c r="CD16" s="719" t="s">
        <v>260</v>
      </c>
      <c r="CE16" s="720"/>
      <c r="CF16" s="720"/>
      <c r="CG16" s="720"/>
      <c r="CH16" s="720"/>
      <c r="CI16" s="720"/>
      <c r="CJ16" s="720"/>
      <c r="CK16" s="720"/>
      <c r="CL16" s="720"/>
      <c r="CM16" s="720"/>
      <c r="CN16" s="720"/>
      <c r="CO16" s="720"/>
      <c r="CP16" s="720"/>
      <c r="CQ16" s="721"/>
      <c r="CR16" s="680">
        <v>2029</v>
      </c>
      <c r="CS16" s="681"/>
      <c r="CT16" s="681"/>
      <c r="CU16" s="681"/>
      <c r="CV16" s="681"/>
      <c r="CW16" s="681"/>
      <c r="CX16" s="681"/>
      <c r="CY16" s="682"/>
      <c r="CZ16" s="713">
        <v>0</v>
      </c>
      <c r="DA16" s="713"/>
      <c r="DB16" s="713"/>
      <c r="DC16" s="713"/>
      <c r="DD16" s="686" t="s">
        <v>230</v>
      </c>
      <c r="DE16" s="681"/>
      <c r="DF16" s="681"/>
      <c r="DG16" s="681"/>
      <c r="DH16" s="681"/>
      <c r="DI16" s="681"/>
      <c r="DJ16" s="681"/>
      <c r="DK16" s="681"/>
      <c r="DL16" s="681"/>
      <c r="DM16" s="681"/>
      <c r="DN16" s="681"/>
      <c r="DO16" s="681"/>
      <c r="DP16" s="682"/>
      <c r="DQ16" s="686">
        <v>629</v>
      </c>
      <c r="DR16" s="681"/>
      <c r="DS16" s="681"/>
      <c r="DT16" s="681"/>
      <c r="DU16" s="681"/>
      <c r="DV16" s="681"/>
      <c r="DW16" s="681"/>
      <c r="DX16" s="681"/>
      <c r="DY16" s="681"/>
      <c r="DZ16" s="681"/>
      <c r="EA16" s="681"/>
      <c r="EB16" s="681"/>
      <c r="EC16" s="727"/>
    </row>
    <row r="17" spans="2:133" ht="11.25" customHeight="1" x14ac:dyDescent="0.15">
      <c r="B17" s="677" t="s">
        <v>261</v>
      </c>
      <c r="C17" s="678"/>
      <c r="D17" s="678"/>
      <c r="E17" s="678"/>
      <c r="F17" s="678"/>
      <c r="G17" s="678"/>
      <c r="H17" s="678"/>
      <c r="I17" s="678"/>
      <c r="J17" s="678"/>
      <c r="K17" s="678"/>
      <c r="L17" s="678"/>
      <c r="M17" s="678"/>
      <c r="N17" s="678"/>
      <c r="O17" s="678"/>
      <c r="P17" s="678"/>
      <c r="Q17" s="679"/>
      <c r="R17" s="680">
        <v>116266</v>
      </c>
      <c r="S17" s="681"/>
      <c r="T17" s="681"/>
      <c r="U17" s="681"/>
      <c r="V17" s="681"/>
      <c r="W17" s="681"/>
      <c r="X17" s="681"/>
      <c r="Y17" s="682"/>
      <c r="Z17" s="713">
        <v>0.2</v>
      </c>
      <c r="AA17" s="713"/>
      <c r="AB17" s="713"/>
      <c r="AC17" s="713"/>
      <c r="AD17" s="714">
        <v>116266</v>
      </c>
      <c r="AE17" s="714"/>
      <c r="AF17" s="714"/>
      <c r="AG17" s="714"/>
      <c r="AH17" s="714"/>
      <c r="AI17" s="714"/>
      <c r="AJ17" s="714"/>
      <c r="AK17" s="714"/>
      <c r="AL17" s="683">
        <v>0.5</v>
      </c>
      <c r="AM17" s="684"/>
      <c r="AN17" s="684"/>
      <c r="AO17" s="715"/>
      <c r="AP17" s="677" t="s">
        <v>262</v>
      </c>
      <c r="AQ17" s="678"/>
      <c r="AR17" s="678"/>
      <c r="AS17" s="678"/>
      <c r="AT17" s="678"/>
      <c r="AU17" s="678"/>
      <c r="AV17" s="678"/>
      <c r="AW17" s="678"/>
      <c r="AX17" s="678"/>
      <c r="AY17" s="678"/>
      <c r="AZ17" s="678"/>
      <c r="BA17" s="678"/>
      <c r="BB17" s="678"/>
      <c r="BC17" s="678"/>
      <c r="BD17" s="678"/>
      <c r="BE17" s="678"/>
      <c r="BF17" s="679"/>
      <c r="BG17" s="680" t="s">
        <v>230</v>
      </c>
      <c r="BH17" s="681"/>
      <c r="BI17" s="681"/>
      <c r="BJ17" s="681"/>
      <c r="BK17" s="681"/>
      <c r="BL17" s="681"/>
      <c r="BM17" s="681"/>
      <c r="BN17" s="682"/>
      <c r="BO17" s="713" t="s">
        <v>230</v>
      </c>
      <c r="BP17" s="713"/>
      <c r="BQ17" s="713"/>
      <c r="BR17" s="713"/>
      <c r="BS17" s="686" t="s">
        <v>230</v>
      </c>
      <c r="BT17" s="681"/>
      <c r="BU17" s="681"/>
      <c r="BV17" s="681"/>
      <c r="BW17" s="681"/>
      <c r="BX17" s="681"/>
      <c r="BY17" s="681"/>
      <c r="BZ17" s="681"/>
      <c r="CA17" s="681"/>
      <c r="CB17" s="727"/>
      <c r="CD17" s="719" t="s">
        <v>263</v>
      </c>
      <c r="CE17" s="720"/>
      <c r="CF17" s="720"/>
      <c r="CG17" s="720"/>
      <c r="CH17" s="720"/>
      <c r="CI17" s="720"/>
      <c r="CJ17" s="720"/>
      <c r="CK17" s="720"/>
      <c r="CL17" s="720"/>
      <c r="CM17" s="720"/>
      <c r="CN17" s="720"/>
      <c r="CO17" s="720"/>
      <c r="CP17" s="720"/>
      <c r="CQ17" s="721"/>
      <c r="CR17" s="680">
        <v>3841255</v>
      </c>
      <c r="CS17" s="681"/>
      <c r="CT17" s="681"/>
      <c r="CU17" s="681"/>
      <c r="CV17" s="681"/>
      <c r="CW17" s="681"/>
      <c r="CX17" s="681"/>
      <c r="CY17" s="682"/>
      <c r="CZ17" s="713">
        <v>7.7</v>
      </c>
      <c r="DA17" s="713"/>
      <c r="DB17" s="713"/>
      <c r="DC17" s="713"/>
      <c r="DD17" s="686" t="s">
        <v>230</v>
      </c>
      <c r="DE17" s="681"/>
      <c r="DF17" s="681"/>
      <c r="DG17" s="681"/>
      <c r="DH17" s="681"/>
      <c r="DI17" s="681"/>
      <c r="DJ17" s="681"/>
      <c r="DK17" s="681"/>
      <c r="DL17" s="681"/>
      <c r="DM17" s="681"/>
      <c r="DN17" s="681"/>
      <c r="DO17" s="681"/>
      <c r="DP17" s="682"/>
      <c r="DQ17" s="686">
        <v>3776315</v>
      </c>
      <c r="DR17" s="681"/>
      <c r="DS17" s="681"/>
      <c r="DT17" s="681"/>
      <c r="DU17" s="681"/>
      <c r="DV17" s="681"/>
      <c r="DW17" s="681"/>
      <c r="DX17" s="681"/>
      <c r="DY17" s="681"/>
      <c r="DZ17" s="681"/>
      <c r="EA17" s="681"/>
      <c r="EB17" s="681"/>
      <c r="EC17" s="727"/>
    </row>
    <row r="18" spans="2:133" ht="11.25" customHeight="1" x14ac:dyDescent="0.15">
      <c r="B18" s="677" t="s">
        <v>264</v>
      </c>
      <c r="C18" s="678"/>
      <c r="D18" s="678"/>
      <c r="E18" s="678"/>
      <c r="F18" s="678"/>
      <c r="G18" s="678"/>
      <c r="H18" s="678"/>
      <c r="I18" s="678"/>
      <c r="J18" s="678"/>
      <c r="K18" s="678"/>
      <c r="L18" s="678"/>
      <c r="M18" s="678"/>
      <c r="N18" s="678"/>
      <c r="O18" s="678"/>
      <c r="P18" s="678"/>
      <c r="Q18" s="679"/>
      <c r="R18" s="680">
        <v>127958</v>
      </c>
      <c r="S18" s="681"/>
      <c r="T18" s="681"/>
      <c r="U18" s="681"/>
      <c r="V18" s="681"/>
      <c r="W18" s="681"/>
      <c r="X18" s="681"/>
      <c r="Y18" s="682"/>
      <c r="Z18" s="713">
        <v>0.3</v>
      </c>
      <c r="AA18" s="713"/>
      <c r="AB18" s="713"/>
      <c r="AC18" s="713"/>
      <c r="AD18" s="714">
        <v>127958</v>
      </c>
      <c r="AE18" s="714"/>
      <c r="AF18" s="714"/>
      <c r="AG18" s="714"/>
      <c r="AH18" s="714"/>
      <c r="AI18" s="714"/>
      <c r="AJ18" s="714"/>
      <c r="AK18" s="714"/>
      <c r="AL18" s="683">
        <v>0.6</v>
      </c>
      <c r="AM18" s="684"/>
      <c r="AN18" s="684"/>
      <c r="AO18" s="715"/>
      <c r="AP18" s="677" t="s">
        <v>265</v>
      </c>
      <c r="AQ18" s="678"/>
      <c r="AR18" s="678"/>
      <c r="AS18" s="678"/>
      <c r="AT18" s="678"/>
      <c r="AU18" s="678"/>
      <c r="AV18" s="678"/>
      <c r="AW18" s="678"/>
      <c r="AX18" s="678"/>
      <c r="AY18" s="678"/>
      <c r="AZ18" s="678"/>
      <c r="BA18" s="678"/>
      <c r="BB18" s="678"/>
      <c r="BC18" s="678"/>
      <c r="BD18" s="678"/>
      <c r="BE18" s="678"/>
      <c r="BF18" s="679"/>
      <c r="BG18" s="680" t="s">
        <v>230</v>
      </c>
      <c r="BH18" s="681"/>
      <c r="BI18" s="681"/>
      <c r="BJ18" s="681"/>
      <c r="BK18" s="681"/>
      <c r="BL18" s="681"/>
      <c r="BM18" s="681"/>
      <c r="BN18" s="682"/>
      <c r="BO18" s="713" t="s">
        <v>230</v>
      </c>
      <c r="BP18" s="713"/>
      <c r="BQ18" s="713"/>
      <c r="BR18" s="713"/>
      <c r="BS18" s="686" t="s">
        <v>230</v>
      </c>
      <c r="BT18" s="681"/>
      <c r="BU18" s="681"/>
      <c r="BV18" s="681"/>
      <c r="BW18" s="681"/>
      <c r="BX18" s="681"/>
      <c r="BY18" s="681"/>
      <c r="BZ18" s="681"/>
      <c r="CA18" s="681"/>
      <c r="CB18" s="727"/>
      <c r="CD18" s="719" t="s">
        <v>266</v>
      </c>
      <c r="CE18" s="720"/>
      <c r="CF18" s="720"/>
      <c r="CG18" s="720"/>
      <c r="CH18" s="720"/>
      <c r="CI18" s="720"/>
      <c r="CJ18" s="720"/>
      <c r="CK18" s="720"/>
      <c r="CL18" s="720"/>
      <c r="CM18" s="720"/>
      <c r="CN18" s="720"/>
      <c r="CO18" s="720"/>
      <c r="CP18" s="720"/>
      <c r="CQ18" s="721"/>
      <c r="CR18" s="680" t="s">
        <v>230</v>
      </c>
      <c r="CS18" s="681"/>
      <c r="CT18" s="681"/>
      <c r="CU18" s="681"/>
      <c r="CV18" s="681"/>
      <c r="CW18" s="681"/>
      <c r="CX18" s="681"/>
      <c r="CY18" s="682"/>
      <c r="CZ18" s="713" t="s">
        <v>230</v>
      </c>
      <c r="DA18" s="713"/>
      <c r="DB18" s="713"/>
      <c r="DC18" s="713"/>
      <c r="DD18" s="686" t="s">
        <v>176</v>
      </c>
      <c r="DE18" s="681"/>
      <c r="DF18" s="681"/>
      <c r="DG18" s="681"/>
      <c r="DH18" s="681"/>
      <c r="DI18" s="681"/>
      <c r="DJ18" s="681"/>
      <c r="DK18" s="681"/>
      <c r="DL18" s="681"/>
      <c r="DM18" s="681"/>
      <c r="DN18" s="681"/>
      <c r="DO18" s="681"/>
      <c r="DP18" s="682"/>
      <c r="DQ18" s="686" t="s">
        <v>230</v>
      </c>
      <c r="DR18" s="681"/>
      <c r="DS18" s="681"/>
      <c r="DT18" s="681"/>
      <c r="DU18" s="681"/>
      <c r="DV18" s="681"/>
      <c r="DW18" s="681"/>
      <c r="DX18" s="681"/>
      <c r="DY18" s="681"/>
      <c r="DZ18" s="681"/>
      <c r="EA18" s="681"/>
      <c r="EB18" s="681"/>
      <c r="EC18" s="727"/>
    </row>
    <row r="19" spans="2:133" ht="11.25" customHeight="1" x14ac:dyDescent="0.15">
      <c r="B19" s="677" t="s">
        <v>267</v>
      </c>
      <c r="C19" s="678"/>
      <c r="D19" s="678"/>
      <c r="E19" s="678"/>
      <c r="F19" s="678"/>
      <c r="G19" s="678"/>
      <c r="H19" s="678"/>
      <c r="I19" s="678"/>
      <c r="J19" s="678"/>
      <c r="K19" s="678"/>
      <c r="L19" s="678"/>
      <c r="M19" s="678"/>
      <c r="N19" s="678"/>
      <c r="O19" s="678"/>
      <c r="P19" s="678"/>
      <c r="Q19" s="679"/>
      <c r="R19" s="680">
        <v>103062</v>
      </c>
      <c r="S19" s="681"/>
      <c r="T19" s="681"/>
      <c r="U19" s="681"/>
      <c r="V19" s="681"/>
      <c r="W19" s="681"/>
      <c r="X19" s="681"/>
      <c r="Y19" s="682"/>
      <c r="Z19" s="713">
        <v>0.2</v>
      </c>
      <c r="AA19" s="713"/>
      <c r="AB19" s="713"/>
      <c r="AC19" s="713"/>
      <c r="AD19" s="714">
        <v>103062</v>
      </c>
      <c r="AE19" s="714"/>
      <c r="AF19" s="714"/>
      <c r="AG19" s="714"/>
      <c r="AH19" s="714"/>
      <c r="AI19" s="714"/>
      <c r="AJ19" s="714"/>
      <c r="AK19" s="714"/>
      <c r="AL19" s="683">
        <v>0.5</v>
      </c>
      <c r="AM19" s="684"/>
      <c r="AN19" s="684"/>
      <c r="AO19" s="715"/>
      <c r="AP19" s="677" t="s">
        <v>268</v>
      </c>
      <c r="AQ19" s="678"/>
      <c r="AR19" s="678"/>
      <c r="AS19" s="678"/>
      <c r="AT19" s="678"/>
      <c r="AU19" s="678"/>
      <c r="AV19" s="678"/>
      <c r="AW19" s="678"/>
      <c r="AX19" s="678"/>
      <c r="AY19" s="678"/>
      <c r="AZ19" s="678"/>
      <c r="BA19" s="678"/>
      <c r="BB19" s="678"/>
      <c r="BC19" s="678"/>
      <c r="BD19" s="678"/>
      <c r="BE19" s="678"/>
      <c r="BF19" s="679"/>
      <c r="BG19" s="680">
        <v>1140724</v>
      </c>
      <c r="BH19" s="681"/>
      <c r="BI19" s="681"/>
      <c r="BJ19" s="681"/>
      <c r="BK19" s="681"/>
      <c r="BL19" s="681"/>
      <c r="BM19" s="681"/>
      <c r="BN19" s="682"/>
      <c r="BO19" s="713">
        <v>6.4</v>
      </c>
      <c r="BP19" s="713"/>
      <c r="BQ19" s="713"/>
      <c r="BR19" s="713"/>
      <c r="BS19" s="686" t="s">
        <v>230</v>
      </c>
      <c r="BT19" s="681"/>
      <c r="BU19" s="681"/>
      <c r="BV19" s="681"/>
      <c r="BW19" s="681"/>
      <c r="BX19" s="681"/>
      <c r="BY19" s="681"/>
      <c r="BZ19" s="681"/>
      <c r="CA19" s="681"/>
      <c r="CB19" s="727"/>
      <c r="CD19" s="719" t="s">
        <v>269</v>
      </c>
      <c r="CE19" s="720"/>
      <c r="CF19" s="720"/>
      <c r="CG19" s="720"/>
      <c r="CH19" s="720"/>
      <c r="CI19" s="720"/>
      <c r="CJ19" s="720"/>
      <c r="CK19" s="720"/>
      <c r="CL19" s="720"/>
      <c r="CM19" s="720"/>
      <c r="CN19" s="720"/>
      <c r="CO19" s="720"/>
      <c r="CP19" s="720"/>
      <c r="CQ19" s="721"/>
      <c r="CR19" s="680" t="s">
        <v>230</v>
      </c>
      <c r="CS19" s="681"/>
      <c r="CT19" s="681"/>
      <c r="CU19" s="681"/>
      <c r="CV19" s="681"/>
      <c r="CW19" s="681"/>
      <c r="CX19" s="681"/>
      <c r="CY19" s="682"/>
      <c r="CZ19" s="713" t="s">
        <v>230</v>
      </c>
      <c r="DA19" s="713"/>
      <c r="DB19" s="713"/>
      <c r="DC19" s="713"/>
      <c r="DD19" s="686" t="s">
        <v>230</v>
      </c>
      <c r="DE19" s="681"/>
      <c r="DF19" s="681"/>
      <c r="DG19" s="681"/>
      <c r="DH19" s="681"/>
      <c r="DI19" s="681"/>
      <c r="DJ19" s="681"/>
      <c r="DK19" s="681"/>
      <c r="DL19" s="681"/>
      <c r="DM19" s="681"/>
      <c r="DN19" s="681"/>
      <c r="DO19" s="681"/>
      <c r="DP19" s="682"/>
      <c r="DQ19" s="686" t="s">
        <v>230</v>
      </c>
      <c r="DR19" s="681"/>
      <c r="DS19" s="681"/>
      <c r="DT19" s="681"/>
      <c r="DU19" s="681"/>
      <c r="DV19" s="681"/>
      <c r="DW19" s="681"/>
      <c r="DX19" s="681"/>
      <c r="DY19" s="681"/>
      <c r="DZ19" s="681"/>
      <c r="EA19" s="681"/>
      <c r="EB19" s="681"/>
      <c r="EC19" s="727"/>
    </row>
    <row r="20" spans="2:133" ht="11.25" customHeight="1" x14ac:dyDescent="0.15">
      <c r="B20" s="677" t="s">
        <v>270</v>
      </c>
      <c r="C20" s="678"/>
      <c r="D20" s="678"/>
      <c r="E20" s="678"/>
      <c r="F20" s="678"/>
      <c r="G20" s="678"/>
      <c r="H20" s="678"/>
      <c r="I20" s="678"/>
      <c r="J20" s="678"/>
      <c r="K20" s="678"/>
      <c r="L20" s="678"/>
      <c r="M20" s="678"/>
      <c r="N20" s="678"/>
      <c r="O20" s="678"/>
      <c r="P20" s="678"/>
      <c r="Q20" s="679"/>
      <c r="R20" s="680">
        <v>17715</v>
      </c>
      <c r="S20" s="681"/>
      <c r="T20" s="681"/>
      <c r="U20" s="681"/>
      <c r="V20" s="681"/>
      <c r="W20" s="681"/>
      <c r="X20" s="681"/>
      <c r="Y20" s="682"/>
      <c r="Z20" s="713">
        <v>0</v>
      </c>
      <c r="AA20" s="713"/>
      <c r="AB20" s="713"/>
      <c r="AC20" s="713"/>
      <c r="AD20" s="714">
        <v>17715</v>
      </c>
      <c r="AE20" s="714"/>
      <c r="AF20" s="714"/>
      <c r="AG20" s="714"/>
      <c r="AH20" s="714"/>
      <c r="AI20" s="714"/>
      <c r="AJ20" s="714"/>
      <c r="AK20" s="714"/>
      <c r="AL20" s="683">
        <v>0.1</v>
      </c>
      <c r="AM20" s="684"/>
      <c r="AN20" s="684"/>
      <c r="AO20" s="715"/>
      <c r="AP20" s="677" t="s">
        <v>271</v>
      </c>
      <c r="AQ20" s="678"/>
      <c r="AR20" s="678"/>
      <c r="AS20" s="678"/>
      <c r="AT20" s="678"/>
      <c r="AU20" s="678"/>
      <c r="AV20" s="678"/>
      <c r="AW20" s="678"/>
      <c r="AX20" s="678"/>
      <c r="AY20" s="678"/>
      <c r="AZ20" s="678"/>
      <c r="BA20" s="678"/>
      <c r="BB20" s="678"/>
      <c r="BC20" s="678"/>
      <c r="BD20" s="678"/>
      <c r="BE20" s="678"/>
      <c r="BF20" s="679"/>
      <c r="BG20" s="680">
        <v>1140724</v>
      </c>
      <c r="BH20" s="681"/>
      <c r="BI20" s="681"/>
      <c r="BJ20" s="681"/>
      <c r="BK20" s="681"/>
      <c r="BL20" s="681"/>
      <c r="BM20" s="681"/>
      <c r="BN20" s="682"/>
      <c r="BO20" s="713">
        <v>6.4</v>
      </c>
      <c r="BP20" s="713"/>
      <c r="BQ20" s="713"/>
      <c r="BR20" s="713"/>
      <c r="BS20" s="686" t="s">
        <v>230</v>
      </c>
      <c r="BT20" s="681"/>
      <c r="BU20" s="681"/>
      <c r="BV20" s="681"/>
      <c r="BW20" s="681"/>
      <c r="BX20" s="681"/>
      <c r="BY20" s="681"/>
      <c r="BZ20" s="681"/>
      <c r="CA20" s="681"/>
      <c r="CB20" s="727"/>
      <c r="CD20" s="719" t="s">
        <v>272</v>
      </c>
      <c r="CE20" s="720"/>
      <c r="CF20" s="720"/>
      <c r="CG20" s="720"/>
      <c r="CH20" s="720"/>
      <c r="CI20" s="720"/>
      <c r="CJ20" s="720"/>
      <c r="CK20" s="720"/>
      <c r="CL20" s="720"/>
      <c r="CM20" s="720"/>
      <c r="CN20" s="720"/>
      <c r="CO20" s="720"/>
      <c r="CP20" s="720"/>
      <c r="CQ20" s="721"/>
      <c r="CR20" s="680">
        <v>49846115</v>
      </c>
      <c r="CS20" s="681"/>
      <c r="CT20" s="681"/>
      <c r="CU20" s="681"/>
      <c r="CV20" s="681"/>
      <c r="CW20" s="681"/>
      <c r="CX20" s="681"/>
      <c r="CY20" s="682"/>
      <c r="CZ20" s="713">
        <v>100</v>
      </c>
      <c r="DA20" s="713"/>
      <c r="DB20" s="713"/>
      <c r="DC20" s="713"/>
      <c r="DD20" s="686">
        <v>3076412</v>
      </c>
      <c r="DE20" s="681"/>
      <c r="DF20" s="681"/>
      <c r="DG20" s="681"/>
      <c r="DH20" s="681"/>
      <c r="DI20" s="681"/>
      <c r="DJ20" s="681"/>
      <c r="DK20" s="681"/>
      <c r="DL20" s="681"/>
      <c r="DM20" s="681"/>
      <c r="DN20" s="681"/>
      <c r="DO20" s="681"/>
      <c r="DP20" s="682"/>
      <c r="DQ20" s="686">
        <v>26416214</v>
      </c>
      <c r="DR20" s="681"/>
      <c r="DS20" s="681"/>
      <c r="DT20" s="681"/>
      <c r="DU20" s="681"/>
      <c r="DV20" s="681"/>
      <c r="DW20" s="681"/>
      <c r="DX20" s="681"/>
      <c r="DY20" s="681"/>
      <c r="DZ20" s="681"/>
      <c r="EA20" s="681"/>
      <c r="EB20" s="681"/>
      <c r="EC20" s="727"/>
    </row>
    <row r="21" spans="2:133" ht="11.25" customHeight="1" x14ac:dyDescent="0.15">
      <c r="B21" s="677" t="s">
        <v>273</v>
      </c>
      <c r="C21" s="678"/>
      <c r="D21" s="678"/>
      <c r="E21" s="678"/>
      <c r="F21" s="678"/>
      <c r="G21" s="678"/>
      <c r="H21" s="678"/>
      <c r="I21" s="678"/>
      <c r="J21" s="678"/>
      <c r="K21" s="678"/>
      <c r="L21" s="678"/>
      <c r="M21" s="678"/>
      <c r="N21" s="678"/>
      <c r="O21" s="678"/>
      <c r="P21" s="678"/>
      <c r="Q21" s="679"/>
      <c r="R21" s="680">
        <v>7181</v>
      </c>
      <c r="S21" s="681"/>
      <c r="T21" s="681"/>
      <c r="U21" s="681"/>
      <c r="V21" s="681"/>
      <c r="W21" s="681"/>
      <c r="X21" s="681"/>
      <c r="Y21" s="682"/>
      <c r="Z21" s="713">
        <v>0</v>
      </c>
      <c r="AA21" s="713"/>
      <c r="AB21" s="713"/>
      <c r="AC21" s="713"/>
      <c r="AD21" s="714">
        <v>7181</v>
      </c>
      <c r="AE21" s="714"/>
      <c r="AF21" s="714"/>
      <c r="AG21" s="714"/>
      <c r="AH21" s="714"/>
      <c r="AI21" s="714"/>
      <c r="AJ21" s="714"/>
      <c r="AK21" s="714"/>
      <c r="AL21" s="683">
        <v>0</v>
      </c>
      <c r="AM21" s="684"/>
      <c r="AN21" s="684"/>
      <c r="AO21" s="715"/>
      <c r="AP21" s="774" t="s">
        <v>274</v>
      </c>
      <c r="AQ21" s="782"/>
      <c r="AR21" s="782"/>
      <c r="AS21" s="782"/>
      <c r="AT21" s="782"/>
      <c r="AU21" s="782"/>
      <c r="AV21" s="782"/>
      <c r="AW21" s="782"/>
      <c r="AX21" s="782"/>
      <c r="AY21" s="782"/>
      <c r="AZ21" s="782"/>
      <c r="BA21" s="782"/>
      <c r="BB21" s="782"/>
      <c r="BC21" s="782"/>
      <c r="BD21" s="782"/>
      <c r="BE21" s="782"/>
      <c r="BF21" s="776"/>
      <c r="BG21" s="680" t="s">
        <v>230</v>
      </c>
      <c r="BH21" s="681"/>
      <c r="BI21" s="681"/>
      <c r="BJ21" s="681"/>
      <c r="BK21" s="681"/>
      <c r="BL21" s="681"/>
      <c r="BM21" s="681"/>
      <c r="BN21" s="682"/>
      <c r="BO21" s="713" t="s">
        <v>230</v>
      </c>
      <c r="BP21" s="713"/>
      <c r="BQ21" s="713"/>
      <c r="BR21" s="713"/>
      <c r="BS21" s="686" t="s">
        <v>230</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275</v>
      </c>
      <c r="C22" s="678"/>
      <c r="D22" s="678"/>
      <c r="E22" s="678"/>
      <c r="F22" s="678"/>
      <c r="G22" s="678"/>
      <c r="H22" s="678"/>
      <c r="I22" s="678"/>
      <c r="J22" s="678"/>
      <c r="K22" s="678"/>
      <c r="L22" s="678"/>
      <c r="M22" s="678"/>
      <c r="N22" s="678"/>
      <c r="O22" s="678"/>
      <c r="P22" s="678"/>
      <c r="Q22" s="679"/>
      <c r="R22" s="680">
        <v>2926972</v>
      </c>
      <c r="S22" s="681"/>
      <c r="T22" s="681"/>
      <c r="U22" s="681"/>
      <c r="V22" s="681"/>
      <c r="W22" s="681"/>
      <c r="X22" s="681"/>
      <c r="Y22" s="682"/>
      <c r="Z22" s="713">
        <v>5.8</v>
      </c>
      <c r="AA22" s="713"/>
      <c r="AB22" s="713"/>
      <c r="AC22" s="713"/>
      <c r="AD22" s="714">
        <v>2220436</v>
      </c>
      <c r="AE22" s="714"/>
      <c r="AF22" s="714"/>
      <c r="AG22" s="714"/>
      <c r="AH22" s="714"/>
      <c r="AI22" s="714"/>
      <c r="AJ22" s="714"/>
      <c r="AK22" s="714"/>
      <c r="AL22" s="683">
        <v>9.9</v>
      </c>
      <c r="AM22" s="684"/>
      <c r="AN22" s="684"/>
      <c r="AO22" s="715"/>
      <c r="AP22" s="774" t="s">
        <v>276</v>
      </c>
      <c r="AQ22" s="782"/>
      <c r="AR22" s="782"/>
      <c r="AS22" s="782"/>
      <c r="AT22" s="782"/>
      <c r="AU22" s="782"/>
      <c r="AV22" s="782"/>
      <c r="AW22" s="782"/>
      <c r="AX22" s="782"/>
      <c r="AY22" s="782"/>
      <c r="AZ22" s="782"/>
      <c r="BA22" s="782"/>
      <c r="BB22" s="782"/>
      <c r="BC22" s="782"/>
      <c r="BD22" s="782"/>
      <c r="BE22" s="782"/>
      <c r="BF22" s="776"/>
      <c r="BG22" s="680" t="s">
        <v>230</v>
      </c>
      <c r="BH22" s="681"/>
      <c r="BI22" s="681"/>
      <c r="BJ22" s="681"/>
      <c r="BK22" s="681"/>
      <c r="BL22" s="681"/>
      <c r="BM22" s="681"/>
      <c r="BN22" s="682"/>
      <c r="BO22" s="713" t="s">
        <v>230</v>
      </c>
      <c r="BP22" s="713"/>
      <c r="BQ22" s="713"/>
      <c r="BR22" s="713"/>
      <c r="BS22" s="686" t="s">
        <v>176</v>
      </c>
      <c r="BT22" s="681"/>
      <c r="BU22" s="681"/>
      <c r="BV22" s="681"/>
      <c r="BW22" s="681"/>
      <c r="BX22" s="681"/>
      <c r="BY22" s="681"/>
      <c r="BZ22" s="681"/>
      <c r="CA22" s="681"/>
      <c r="CB22" s="727"/>
      <c r="CD22" s="784" t="s">
        <v>277</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278</v>
      </c>
      <c r="C23" s="678"/>
      <c r="D23" s="678"/>
      <c r="E23" s="678"/>
      <c r="F23" s="678"/>
      <c r="G23" s="678"/>
      <c r="H23" s="678"/>
      <c r="I23" s="678"/>
      <c r="J23" s="678"/>
      <c r="K23" s="678"/>
      <c r="L23" s="678"/>
      <c r="M23" s="678"/>
      <c r="N23" s="678"/>
      <c r="O23" s="678"/>
      <c r="P23" s="678"/>
      <c r="Q23" s="679"/>
      <c r="R23" s="680">
        <v>2220436</v>
      </c>
      <c r="S23" s="681"/>
      <c r="T23" s="681"/>
      <c r="U23" s="681"/>
      <c r="V23" s="681"/>
      <c r="W23" s="681"/>
      <c r="X23" s="681"/>
      <c r="Y23" s="682"/>
      <c r="Z23" s="713">
        <v>4.4000000000000004</v>
      </c>
      <c r="AA23" s="713"/>
      <c r="AB23" s="713"/>
      <c r="AC23" s="713"/>
      <c r="AD23" s="714">
        <v>2220436</v>
      </c>
      <c r="AE23" s="714"/>
      <c r="AF23" s="714"/>
      <c r="AG23" s="714"/>
      <c r="AH23" s="714"/>
      <c r="AI23" s="714"/>
      <c r="AJ23" s="714"/>
      <c r="AK23" s="714"/>
      <c r="AL23" s="683">
        <v>9.9</v>
      </c>
      <c r="AM23" s="684"/>
      <c r="AN23" s="684"/>
      <c r="AO23" s="715"/>
      <c r="AP23" s="774" t="s">
        <v>279</v>
      </c>
      <c r="AQ23" s="782"/>
      <c r="AR23" s="782"/>
      <c r="AS23" s="782"/>
      <c r="AT23" s="782"/>
      <c r="AU23" s="782"/>
      <c r="AV23" s="782"/>
      <c r="AW23" s="782"/>
      <c r="AX23" s="782"/>
      <c r="AY23" s="782"/>
      <c r="AZ23" s="782"/>
      <c r="BA23" s="782"/>
      <c r="BB23" s="782"/>
      <c r="BC23" s="782"/>
      <c r="BD23" s="782"/>
      <c r="BE23" s="782"/>
      <c r="BF23" s="776"/>
      <c r="BG23" s="680">
        <v>1140724</v>
      </c>
      <c r="BH23" s="681"/>
      <c r="BI23" s="681"/>
      <c r="BJ23" s="681"/>
      <c r="BK23" s="681"/>
      <c r="BL23" s="681"/>
      <c r="BM23" s="681"/>
      <c r="BN23" s="682"/>
      <c r="BO23" s="713">
        <v>6.4</v>
      </c>
      <c r="BP23" s="713"/>
      <c r="BQ23" s="713"/>
      <c r="BR23" s="713"/>
      <c r="BS23" s="686" t="s">
        <v>230</v>
      </c>
      <c r="BT23" s="681"/>
      <c r="BU23" s="681"/>
      <c r="BV23" s="681"/>
      <c r="BW23" s="681"/>
      <c r="BX23" s="681"/>
      <c r="BY23" s="681"/>
      <c r="BZ23" s="681"/>
      <c r="CA23" s="681"/>
      <c r="CB23" s="727"/>
      <c r="CD23" s="784" t="s">
        <v>218</v>
      </c>
      <c r="CE23" s="785"/>
      <c r="CF23" s="785"/>
      <c r="CG23" s="785"/>
      <c r="CH23" s="785"/>
      <c r="CI23" s="785"/>
      <c r="CJ23" s="785"/>
      <c r="CK23" s="785"/>
      <c r="CL23" s="785"/>
      <c r="CM23" s="785"/>
      <c r="CN23" s="785"/>
      <c r="CO23" s="785"/>
      <c r="CP23" s="785"/>
      <c r="CQ23" s="786"/>
      <c r="CR23" s="784" t="s">
        <v>280</v>
      </c>
      <c r="CS23" s="785"/>
      <c r="CT23" s="785"/>
      <c r="CU23" s="785"/>
      <c r="CV23" s="785"/>
      <c r="CW23" s="785"/>
      <c r="CX23" s="785"/>
      <c r="CY23" s="786"/>
      <c r="CZ23" s="784" t="s">
        <v>281</v>
      </c>
      <c r="DA23" s="785"/>
      <c r="DB23" s="785"/>
      <c r="DC23" s="786"/>
      <c r="DD23" s="784" t="s">
        <v>282</v>
      </c>
      <c r="DE23" s="785"/>
      <c r="DF23" s="785"/>
      <c r="DG23" s="785"/>
      <c r="DH23" s="785"/>
      <c r="DI23" s="785"/>
      <c r="DJ23" s="785"/>
      <c r="DK23" s="786"/>
      <c r="DL23" s="793" t="s">
        <v>283</v>
      </c>
      <c r="DM23" s="794"/>
      <c r="DN23" s="794"/>
      <c r="DO23" s="794"/>
      <c r="DP23" s="794"/>
      <c r="DQ23" s="794"/>
      <c r="DR23" s="794"/>
      <c r="DS23" s="794"/>
      <c r="DT23" s="794"/>
      <c r="DU23" s="794"/>
      <c r="DV23" s="795"/>
      <c r="DW23" s="784" t="s">
        <v>284</v>
      </c>
      <c r="DX23" s="785"/>
      <c r="DY23" s="785"/>
      <c r="DZ23" s="785"/>
      <c r="EA23" s="785"/>
      <c r="EB23" s="785"/>
      <c r="EC23" s="786"/>
    </row>
    <row r="24" spans="2:133" ht="11.25" customHeight="1" x14ac:dyDescent="0.15">
      <c r="B24" s="677" t="s">
        <v>285</v>
      </c>
      <c r="C24" s="678"/>
      <c r="D24" s="678"/>
      <c r="E24" s="678"/>
      <c r="F24" s="678"/>
      <c r="G24" s="678"/>
      <c r="H24" s="678"/>
      <c r="I24" s="678"/>
      <c r="J24" s="678"/>
      <c r="K24" s="678"/>
      <c r="L24" s="678"/>
      <c r="M24" s="678"/>
      <c r="N24" s="678"/>
      <c r="O24" s="678"/>
      <c r="P24" s="678"/>
      <c r="Q24" s="679"/>
      <c r="R24" s="680">
        <v>706536</v>
      </c>
      <c r="S24" s="681"/>
      <c r="T24" s="681"/>
      <c r="U24" s="681"/>
      <c r="V24" s="681"/>
      <c r="W24" s="681"/>
      <c r="X24" s="681"/>
      <c r="Y24" s="682"/>
      <c r="Z24" s="713">
        <v>1.4</v>
      </c>
      <c r="AA24" s="713"/>
      <c r="AB24" s="713"/>
      <c r="AC24" s="713"/>
      <c r="AD24" s="714" t="s">
        <v>176</v>
      </c>
      <c r="AE24" s="714"/>
      <c r="AF24" s="714"/>
      <c r="AG24" s="714"/>
      <c r="AH24" s="714"/>
      <c r="AI24" s="714"/>
      <c r="AJ24" s="714"/>
      <c r="AK24" s="714"/>
      <c r="AL24" s="683" t="s">
        <v>230</v>
      </c>
      <c r="AM24" s="684"/>
      <c r="AN24" s="684"/>
      <c r="AO24" s="715"/>
      <c r="AP24" s="774" t="s">
        <v>286</v>
      </c>
      <c r="AQ24" s="782"/>
      <c r="AR24" s="782"/>
      <c r="AS24" s="782"/>
      <c r="AT24" s="782"/>
      <c r="AU24" s="782"/>
      <c r="AV24" s="782"/>
      <c r="AW24" s="782"/>
      <c r="AX24" s="782"/>
      <c r="AY24" s="782"/>
      <c r="AZ24" s="782"/>
      <c r="BA24" s="782"/>
      <c r="BB24" s="782"/>
      <c r="BC24" s="782"/>
      <c r="BD24" s="782"/>
      <c r="BE24" s="782"/>
      <c r="BF24" s="776"/>
      <c r="BG24" s="680" t="s">
        <v>230</v>
      </c>
      <c r="BH24" s="681"/>
      <c r="BI24" s="681"/>
      <c r="BJ24" s="681"/>
      <c r="BK24" s="681"/>
      <c r="BL24" s="681"/>
      <c r="BM24" s="681"/>
      <c r="BN24" s="682"/>
      <c r="BO24" s="713" t="s">
        <v>230</v>
      </c>
      <c r="BP24" s="713"/>
      <c r="BQ24" s="713"/>
      <c r="BR24" s="713"/>
      <c r="BS24" s="686" t="s">
        <v>230</v>
      </c>
      <c r="BT24" s="681"/>
      <c r="BU24" s="681"/>
      <c r="BV24" s="681"/>
      <c r="BW24" s="681"/>
      <c r="BX24" s="681"/>
      <c r="BY24" s="681"/>
      <c r="BZ24" s="681"/>
      <c r="CA24" s="681"/>
      <c r="CB24" s="727"/>
      <c r="CD24" s="738" t="s">
        <v>287</v>
      </c>
      <c r="CE24" s="739"/>
      <c r="CF24" s="739"/>
      <c r="CG24" s="739"/>
      <c r="CH24" s="739"/>
      <c r="CI24" s="739"/>
      <c r="CJ24" s="739"/>
      <c r="CK24" s="739"/>
      <c r="CL24" s="739"/>
      <c r="CM24" s="739"/>
      <c r="CN24" s="739"/>
      <c r="CO24" s="739"/>
      <c r="CP24" s="739"/>
      <c r="CQ24" s="740"/>
      <c r="CR24" s="735">
        <v>20241199</v>
      </c>
      <c r="CS24" s="736"/>
      <c r="CT24" s="736"/>
      <c r="CU24" s="736"/>
      <c r="CV24" s="736"/>
      <c r="CW24" s="736"/>
      <c r="CX24" s="736"/>
      <c r="CY24" s="779"/>
      <c r="CZ24" s="780">
        <v>40.6</v>
      </c>
      <c r="DA24" s="751"/>
      <c r="DB24" s="751"/>
      <c r="DC24" s="783"/>
      <c r="DD24" s="778">
        <v>13347692</v>
      </c>
      <c r="DE24" s="736"/>
      <c r="DF24" s="736"/>
      <c r="DG24" s="736"/>
      <c r="DH24" s="736"/>
      <c r="DI24" s="736"/>
      <c r="DJ24" s="736"/>
      <c r="DK24" s="779"/>
      <c r="DL24" s="778">
        <v>13086234</v>
      </c>
      <c r="DM24" s="736"/>
      <c r="DN24" s="736"/>
      <c r="DO24" s="736"/>
      <c r="DP24" s="736"/>
      <c r="DQ24" s="736"/>
      <c r="DR24" s="736"/>
      <c r="DS24" s="736"/>
      <c r="DT24" s="736"/>
      <c r="DU24" s="736"/>
      <c r="DV24" s="779"/>
      <c r="DW24" s="780">
        <v>55.1</v>
      </c>
      <c r="DX24" s="751"/>
      <c r="DY24" s="751"/>
      <c r="DZ24" s="751"/>
      <c r="EA24" s="751"/>
      <c r="EB24" s="751"/>
      <c r="EC24" s="781"/>
    </row>
    <row r="25" spans="2:133" ht="11.25" customHeight="1" x14ac:dyDescent="0.15">
      <c r="B25" s="677" t="s">
        <v>288</v>
      </c>
      <c r="C25" s="678"/>
      <c r="D25" s="678"/>
      <c r="E25" s="678"/>
      <c r="F25" s="678"/>
      <c r="G25" s="678"/>
      <c r="H25" s="678"/>
      <c r="I25" s="678"/>
      <c r="J25" s="678"/>
      <c r="K25" s="678"/>
      <c r="L25" s="678"/>
      <c r="M25" s="678"/>
      <c r="N25" s="678"/>
      <c r="O25" s="678"/>
      <c r="P25" s="678"/>
      <c r="Q25" s="679"/>
      <c r="R25" s="680" t="s">
        <v>230</v>
      </c>
      <c r="S25" s="681"/>
      <c r="T25" s="681"/>
      <c r="U25" s="681"/>
      <c r="V25" s="681"/>
      <c r="W25" s="681"/>
      <c r="X25" s="681"/>
      <c r="Y25" s="682"/>
      <c r="Z25" s="713" t="s">
        <v>230</v>
      </c>
      <c r="AA25" s="713"/>
      <c r="AB25" s="713"/>
      <c r="AC25" s="713"/>
      <c r="AD25" s="714" t="s">
        <v>230</v>
      </c>
      <c r="AE25" s="714"/>
      <c r="AF25" s="714"/>
      <c r="AG25" s="714"/>
      <c r="AH25" s="714"/>
      <c r="AI25" s="714"/>
      <c r="AJ25" s="714"/>
      <c r="AK25" s="714"/>
      <c r="AL25" s="683" t="s">
        <v>230</v>
      </c>
      <c r="AM25" s="684"/>
      <c r="AN25" s="684"/>
      <c r="AO25" s="715"/>
      <c r="AP25" s="774" t="s">
        <v>289</v>
      </c>
      <c r="AQ25" s="782"/>
      <c r="AR25" s="782"/>
      <c r="AS25" s="782"/>
      <c r="AT25" s="782"/>
      <c r="AU25" s="782"/>
      <c r="AV25" s="782"/>
      <c r="AW25" s="782"/>
      <c r="AX25" s="782"/>
      <c r="AY25" s="782"/>
      <c r="AZ25" s="782"/>
      <c r="BA25" s="782"/>
      <c r="BB25" s="782"/>
      <c r="BC25" s="782"/>
      <c r="BD25" s="782"/>
      <c r="BE25" s="782"/>
      <c r="BF25" s="776"/>
      <c r="BG25" s="680" t="s">
        <v>230</v>
      </c>
      <c r="BH25" s="681"/>
      <c r="BI25" s="681"/>
      <c r="BJ25" s="681"/>
      <c r="BK25" s="681"/>
      <c r="BL25" s="681"/>
      <c r="BM25" s="681"/>
      <c r="BN25" s="682"/>
      <c r="BO25" s="713" t="s">
        <v>230</v>
      </c>
      <c r="BP25" s="713"/>
      <c r="BQ25" s="713"/>
      <c r="BR25" s="713"/>
      <c r="BS25" s="686" t="s">
        <v>230</v>
      </c>
      <c r="BT25" s="681"/>
      <c r="BU25" s="681"/>
      <c r="BV25" s="681"/>
      <c r="BW25" s="681"/>
      <c r="BX25" s="681"/>
      <c r="BY25" s="681"/>
      <c r="BZ25" s="681"/>
      <c r="CA25" s="681"/>
      <c r="CB25" s="727"/>
      <c r="CD25" s="719" t="s">
        <v>290</v>
      </c>
      <c r="CE25" s="720"/>
      <c r="CF25" s="720"/>
      <c r="CG25" s="720"/>
      <c r="CH25" s="720"/>
      <c r="CI25" s="720"/>
      <c r="CJ25" s="720"/>
      <c r="CK25" s="720"/>
      <c r="CL25" s="720"/>
      <c r="CM25" s="720"/>
      <c r="CN25" s="720"/>
      <c r="CO25" s="720"/>
      <c r="CP25" s="720"/>
      <c r="CQ25" s="721"/>
      <c r="CR25" s="680">
        <v>7802444</v>
      </c>
      <c r="CS25" s="699"/>
      <c r="CT25" s="699"/>
      <c r="CU25" s="699"/>
      <c r="CV25" s="699"/>
      <c r="CW25" s="699"/>
      <c r="CX25" s="699"/>
      <c r="CY25" s="700"/>
      <c r="CZ25" s="683">
        <v>15.7</v>
      </c>
      <c r="DA25" s="701"/>
      <c r="DB25" s="701"/>
      <c r="DC25" s="702"/>
      <c r="DD25" s="686">
        <v>7238837</v>
      </c>
      <c r="DE25" s="699"/>
      <c r="DF25" s="699"/>
      <c r="DG25" s="699"/>
      <c r="DH25" s="699"/>
      <c r="DI25" s="699"/>
      <c r="DJ25" s="699"/>
      <c r="DK25" s="700"/>
      <c r="DL25" s="686">
        <v>7005778</v>
      </c>
      <c r="DM25" s="699"/>
      <c r="DN25" s="699"/>
      <c r="DO25" s="699"/>
      <c r="DP25" s="699"/>
      <c r="DQ25" s="699"/>
      <c r="DR25" s="699"/>
      <c r="DS25" s="699"/>
      <c r="DT25" s="699"/>
      <c r="DU25" s="699"/>
      <c r="DV25" s="700"/>
      <c r="DW25" s="683">
        <v>29.5</v>
      </c>
      <c r="DX25" s="701"/>
      <c r="DY25" s="701"/>
      <c r="DZ25" s="701"/>
      <c r="EA25" s="701"/>
      <c r="EB25" s="701"/>
      <c r="EC25" s="722"/>
    </row>
    <row r="26" spans="2:133" ht="11.25" customHeight="1" x14ac:dyDescent="0.15">
      <c r="B26" s="677" t="s">
        <v>291</v>
      </c>
      <c r="C26" s="678"/>
      <c r="D26" s="678"/>
      <c r="E26" s="678"/>
      <c r="F26" s="678"/>
      <c r="G26" s="678"/>
      <c r="H26" s="678"/>
      <c r="I26" s="678"/>
      <c r="J26" s="678"/>
      <c r="K26" s="678"/>
      <c r="L26" s="678"/>
      <c r="M26" s="678"/>
      <c r="N26" s="678"/>
      <c r="O26" s="678"/>
      <c r="P26" s="678"/>
      <c r="Q26" s="679"/>
      <c r="R26" s="680">
        <v>23860167</v>
      </c>
      <c r="S26" s="681"/>
      <c r="T26" s="681"/>
      <c r="U26" s="681"/>
      <c r="V26" s="681"/>
      <c r="W26" s="681"/>
      <c r="X26" s="681"/>
      <c r="Y26" s="682"/>
      <c r="Z26" s="713">
        <v>47</v>
      </c>
      <c r="AA26" s="713"/>
      <c r="AB26" s="713"/>
      <c r="AC26" s="713"/>
      <c r="AD26" s="714">
        <v>22012907</v>
      </c>
      <c r="AE26" s="714"/>
      <c r="AF26" s="714"/>
      <c r="AG26" s="714"/>
      <c r="AH26" s="714"/>
      <c r="AI26" s="714"/>
      <c r="AJ26" s="714"/>
      <c r="AK26" s="714"/>
      <c r="AL26" s="683">
        <v>98.4</v>
      </c>
      <c r="AM26" s="684"/>
      <c r="AN26" s="684"/>
      <c r="AO26" s="715"/>
      <c r="AP26" s="774" t="s">
        <v>292</v>
      </c>
      <c r="AQ26" s="775"/>
      <c r="AR26" s="775"/>
      <c r="AS26" s="775"/>
      <c r="AT26" s="775"/>
      <c r="AU26" s="775"/>
      <c r="AV26" s="775"/>
      <c r="AW26" s="775"/>
      <c r="AX26" s="775"/>
      <c r="AY26" s="775"/>
      <c r="AZ26" s="775"/>
      <c r="BA26" s="775"/>
      <c r="BB26" s="775"/>
      <c r="BC26" s="775"/>
      <c r="BD26" s="775"/>
      <c r="BE26" s="775"/>
      <c r="BF26" s="776"/>
      <c r="BG26" s="680" t="s">
        <v>230</v>
      </c>
      <c r="BH26" s="681"/>
      <c r="BI26" s="681"/>
      <c r="BJ26" s="681"/>
      <c r="BK26" s="681"/>
      <c r="BL26" s="681"/>
      <c r="BM26" s="681"/>
      <c r="BN26" s="682"/>
      <c r="BO26" s="713" t="s">
        <v>230</v>
      </c>
      <c r="BP26" s="713"/>
      <c r="BQ26" s="713"/>
      <c r="BR26" s="713"/>
      <c r="BS26" s="686" t="s">
        <v>230</v>
      </c>
      <c r="BT26" s="681"/>
      <c r="BU26" s="681"/>
      <c r="BV26" s="681"/>
      <c r="BW26" s="681"/>
      <c r="BX26" s="681"/>
      <c r="BY26" s="681"/>
      <c r="BZ26" s="681"/>
      <c r="CA26" s="681"/>
      <c r="CB26" s="727"/>
      <c r="CD26" s="719" t="s">
        <v>293</v>
      </c>
      <c r="CE26" s="720"/>
      <c r="CF26" s="720"/>
      <c r="CG26" s="720"/>
      <c r="CH26" s="720"/>
      <c r="CI26" s="720"/>
      <c r="CJ26" s="720"/>
      <c r="CK26" s="720"/>
      <c r="CL26" s="720"/>
      <c r="CM26" s="720"/>
      <c r="CN26" s="720"/>
      <c r="CO26" s="720"/>
      <c r="CP26" s="720"/>
      <c r="CQ26" s="721"/>
      <c r="CR26" s="680">
        <v>4724187</v>
      </c>
      <c r="CS26" s="681"/>
      <c r="CT26" s="681"/>
      <c r="CU26" s="681"/>
      <c r="CV26" s="681"/>
      <c r="CW26" s="681"/>
      <c r="CX26" s="681"/>
      <c r="CY26" s="682"/>
      <c r="CZ26" s="683">
        <v>9.5</v>
      </c>
      <c r="DA26" s="701"/>
      <c r="DB26" s="701"/>
      <c r="DC26" s="702"/>
      <c r="DD26" s="686">
        <v>4439307</v>
      </c>
      <c r="DE26" s="681"/>
      <c r="DF26" s="681"/>
      <c r="DG26" s="681"/>
      <c r="DH26" s="681"/>
      <c r="DI26" s="681"/>
      <c r="DJ26" s="681"/>
      <c r="DK26" s="682"/>
      <c r="DL26" s="686" t="s">
        <v>230</v>
      </c>
      <c r="DM26" s="681"/>
      <c r="DN26" s="681"/>
      <c r="DO26" s="681"/>
      <c r="DP26" s="681"/>
      <c r="DQ26" s="681"/>
      <c r="DR26" s="681"/>
      <c r="DS26" s="681"/>
      <c r="DT26" s="681"/>
      <c r="DU26" s="681"/>
      <c r="DV26" s="682"/>
      <c r="DW26" s="683" t="s">
        <v>230</v>
      </c>
      <c r="DX26" s="701"/>
      <c r="DY26" s="701"/>
      <c r="DZ26" s="701"/>
      <c r="EA26" s="701"/>
      <c r="EB26" s="701"/>
      <c r="EC26" s="722"/>
    </row>
    <row r="27" spans="2:133" ht="11.25" customHeight="1" x14ac:dyDescent="0.15">
      <c r="B27" s="677" t="s">
        <v>294</v>
      </c>
      <c r="C27" s="678"/>
      <c r="D27" s="678"/>
      <c r="E27" s="678"/>
      <c r="F27" s="678"/>
      <c r="G27" s="678"/>
      <c r="H27" s="678"/>
      <c r="I27" s="678"/>
      <c r="J27" s="678"/>
      <c r="K27" s="678"/>
      <c r="L27" s="678"/>
      <c r="M27" s="678"/>
      <c r="N27" s="678"/>
      <c r="O27" s="678"/>
      <c r="P27" s="678"/>
      <c r="Q27" s="679"/>
      <c r="R27" s="680">
        <v>16677</v>
      </c>
      <c r="S27" s="681"/>
      <c r="T27" s="681"/>
      <c r="U27" s="681"/>
      <c r="V27" s="681"/>
      <c r="W27" s="681"/>
      <c r="X27" s="681"/>
      <c r="Y27" s="682"/>
      <c r="Z27" s="713">
        <v>0</v>
      </c>
      <c r="AA27" s="713"/>
      <c r="AB27" s="713"/>
      <c r="AC27" s="713"/>
      <c r="AD27" s="714">
        <v>16677</v>
      </c>
      <c r="AE27" s="714"/>
      <c r="AF27" s="714"/>
      <c r="AG27" s="714"/>
      <c r="AH27" s="714"/>
      <c r="AI27" s="714"/>
      <c r="AJ27" s="714"/>
      <c r="AK27" s="714"/>
      <c r="AL27" s="683">
        <v>0.1</v>
      </c>
      <c r="AM27" s="684"/>
      <c r="AN27" s="684"/>
      <c r="AO27" s="715"/>
      <c r="AP27" s="677" t="s">
        <v>295</v>
      </c>
      <c r="AQ27" s="678"/>
      <c r="AR27" s="678"/>
      <c r="AS27" s="678"/>
      <c r="AT27" s="678"/>
      <c r="AU27" s="678"/>
      <c r="AV27" s="678"/>
      <c r="AW27" s="678"/>
      <c r="AX27" s="678"/>
      <c r="AY27" s="678"/>
      <c r="AZ27" s="678"/>
      <c r="BA27" s="678"/>
      <c r="BB27" s="678"/>
      <c r="BC27" s="678"/>
      <c r="BD27" s="678"/>
      <c r="BE27" s="678"/>
      <c r="BF27" s="679"/>
      <c r="BG27" s="680">
        <v>17716889</v>
      </c>
      <c r="BH27" s="681"/>
      <c r="BI27" s="681"/>
      <c r="BJ27" s="681"/>
      <c r="BK27" s="681"/>
      <c r="BL27" s="681"/>
      <c r="BM27" s="681"/>
      <c r="BN27" s="682"/>
      <c r="BO27" s="713">
        <v>100</v>
      </c>
      <c r="BP27" s="713"/>
      <c r="BQ27" s="713"/>
      <c r="BR27" s="713"/>
      <c r="BS27" s="686">
        <v>229896</v>
      </c>
      <c r="BT27" s="681"/>
      <c r="BU27" s="681"/>
      <c r="BV27" s="681"/>
      <c r="BW27" s="681"/>
      <c r="BX27" s="681"/>
      <c r="BY27" s="681"/>
      <c r="BZ27" s="681"/>
      <c r="CA27" s="681"/>
      <c r="CB27" s="727"/>
      <c r="CD27" s="719" t="s">
        <v>296</v>
      </c>
      <c r="CE27" s="720"/>
      <c r="CF27" s="720"/>
      <c r="CG27" s="720"/>
      <c r="CH27" s="720"/>
      <c r="CI27" s="720"/>
      <c r="CJ27" s="720"/>
      <c r="CK27" s="720"/>
      <c r="CL27" s="720"/>
      <c r="CM27" s="720"/>
      <c r="CN27" s="720"/>
      <c r="CO27" s="720"/>
      <c r="CP27" s="720"/>
      <c r="CQ27" s="721"/>
      <c r="CR27" s="680">
        <v>8597507</v>
      </c>
      <c r="CS27" s="699"/>
      <c r="CT27" s="699"/>
      <c r="CU27" s="699"/>
      <c r="CV27" s="699"/>
      <c r="CW27" s="699"/>
      <c r="CX27" s="699"/>
      <c r="CY27" s="700"/>
      <c r="CZ27" s="683">
        <v>17.2</v>
      </c>
      <c r="DA27" s="701"/>
      <c r="DB27" s="701"/>
      <c r="DC27" s="702"/>
      <c r="DD27" s="686">
        <v>2332547</v>
      </c>
      <c r="DE27" s="699"/>
      <c r="DF27" s="699"/>
      <c r="DG27" s="699"/>
      <c r="DH27" s="699"/>
      <c r="DI27" s="699"/>
      <c r="DJ27" s="699"/>
      <c r="DK27" s="700"/>
      <c r="DL27" s="686">
        <v>2304148</v>
      </c>
      <c r="DM27" s="699"/>
      <c r="DN27" s="699"/>
      <c r="DO27" s="699"/>
      <c r="DP27" s="699"/>
      <c r="DQ27" s="699"/>
      <c r="DR27" s="699"/>
      <c r="DS27" s="699"/>
      <c r="DT27" s="699"/>
      <c r="DU27" s="699"/>
      <c r="DV27" s="700"/>
      <c r="DW27" s="683">
        <v>9.6999999999999993</v>
      </c>
      <c r="DX27" s="701"/>
      <c r="DY27" s="701"/>
      <c r="DZ27" s="701"/>
      <c r="EA27" s="701"/>
      <c r="EB27" s="701"/>
      <c r="EC27" s="722"/>
    </row>
    <row r="28" spans="2:133" ht="11.25" customHeight="1" x14ac:dyDescent="0.15">
      <c r="B28" s="677" t="s">
        <v>297</v>
      </c>
      <c r="C28" s="678"/>
      <c r="D28" s="678"/>
      <c r="E28" s="678"/>
      <c r="F28" s="678"/>
      <c r="G28" s="678"/>
      <c r="H28" s="678"/>
      <c r="I28" s="678"/>
      <c r="J28" s="678"/>
      <c r="K28" s="678"/>
      <c r="L28" s="678"/>
      <c r="M28" s="678"/>
      <c r="N28" s="678"/>
      <c r="O28" s="678"/>
      <c r="P28" s="678"/>
      <c r="Q28" s="679"/>
      <c r="R28" s="680">
        <v>143329</v>
      </c>
      <c r="S28" s="681"/>
      <c r="T28" s="681"/>
      <c r="U28" s="681"/>
      <c r="V28" s="681"/>
      <c r="W28" s="681"/>
      <c r="X28" s="681"/>
      <c r="Y28" s="682"/>
      <c r="Z28" s="713">
        <v>0.3</v>
      </c>
      <c r="AA28" s="713"/>
      <c r="AB28" s="713"/>
      <c r="AC28" s="713"/>
      <c r="AD28" s="714" t="s">
        <v>230</v>
      </c>
      <c r="AE28" s="714"/>
      <c r="AF28" s="714"/>
      <c r="AG28" s="714"/>
      <c r="AH28" s="714"/>
      <c r="AI28" s="714"/>
      <c r="AJ28" s="714"/>
      <c r="AK28" s="714"/>
      <c r="AL28" s="683" t="s">
        <v>230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298</v>
      </c>
      <c r="CE28" s="720"/>
      <c r="CF28" s="720"/>
      <c r="CG28" s="720"/>
      <c r="CH28" s="720"/>
      <c r="CI28" s="720"/>
      <c r="CJ28" s="720"/>
      <c r="CK28" s="720"/>
      <c r="CL28" s="720"/>
      <c r="CM28" s="720"/>
      <c r="CN28" s="720"/>
      <c r="CO28" s="720"/>
      <c r="CP28" s="720"/>
      <c r="CQ28" s="721"/>
      <c r="CR28" s="680">
        <v>3841248</v>
      </c>
      <c r="CS28" s="681"/>
      <c r="CT28" s="681"/>
      <c r="CU28" s="681"/>
      <c r="CV28" s="681"/>
      <c r="CW28" s="681"/>
      <c r="CX28" s="681"/>
      <c r="CY28" s="682"/>
      <c r="CZ28" s="683">
        <v>7.7</v>
      </c>
      <c r="DA28" s="701"/>
      <c r="DB28" s="701"/>
      <c r="DC28" s="702"/>
      <c r="DD28" s="686">
        <v>3776308</v>
      </c>
      <c r="DE28" s="681"/>
      <c r="DF28" s="681"/>
      <c r="DG28" s="681"/>
      <c r="DH28" s="681"/>
      <c r="DI28" s="681"/>
      <c r="DJ28" s="681"/>
      <c r="DK28" s="682"/>
      <c r="DL28" s="686">
        <v>3776308</v>
      </c>
      <c r="DM28" s="681"/>
      <c r="DN28" s="681"/>
      <c r="DO28" s="681"/>
      <c r="DP28" s="681"/>
      <c r="DQ28" s="681"/>
      <c r="DR28" s="681"/>
      <c r="DS28" s="681"/>
      <c r="DT28" s="681"/>
      <c r="DU28" s="681"/>
      <c r="DV28" s="682"/>
      <c r="DW28" s="683">
        <v>15.9</v>
      </c>
      <c r="DX28" s="701"/>
      <c r="DY28" s="701"/>
      <c r="DZ28" s="701"/>
      <c r="EA28" s="701"/>
      <c r="EB28" s="701"/>
      <c r="EC28" s="722"/>
    </row>
    <row r="29" spans="2:133" ht="11.25" customHeight="1" x14ac:dyDescent="0.15">
      <c r="B29" s="677" t="s">
        <v>299</v>
      </c>
      <c r="C29" s="678"/>
      <c r="D29" s="678"/>
      <c r="E29" s="678"/>
      <c r="F29" s="678"/>
      <c r="G29" s="678"/>
      <c r="H29" s="678"/>
      <c r="I29" s="678"/>
      <c r="J29" s="678"/>
      <c r="K29" s="678"/>
      <c r="L29" s="678"/>
      <c r="M29" s="678"/>
      <c r="N29" s="678"/>
      <c r="O29" s="678"/>
      <c r="P29" s="678"/>
      <c r="Q29" s="679"/>
      <c r="R29" s="680">
        <v>652449</v>
      </c>
      <c r="S29" s="681"/>
      <c r="T29" s="681"/>
      <c r="U29" s="681"/>
      <c r="V29" s="681"/>
      <c r="W29" s="681"/>
      <c r="X29" s="681"/>
      <c r="Y29" s="682"/>
      <c r="Z29" s="713">
        <v>1.3</v>
      </c>
      <c r="AA29" s="713"/>
      <c r="AB29" s="713"/>
      <c r="AC29" s="713"/>
      <c r="AD29" s="714">
        <v>241376</v>
      </c>
      <c r="AE29" s="714"/>
      <c r="AF29" s="714"/>
      <c r="AG29" s="714"/>
      <c r="AH29" s="714"/>
      <c r="AI29" s="714"/>
      <c r="AJ29" s="714"/>
      <c r="AK29" s="714"/>
      <c r="AL29" s="683">
        <v>1.1000000000000001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300</v>
      </c>
      <c r="CE29" s="766"/>
      <c r="CF29" s="719" t="s">
        <v>301</v>
      </c>
      <c r="CG29" s="720"/>
      <c r="CH29" s="720"/>
      <c r="CI29" s="720"/>
      <c r="CJ29" s="720"/>
      <c r="CK29" s="720"/>
      <c r="CL29" s="720"/>
      <c r="CM29" s="720"/>
      <c r="CN29" s="720"/>
      <c r="CO29" s="720"/>
      <c r="CP29" s="720"/>
      <c r="CQ29" s="721"/>
      <c r="CR29" s="680">
        <v>3841136</v>
      </c>
      <c r="CS29" s="699"/>
      <c r="CT29" s="699"/>
      <c r="CU29" s="699"/>
      <c r="CV29" s="699"/>
      <c r="CW29" s="699"/>
      <c r="CX29" s="699"/>
      <c r="CY29" s="700"/>
      <c r="CZ29" s="683">
        <v>7.7</v>
      </c>
      <c r="DA29" s="701"/>
      <c r="DB29" s="701"/>
      <c r="DC29" s="702"/>
      <c r="DD29" s="686">
        <v>3776196</v>
      </c>
      <c r="DE29" s="699"/>
      <c r="DF29" s="699"/>
      <c r="DG29" s="699"/>
      <c r="DH29" s="699"/>
      <c r="DI29" s="699"/>
      <c r="DJ29" s="699"/>
      <c r="DK29" s="700"/>
      <c r="DL29" s="686">
        <v>3776196</v>
      </c>
      <c r="DM29" s="699"/>
      <c r="DN29" s="699"/>
      <c r="DO29" s="699"/>
      <c r="DP29" s="699"/>
      <c r="DQ29" s="699"/>
      <c r="DR29" s="699"/>
      <c r="DS29" s="699"/>
      <c r="DT29" s="699"/>
      <c r="DU29" s="699"/>
      <c r="DV29" s="700"/>
      <c r="DW29" s="683">
        <v>15.9</v>
      </c>
      <c r="DX29" s="701"/>
      <c r="DY29" s="701"/>
      <c r="DZ29" s="701"/>
      <c r="EA29" s="701"/>
      <c r="EB29" s="701"/>
      <c r="EC29" s="722"/>
    </row>
    <row r="30" spans="2:133" ht="11.25" customHeight="1" x14ac:dyDescent="0.15">
      <c r="B30" s="677" t="s">
        <v>302</v>
      </c>
      <c r="C30" s="678"/>
      <c r="D30" s="678"/>
      <c r="E30" s="678"/>
      <c r="F30" s="678"/>
      <c r="G30" s="678"/>
      <c r="H30" s="678"/>
      <c r="I30" s="678"/>
      <c r="J30" s="678"/>
      <c r="K30" s="678"/>
      <c r="L30" s="678"/>
      <c r="M30" s="678"/>
      <c r="N30" s="678"/>
      <c r="O30" s="678"/>
      <c r="P30" s="678"/>
      <c r="Q30" s="679"/>
      <c r="R30" s="680">
        <v>184183</v>
      </c>
      <c r="S30" s="681"/>
      <c r="T30" s="681"/>
      <c r="U30" s="681"/>
      <c r="V30" s="681"/>
      <c r="W30" s="681"/>
      <c r="X30" s="681"/>
      <c r="Y30" s="682"/>
      <c r="Z30" s="713">
        <v>0.4</v>
      </c>
      <c r="AA30" s="713"/>
      <c r="AB30" s="713"/>
      <c r="AC30" s="713"/>
      <c r="AD30" s="714" t="s">
        <v>230</v>
      </c>
      <c r="AE30" s="714"/>
      <c r="AF30" s="714"/>
      <c r="AG30" s="714"/>
      <c r="AH30" s="714"/>
      <c r="AI30" s="714"/>
      <c r="AJ30" s="714"/>
      <c r="AK30" s="714"/>
      <c r="AL30" s="683" t="s">
        <v>230</v>
      </c>
      <c r="AM30" s="684"/>
      <c r="AN30" s="684"/>
      <c r="AO30" s="715"/>
      <c r="AP30" s="741" t="s">
        <v>218</v>
      </c>
      <c r="AQ30" s="742"/>
      <c r="AR30" s="742"/>
      <c r="AS30" s="742"/>
      <c r="AT30" s="742"/>
      <c r="AU30" s="742"/>
      <c r="AV30" s="742"/>
      <c r="AW30" s="742"/>
      <c r="AX30" s="742"/>
      <c r="AY30" s="742"/>
      <c r="AZ30" s="742"/>
      <c r="BA30" s="742"/>
      <c r="BB30" s="742"/>
      <c r="BC30" s="742"/>
      <c r="BD30" s="742"/>
      <c r="BE30" s="742"/>
      <c r="BF30" s="743"/>
      <c r="BG30" s="741" t="s">
        <v>303</v>
      </c>
      <c r="BH30" s="754"/>
      <c r="BI30" s="754"/>
      <c r="BJ30" s="754"/>
      <c r="BK30" s="754"/>
      <c r="BL30" s="754"/>
      <c r="BM30" s="754"/>
      <c r="BN30" s="754"/>
      <c r="BO30" s="754"/>
      <c r="BP30" s="754"/>
      <c r="BQ30" s="755"/>
      <c r="BR30" s="741" t="s">
        <v>304</v>
      </c>
      <c r="BS30" s="754"/>
      <c r="BT30" s="754"/>
      <c r="BU30" s="754"/>
      <c r="BV30" s="754"/>
      <c r="BW30" s="754"/>
      <c r="BX30" s="754"/>
      <c r="BY30" s="754"/>
      <c r="BZ30" s="754"/>
      <c r="CA30" s="754"/>
      <c r="CB30" s="755"/>
      <c r="CD30" s="767"/>
      <c r="CE30" s="768"/>
      <c r="CF30" s="719" t="s">
        <v>305</v>
      </c>
      <c r="CG30" s="720"/>
      <c r="CH30" s="720"/>
      <c r="CI30" s="720"/>
      <c r="CJ30" s="720"/>
      <c r="CK30" s="720"/>
      <c r="CL30" s="720"/>
      <c r="CM30" s="720"/>
      <c r="CN30" s="720"/>
      <c r="CO30" s="720"/>
      <c r="CP30" s="720"/>
      <c r="CQ30" s="721"/>
      <c r="CR30" s="680">
        <v>3657880</v>
      </c>
      <c r="CS30" s="681"/>
      <c r="CT30" s="681"/>
      <c r="CU30" s="681"/>
      <c r="CV30" s="681"/>
      <c r="CW30" s="681"/>
      <c r="CX30" s="681"/>
      <c r="CY30" s="682"/>
      <c r="CZ30" s="683">
        <v>7.3</v>
      </c>
      <c r="DA30" s="701"/>
      <c r="DB30" s="701"/>
      <c r="DC30" s="702"/>
      <c r="DD30" s="686">
        <v>3657880</v>
      </c>
      <c r="DE30" s="681"/>
      <c r="DF30" s="681"/>
      <c r="DG30" s="681"/>
      <c r="DH30" s="681"/>
      <c r="DI30" s="681"/>
      <c r="DJ30" s="681"/>
      <c r="DK30" s="682"/>
      <c r="DL30" s="686">
        <v>3657880</v>
      </c>
      <c r="DM30" s="681"/>
      <c r="DN30" s="681"/>
      <c r="DO30" s="681"/>
      <c r="DP30" s="681"/>
      <c r="DQ30" s="681"/>
      <c r="DR30" s="681"/>
      <c r="DS30" s="681"/>
      <c r="DT30" s="681"/>
      <c r="DU30" s="681"/>
      <c r="DV30" s="682"/>
      <c r="DW30" s="683">
        <v>15.4</v>
      </c>
      <c r="DX30" s="701"/>
      <c r="DY30" s="701"/>
      <c r="DZ30" s="701"/>
      <c r="EA30" s="701"/>
      <c r="EB30" s="701"/>
      <c r="EC30" s="722"/>
    </row>
    <row r="31" spans="2:133" ht="11.25" customHeight="1" x14ac:dyDescent="0.15">
      <c r="B31" s="677" t="s">
        <v>306</v>
      </c>
      <c r="C31" s="678"/>
      <c r="D31" s="678"/>
      <c r="E31" s="678"/>
      <c r="F31" s="678"/>
      <c r="G31" s="678"/>
      <c r="H31" s="678"/>
      <c r="I31" s="678"/>
      <c r="J31" s="678"/>
      <c r="K31" s="678"/>
      <c r="L31" s="678"/>
      <c r="M31" s="678"/>
      <c r="N31" s="678"/>
      <c r="O31" s="678"/>
      <c r="P31" s="678"/>
      <c r="Q31" s="679"/>
      <c r="R31" s="680">
        <v>17962664</v>
      </c>
      <c r="S31" s="681"/>
      <c r="T31" s="681"/>
      <c r="U31" s="681"/>
      <c r="V31" s="681"/>
      <c r="W31" s="681"/>
      <c r="X31" s="681"/>
      <c r="Y31" s="682"/>
      <c r="Z31" s="713">
        <v>35.4</v>
      </c>
      <c r="AA31" s="713"/>
      <c r="AB31" s="713"/>
      <c r="AC31" s="713"/>
      <c r="AD31" s="714" t="s">
        <v>230</v>
      </c>
      <c r="AE31" s="714"/>
      <c r="AF31" s="714"/>
      <c r="AG31" s="714"/>
      <c r="AH31" s="714"/>
      <c r="AI31" s="714"/>
      <c r="AJ31" s="714"/>
      <c r="AK31" s="714"/>
      <c r="AL31" s="683" t="s">
        <v>230</v>
      </c>
      <c r="AM31" s="684"/>
      <c r="AN31" s="684"/>
      <c r="AO31" s="715"/>
      <c r="AP31" s="756" t="s">
        <v>307</v>
      </c>
      <c r="AQ31" s="757"/>
      <c r="AR31" s="757"/>
      <c r="AS31" s="757"/>
      <c r="AT31" s="762" t="s">
        <v>308</v>
      </c>
      <c r="AU31" s="231"/>
      <c r="AV31" s="231"/>
      <c r="AW31" s="231"/>
      <c r="AX31" s="746" t="s">
        <v>184</v>
      </c>
      <c r="AY31" s="747"/>
      <c r="AZ31" s="747"/>
      <c r="BA31" s="747"/>
      <c r="BB31" s="747"/>
      <c r="BC31" s="747"/>
      <c r="BD31" s="747"/>
      <c r="BE31" s="747"/>
      <c r="BF31" s="748"/>
      <c r="BG31" s="749">
        <v>98.8</v>
      </c>
      <c r="BH31" s="750"/>
      <c r="BI31" s="750"/>
      <c r="BJ31" s="750"/>
      <c r="BK31" s="750"/>
      <c r="BL31" s="750"/>
      <c r="BM31" s="751">
        <v>97</v>
      </c>
      <c r="BN31" s="750"/>
      <c r="BO31" s="750"/>
      <c r="BP31" s="750"/>
      <c r="BQ31" s="752"/>
      <c r="BR31" s="749">
        <v>99.4</v>
      </c>
      <c r="BS31" s="750"/>
      <c r="BT31" s="750"/>
      <c r="BU31" s="750"/>
      <c r="BV31" s="750"/>
      <c r="BW31" s="750"/>
      <c r="BX31" s="751">
        <v>97.3</v>
      </c>
      <c r="BY31" s="750"/>
      <c r="BZ31" s="750"/>
      <c r="CA31" s="750"/>
      <c r="CB31" s="752"/>
      <c r="CD31" s="767"/>
      <c r="CE31" s="768"/>
      <c r="CF31" s="719" t="s">
        <v>309</v>
      </c>
      <c r="CG31" s="720"/>
      <c r="CH31" s="720"/>
      <c r="CI31" s="720"/>
      <c r="CJ31" s="720"/>
      <c r="CK31" s="720"/>
      <c r="CL31" s="720"/>
      <c r="CM31" s="720"/>
      <c r="CN31" s="720"/>
      <c r="CO31" s="720"/>
      <c r="CP31" s="720"/>
      <c r="CQ31" s="721"/>
      <c r="CR31" s="680">
        <v>183256</v>
      </c>
      <c r="CS31" s="699"/>
      <c r="CT31" s="699"/>
      <c r="CU31" s="699"/>
      <c r="CV31" s="699"/>
      <c r="CW31" s="699"/>
      <c r="CX31" s="699"/>
      <c r="CY31" s="700"/>
      <c r="CZ31" s="683">
        <v>0.4</v>
      </c>
      <c r="DA31" s="701"/>
      <c r="DB31" s="701"/>
      <c r="DC31" s="702"/>
      <c r="DD31" s="686">
        <v>118316</v>
      </c>
      <c r="DE31" s="699"/>
      <c r="DF31" s="699"/>
      <c r="DG31" s="699"/>
      <c r="DH31" s="699"/>
      <c r="DI31" s="699"/>
      <c r="DJ31" s="699"/>
      <c r="DK31" s="700"/>
      <c r="DL31" s="686">
        <v>118316</v>
      </c>
      <c r="DM31" s="699"/>
      <c r="DN31" s="699"/>
      <c r="DO31" s="699"/>
      <c r="DP31" s="699"/>
      <c r="DQ31" s="699"/>
      <c r="DR31" s="699"/>
      <c r="DS31" s="699"/>
      <c r="DT31" s="699"/>
      <c r="DU31" s="699"/>
      <c r="DV31" s="700"/>
      <c r="DW31" s="683">
        <v>0.5</v>
      </c>
      <c r="DX31" s="701"/>
      <c r="DY31" s="701"/>
      <c r="DZ31" s="701"/>
      <c r="EA31" s="701"/>
      <c r="EB31" s="701"/>
      <c r="EC31" s="722"/>
    </row>
    <row r="32" spans="2:133" ht="11.25" customHeight="1" x14ac:dyDescent="0.15">
      <c r="B32" s="771" t="s">
        <v>310</v>
      </c>
      <c r="C32" s="772"/>
      <c r="D32" s="772"/>
      <c r="E32" s="772"/>
      <c r="F32" s="772"/>
      <c r="G32" s="772"/>
      <c r="H32" s="772"/>
      <c r="I32" s="772"/>
      <c r="J32" s="772"/>
      <c r="K32" s="772"/>
      <c r="L32" s="772"/>
      <c r="M32" s="772"/>
      <c r="N32" s="772"/>
      <c r="O32" s="772"/>
      <c r="P32" s="772"/>
      <c r="Q32" s="773"/>
      <c r="R32" s="680" t="s">
        <v>230</v>
      </c>
      <c r="S32" s="681"/>
      <c r="T32" s="681"/>
      <c r="U32" s="681"/>
      <c r="V32" s="681"/>
      <c r="W32" s="681"/>
      <c r="X32" s="681"/>
      <c r="Y32" s="682"/>
      <c r="Z32" s="713" t="s">
        <v>230</v>
      </c>
      <c r="AA32" s="713"/>
      <c r="AB32" s="713"/>
      <c r="AC32" s="713"/>
      <c r="AD32" s="714" t="s">
        <v>230</v>
      </c>
      <c r="AE32" s="714"/>
      <c r="AF32" s="714"/>
      <c r="AG32" s="714"/>
      <c r="AH32" s="714"/>
      <c r="AI32" s="714"/>
      <c r="AJ32" s="714"/>
      <c r="AK32" s="714"/>
      <c r="AL32" s="683" t="s">
        <v>230</v>
      </c>
      <c r="AM32" s="684"/>
      <c r="AN32" s="684"/>
      <c r="AO32" s="715"/>
      <c r="AP32" s="758"/>
      <c r="AQ32" s="759"/>
      <c r="AR32" s="759"/>
      <c r="AS32" s="759"/>
      <c r="AT32" s="763"/>
      <c r="AU32" s="230" t="s">
        <v>311</v>
      </c>
      <c r="AV32" s="230"/>
      <c r="AW32" s="230"/>
      <c r="AX32" s="677" t="s">
        <v>312</v>
      </c>
      <c r="AY32" s="678"/>
      <c r="AZ32" s="678"/>
      <c r="BA32" s="678"/>
      <c r="BB32" s="678"/>
      <c r="BC32" s="678"/>
      <c r="BD32" s="678"/>
      <c r="BE32" s="678"/>
      <c r="BF32" s="679"/>
      <c r="BG32" s="753">
        <v>99.4</v>
      </c>
      <c r="BH32" s="699"/>
      <c r="BI32" s="699"/>
      <c r="BJ32" s="699"/>
      <c r="BK32" s="699"/>
      <c r="BL32" s="699"/>
      <c r="BM32" s="684">
        <v>98.2</v>
      </c>
      <c r="BN32" s="745"/>
      <c r="BO32" s="745"/>
      <c r="BP32" s="745"/>
      <c r="BQ32" s="726"/>
      <c r="BR32" s="753">
        <v>99.5</v>
      </c>
      <c r="BS32" s="699"/>
      <c r="BT32" s="699"/>
      <c r="BU32" s="699"/>
      <c r="BV32" s="699"/>
      <c r="BW32" s="699"/>
      <c r="BX32" s="684">
        <v>98.2</v>
      </c>
      <c r="BY32" s="745"/>
      <c r="BZ32" s="745"/>
      <c r="CA32" s="745"/>
      <c r="CB32" s="726"/>
      <c r="CD32" s="769"/>
      <c r="CE32" s="770"/>
      <c r="CF32" s="719" t="s">
        <v>313</v>
      </c>
      <c r="CG32" s="720"/>
      <c r="CH32" s="720"/>
      <c r="CI32" s="720"/>
      <c r="CJ32" s="720"/>
      <c r="CK32" s="720"/>
      <c r="CL32" s="720"/>
      <c r="CM32" s="720"/>
      <c r="CN32" s="720"/>
      <c r="CO32" s="720"/>
      <c r="CP32" s="720"/>
      <c r="CQ32" s="721"/>
      <c r="CR32" s="680">
        <v>112</v>
      </c>
      <c r="CS32" s="681"/>
      <c r="CT32" s="681"/>
      <c r="CU32" s="681"/>
      <c r="CV32" s="681"/>
      <c r="CW32" s="681"/>
      <c r="CX32" s="681"/>
      <c r="CY32" s="682"/>
      <c r="CZ32" s="683">
        <v>0</v>
      </c>
      <c r="DA32" s="701"/>
      <c r="DB32" s="701"/>
      <c r="DC32" s="702"/>
      <c r="DD32" s="686">
        <v>112</v>
      </c>
      <c r="DE32" s="681"/>
      <c r="DF32" s="681"/>
      <c r="DG32" s="681"/>
      <c r="DH32" s="681"/>
      <c r="DI32" s="681"/>
      <c r="DJ32" s="681"/>
      <c r="DK32" s="682"/>
      <c r="DL32" s="686">
        <v>112</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314</v>
      </c>
      <c r="C33" s="678"/>
      <c r="D33" s="678"/>
      <c r="E33" s="678"/>
      <c r="F33" s="678"/>
      <c r="G33" s="678"/>
      <c r="H33" s="678"/>
      <c r="I33" s="678"/>
      <c r="J33" s="678"/>
      <c r="K33" s="678"/>
      <c r="L33" s="678"/>
      <c r="M33" s="678"/>
      <c r="N33" s="678"/>
      <c r="O33" s="678"/>
      <c r="P33" s="678"/>
      <c r="Q33" s="679"/>
      <c r="R33" s="680">
        <v>3007386</v>
      </c>
      <c r="S33" s="681"/>
      <c r="T33" s="681"/>
      <c r="U33" s="681"/>
      <c r="V33" s="681"/>
      <c r="W33" s="681"/>
      <c r="X33" s="681"/>
      <c r="Y33" s="682"/>
      <c r="Z33" s="713">
        <v>5.9</v>
      </c>
      <c r="AA33" s="713"/>
      <c r="AB33" s="713"/>
      <c r="AC33" s="713"/>
      <c r="AD33" s="714" t="s">
        <v>230</v>
      </c>
      <c r="AE33" s="714"/>
      <c r="AF33" s="714"/>
      <c r="AG33" s="714"/>
      <c r="AH33" s="714"/>
      <c r="AI33" s="714"/>
      <c r="AJ33" s="714"/>
      <c r="AK33" s="714"/>
      <c r="AL33" s="683" t="s">
        <v>230</v>
      </c>
      <c r="AM33" s="684"/>
      <c r="AN33" s="684"/>
      <c r="AO33" s="715"/>
      <c r="AP33" s="760"/>
      <c r="AQ33" s="761"/>
      <c r="AR33" s="761"/>
      <c r="AS33" s="761"/>
      <c r="AT33" s="764"/>
      <c r="AU33" s="232"/>
      <c r="AV33" s="232"/>
      <c r="AW33" s="232"/>
      <c r="AX33" s="661" t="s">
        <v>315</v>
      </c>
      <c r="AY33" s="662"/>
      <c r="AZ33" s="662"/>
      <c r="BA33" s="662"/>
      <c r="BB33" s="662"/>
      <c r="BC33" s="662"/>
      <c r="BD33" s="662"/>
      <c r="BE33" s="662"/>
      <c r="BF33" s="663"/>
      <c r="BG33" s="744">
        <v>98.1</v>
      </c>
      <c r="BH33" s="665"/>
      <c r="BI33" s="665"/>
      <c r="BJ33" s="665"/>
      <c r="BK33" s="665"/>
      <c r="BL33" s="665"/>
      <c r="BM33" s="707">
        <v>95.7</v>
      </c>
      <c r="BN33" s="665"/>
      <c r="BO33" s="665"/>
      <c r="BP33" s="665"/>
      <c r="BQ33" s="709"/>
      <c r="BR33" s="744">
        <v>99.4</v>
      </c>
      <c r="BS33" s="665"/>
      <c r="BT33" s="665"/>
      <c r="BU33" s="665"/>
      <c r="BV33" s="665"/>
      <c r="BW33" s="665"/>
      <c r="BX33" s="707">
        <v>96.3</v>
      </c>
      <c r="BY33" s="665"/>
      <c r="BZ33" s="665"/>
      <c r="CA33" s="665"/>
      <c r="CB33" s="709"/>
      <c r="CD33" s="719" t="s">
        <v>316</v>
      </c>
      <c r="CE33" s="720"/>
      <c r="CF33" s="720"/>
      <c r="CG33" s="720"/>
      <c r="CH33" s="720"/>
      <c r="CI33" s="720"/>
      <c r="CJ33" s="720"/>
      <c r="CK33" s="720"/>
      <c r="CL33" s="720"/>
      <c r="CM33" s="720"/>
      <c r="CN33" s="720"/>
      <c r="CO33" s="720"/>
      <c r="CP33" s="720"/>
      <c r="CQ33" s="721"/>
      <c r="CR33" s="680">
        <v>26526475</v>
      </c>
      <c r="CS33" s="699"/>
      <c r="CT33" s="699"/>
      <c r="CU33" s="699"/>
      <c r="CV33" s="699"/>
      <c r="CW33" s="699"/>
      <c r="CX33" s="699"/>
      <c r="CY33" s="700"/>
      <c r="CZ33" s="683">
        <v>53.2</v>
      </c>
      <c r="DA33" s="701"/>
      <c r="DB33" s="701"/>
      <c r="DC33" s="702"/>
      <c r="DD33" s="686">
        <v>12108316</v>
      </c>
      <c r="DE33" s="699"/>
      <c r="DF33" s="699"/>
      <c r="DG33" s="699"/>
      <c r="DH33" s="699"/>
      <c r="DI33" s="699"/>
      <c r="DJ33" s="699"/>
      <c r="DK33" s="700"/>
      <c r="DL33" s="686">
        <v>9300605</v>
      </c>
      <c r="DM33" s="699"/>
      <c r="DN33" s="699"/>
      <c r="DO33" s="699"/>
      <c r="DP33" s="699"/>
      <c r="DQ33" s="699"/>
      <c r="DR33" s="699"/>
      <c r="DS33" s="699"/>
      <c r="DT33" s="699"/>
      <c r="DU33" s="699"/>
      <c r="DV33" s="700"/>
      <c r="DW33" s="683">
        <v>39.1</v>
      </c>
      <c r="DX33" s="701"/>
      <c r="DY33" s="701"/>
      <c r="DZ33" s="701"/>
      <c r="EA33" s="701"/>
      <c r="EB33" s="701"/>
      <c r="EC33" s="722"/>
    </row>
    <row r="34" spans="2:133" ht="11.25" customHeight="1" x14ac:dyDescent="0.15">
      <c r="B34" s="677" t="s">
        <v>317</v>
      </c>
      <c r="C34" s="678"/>
      <c r="D34" s="678"/>
      <c r="E34" s="678"/>
      <c r="F34" s="678"/>
      <c r="G34" s="678"/>
      <c r="H34" s="678"/>
      <c r="I34" s="678"/>
      <c r="J34" s="678"/>
      <c r="K34" s="678"/>
      <c r="L34" s="678"/>
      <c r="M34" s="678"/>
      <c r="N34" s="678"/>
      <c r="O34" s="678"/>
      <c r="P34" s="678"/>
      <c r="Q34" s="679"/>
      <c r="R34" s="680">
        <v>89929</v>
      </c>
      <c r="S34" s="681"/>
      <c r="T34" s="681"/>
      <c r="U34" s="681"/>
      <c r="V34" s="681"/>
      <c r="W34" s="681"/>
      <c r="X34" s="681"/>
      <c r="Y34" s="682"/>
      <c r="Z34" s="713">
        <v>0.2</v>
      </c>
      <c r="AA34" s="713"/>
      <c r="AB34" s="713"/>
      <c r="AC34" s="713"/>
      <c r="AD34" s="714">
        <v>70447</v>
      </c>
      <c r="AE34" s="714"/>
      <c r="AF34" s="714"/>
      <c r="AG34" s="714"/>
      <c r="AH34" s="714"/>
      <c r="AI34" s="714"/>
      <c r="AJ34" s="714"/>
      <c r="AK34" s="714"/>
      <c r="AL34" s="683">
        <v>0.3</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318</v>
      </c>
      <c r="CE34" s="720"/>
      <c r="CF34" s="720"/>
      <c r="CG34" s="720"/>
      <c r="CH34" s="720"/>
      <c r="CI34" s="720"/>
      <c r="CJ34" s="720"/>
      <c r="CK34" s="720"/>
      <c r="CL34" s="720"/>
      <c r="CM34" s="720"/>
      <c r="CN34" s="720"/>
      <c r="CO34" s="720"/>
      <c r="CP34" s="720"/>
      <c r="CQ34" s="721"/>
      <c r="CR34" s="680">
        <v>6042239</v>
      </c>
      <c r="CS34" s="681"/>
      <c r="CT34" s="681"/>
      <c r="CU34" s="681"/>
      <c r="CV34" s="681"/>
      <c r="CW34" s="681"/>
      <c r="CX34" s="681"/>
      <c r="CY34" s="682"/>
      <c r="CZ34" s="683">
        <v>12.1</v>
      </c>
      <c r="DA34" s="701"/>
      <c r="DB34" s="701"/>
      <c r="DC34" s="702"/>
      <c r="DD34" s="686">
        <v>4312621</v>
      </c>
      <c r="DE34" s="681"/>
      <c r="DF34" s="681"/>
      <c r="DG34" s="681"/>
      <c r="DH34" s="681"/>
      <c r="DI34" s="681"/>
      <c r="DJ34" s="681"/>
      <c r="DK34" s="682"/>
      <c r="DL34" s="686">
        <v>3615708</v>
      </c>
      <c r="DM34" s="681"/>
      <c r="DN34" s="681"/>
      <c r="DO34" s="681"/>
      <c r="DP34" s="681"/>
      <c r="DQ34" s="681"/>
      <c r="DR34" s="681"/>
      <c r="DS34" s="681"/>
      <c r="DT34" s="681"/>
      <c r="DU34" s="681"/>
      <c r="DV34" s="682"/>
      <c r="DW34" s="683">
        <v>15.2</v>
      </c>
      <c r="DX34" s="701"/>
      <c r="DY34" s="701"/>
      <c r="DZ34" s="701"/>
      <c r="EA34" s="701"/>
      <c r="EB34" s="701"/>
      <c r="EC34" s="722"/>
    </row>
    <row r="35" spans="2:133" ht="11.25" customHeight="1" x14ac:dyDescent="0.15">
      <c r="B35" s="677" t="s">
        <v>319</v>
      </c>
      <c r="C35" s="678"/>
      <c r="D35" s="678"/>
      <c r="E35" s="678"/>
      <c r="F35" s="678"/>
      <c r="G35" s="678"/>
      <c r="H35" s="678"/>
      <c r="I35" s="678"/>
      <c r="J35" s="678"/>
      <c r="K35" s="678"/>
      <c r="L35" s="678"/>
      <c r="M35" s="678"/>
      <c r="N35" s="678"/>
      <c r="O35" s="678"/>
      <c r="P35" s="678"/>
      <c r="Q35" s="679"/>
      <c r="R35" s="680">
        <v>157899</v>
      </c>
      <c r="S35" s="681"/>
      <c r="T35" s="681"/>
      <c r="U35" s="681"/>
      <c r="V35" s="681"/>
      <c r="W35" s="681"/>
      <c r="X35" s="681"/>
      <c r="Y35" s="682"/>
      <c r="Z35" s="713">
        <v>0.3</v>
      </c>
      <c r="AA35" s="713"/>
      <c r="AB35" s="713"/>
      <c r="AC35" s="713"/>
      <c r="AD35" s="714" t="s">
        <v>230</v>
      </c>
      <c r="AE35" s="714"/>
      <c r="AF35" s="714"/>
      <c r="AG35" s="714"/>
      <c r="AH35" s="714"/>
      <c r="AI35" s="714"/>
      <c r="AJ35" s="714"/>
      <c r="AK35" s="714"/>
      <c r="AL35" s="683" t="s">
        <v>230</v>
      </c>
      <c r="AM35" s="684"/>
      <c r="AN35" s="684"/>
      <c r="AO35" s="715"/>
      <c r="AP35" s="235"/>
      <c r="AQ35" s="741" t="s">
        <v>320</v>
      </c>
      <c r="AR35" s="742"/>
      <c r="AS35" s="742"/>
      <c r="AT35" s="742"/>
      <c r="AU35" s="742"/>
      <c r="AV35" s="742"/>
      <c r="AW35" s="742"/>
      <c r="AX35" s="742"/>
      <c r="AY35" s="742"/>
      <c r="AZ35" s="742"/>
      <c r="BA35" s="742"/>
      <c r="BB35" s="742"/>
      <c r="BC35" s="742"/>
      <c r="BD35" s="742"/>
      <c r="BE35" s="742"/>
      <c r="BF35" s="743"/>
      <c r="BG35" s="741" t="s">
        <v>321</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322</v>
      </c>
      <c r="CE35" s="720"/>
      <c r="CF35" s="720"/>
      <c r="CG35" s="720"/>
      <c r="CH35" s="720"/>
      <c r="CI35" s="720"/>
      <c r="CJ35" s="720"/>
      <c r="CK35" s="720"/>
      <c r="CL35" s="720"/>
      <c r="CM35" s="720"/>
      <c r="CN35" s="720"/>
      <c r="CO35" s="720"/>
      <c r="CP35" s="720"/>
      <c r="CQ35" s="721"/>
      <c r="CR35" s="680">
        <v>237933</v>
      </c>
      <c r="CS35" s="699"/>
      <c r="CT35" s="699"/>
      <c r="CU35" s="699"/>
      <c r="CV35" s="699"/>
      <c r="CW35" s="699"/>
      <c r="CX35" s="699"/>
      <c r="CY35" s="700"/>
      <c r="CZ35" s="683">
        <v>0.5</v>
      </c>
      <c r="DA35" s="701"/>
      <c r="DB35" s="701"/>
      <c r="DC35" s="702"/>
      <c r="DD35" s="686">
        <v>221793</v>
      </c>
      <c r="DE35" s="699"/>
      <c r="DF35" s="699"/>
      <c r="DG35" s="699"/>
      <c r="DH35" s="699"/>
      <c r="DI35" s="699"/>
      <c r="DJ35" s="699"/>
      <c r="DK35" s="700"/>
      <c r="DL35" s="686">
        <v>221793</v>
      </c>
      <c r="DM35" s="699"/>
      <c r="DN35" s="699"/>
      <c r="DO35" s="699"/>
      <c r="DP35" s="699"/>
      <c r="DQ35" s="699"/>
      <c r="DR35" s="699"/>
      <c r="DS35" s="699"/>
      <c r="DT35" s="699"/>
      <c r="DU35" s="699"/>
      <c r="DV35" s="700"/>
      <c r="DW35" s="683">
        <v>0.9</v>
      </c>
      <c r="DX35" s="701"/>
      <c r="DY35" s="701"/>
      <c r="DZ35" s="701"/>
      <c r="EA35" s="701"/>
      <c r="EB35" s="701"/>
      <c r="EC35" s="722"/>
    </row>
    <row r="36" spans="2:133" ht="11.25" customHeight="1" x14ac:dyDescent="0.15">
      <c r="B36" s="677" t="s">
        <v>323</v>
      </c>
      <c r="C36" s="678"/>
      <c r="D36" s="678"/>
      <c r="E36" s="678"/>
      <c r="F36" s="678"/>
      <c r="G36" s="678"/>
      <c r="H36" s="678"/>
      <c r="I36" s="678"/>
      <c r="J36" s="678"/>
      <c r="K36" s="678"/>
      <c r="L36" s="678"/>
      <c r="M36" s="678"/>
      <c r="N36" s="678"/>
      <c r="O36" s="678"/>
      <c r="P36" s="678"/>
      <c r="Q36" s="679"/>
      <c r="R36" s="680">
        <v>211821</v>
      </c>
      <c r="S36" s="681"/>
      <c r="T36" s="681"/>
      <c r="U36" s="681"/>
      <c r="V36" s="681"/>
      <c r="W36" s="681"/>
      <c r="X36" s="681"/>
      <c r="Y36" s="682"/>
      <c r="Z36" s="713">
        <v>0.4</v>
      </c>
      <c r="AA36" s="713"/>
      <c r="AB36" s="713"/>
      <c r="AC36" s="713"/>
      <c r="AD36" s="714" t="s">
        <v>230</v>
      </c>
      <c r="AE36" s="714"/>
      <c r="AF36" s="714"/>
      <c r="AG36" s="714"/>
      <c r="AH36" s="714"/>
      <c r="AI36" s="714"/>
      <c r="AJ36" s="714"/>
      <c r="AK36" s="714"/>
      <c r="AL36" s="683" t="s">
        <v>230</v>
      </c>
      <c r="AM36" s="684"/>
      <c r="AN36" s="684"/>
      <c r="AO36" s="715"/>
      <c r="AP36" s="235"/>
      <c r="AQ36" s="732" t="s">
        <v>324</v>
      </c>
      <c r="AR36" s="733"/>
      <c r="AS36" s="733"/>
      <c r="AT36" s="733"/>
      <c r="AU36" s="733"/>
      <c r="AV36" s="733"/>
      <c r="AW36" s="733"/>
      <c r="AX36" s="733"/>
      <c r="AY36" s="734"/>
      <c r="AZ36" s="735">
        <v>6178965</v>
      </c>
      <c r="BA36" s="736"/>
      <c r="BB36" s="736"/>
      <c r="BC36" s="736"/>
      <c r="BD36" s="736"/>
      <c r="BE36" s="736"/>
      <c r="BF36" s="737"/>
      <c r="BG36" s="738" t="s">
        <v>325</v>
      </c>
      <c r="BH36" s="739"/>
      <c r="BI36" s="739"/>
      <c r="BJ36" s="739"/>
      <c r="BK36" s="739"/>
      <c r="BL36" s="739"/>
      <c r="BM36" s="739"/>
      <c r="BN36" s="739"/>
      <c r="BO36" s="739"/>
      <c r="BP36" s="739"/>
      <c r="BQ36" s="739"/>
      <c r="BR36" s="739"/>
      <c r="BS36" s="739"/>
      <c r="BT36" s="739"/>
      <c r="BU36" s="740"/>
      <c r="BV36" s="735">
        <v>88559</v>
      </c>
      <c r="BW36" s="736"/>
      <c r="BX36" s="736"/>
      <c r="BY36" s="736"/>
      <c r="BZ36" s="736"/>
      <c r="CA36" s="736"/>
      <c r="CB36" s="737"/>
      <c r="CD36" s="719" t="s">
        <v>326</v>
      </c>
      <c r="CE36" s="720"/>
      <c r="CF36" s="720"/>
      <c r="CG36" s="720"/>
      <c r="CH36" s="720"/>
      <c r="CI36" s="720"/>
      <c r="CJ36" s="720"/>
      <c r="CK36" s="720"/>
      <c r="CL36" s="720"/>
      <c r="CM36" s="720"/>
      <c r="CN36" s="720"/>
      <c r="CO36" s="720"/>
      <c r="CP36" s="720"/>
      <c r="CQ36" s="721"/>
      <c r="CR36" s="680">
        <v>15915985</v>
      </c>
      <c r="CS36" s="681"/>
      <c r="CT36" s="681"/>
      <c r="CU36" s="681"/>
      <c r="CV36" s="681"/>
      <c r="CW36" s="681"/>
      <c r="CX36" s="681"/>
      <c r="CY36" s="682"/>
      <c r="CZ36" s="683">
        <v>31.9</v>
      </c>
      <c r="DA36" s="701"/>
      <c r="DB36" s="701"/>
      <c r="DC36" s="702"/>
      <c r="DD36" s="686">
        <v>4248609</v>
      </c>
      <c r="DE36" s="681"/>
      <c r="DF36" s="681"/>
      <c r="DG36" s="681"/>
      <c r="DH36" s="681"/>
      <c r="DI36" s="681"/>
      <c r="DJ36" s="681"/>
      <c r="DK36" s="682"/>
      <c r="DL36" s="686">
        <v>2972871</v>
      </c>
      <c r="DM36" s="681"/>
      <c r="DN36" s="681"/>
      <c r="DO36" s="681"/>
      <c r="DP36" s="681"/>
      <c r="DQ36" s="681"/>
      <c r="DR36" s="681"/>
      <c r="DS36" s="681"/>
      <c r="DT36" s="681"/>
      <c r="DU36" s="681"/>
      <c r="DV36" s="682"/>
      <c r="DW36" s="683">
        <v>12.5</v>
      </c>
      <c r="DX36" s="701"/>
      <c r="DY36" s="701"/>
      <c r="DZ36" s="701"/>
      <c r="EA36" s="701"/>
      <c r="EB36" s="701"/>
      <c r="EC36" s="722"/>
    </row>
    <row r="37" spans="2:133" ht="11.25" customHeight="1" x14ac:dyDescent="0.15">
      <c r="B37" s="677" t="s">
        <v>327</v>
      </c>
      <c r="C37" s="678"/>
      <c r="D37" s="678"/>
      <c r="E37" s="678"/>
      <c r="F37" s="678"/>
      <c r="G37" s="678"/>
      <c r="H37" s="678"/>
      <c r="I37" s="678"/>
      <c r="J37" s="678"/>
      <c r="K37" s="678"/>
      <c r="L37" s="678"/>
      <c r="M37" s="678"/>
      <c r="N37" s="678"/>
      <c r="O37" s="678"/>
      <c r="P37" s="678"/>
      <c r="Q37" s="679"/>
      <c r="R37" s="680">
        <v>653825</v>
      </c>
      <c r="S37" s="681"/>
      <c r="T37" s="681"/>
      <c r="U37" s="681"/>
      <c r="V37" s="681"/>
      <c r="W37" s="681"/>
      <c r="X37" s="681"/>
      <c r="Y37" s="682"/>
      <c r="Z37" s="713">
        <v>1.3</v>
      </c>
      <c r="AA37" s="713"/>
      <c r="AB37" s="713"/>
      <c r="AC37" s="713"/>
      <c r="AD37" s="714" t="s">
        <v>230</v>
      </c>
      <c r="AE37" s="714"/>
      <c r="AF37" s="714"/>
      <c r="AG37" s="714"/>
      <c r="AH37" s="714"/>
      <c r="AI37" s="714"/>
      <c r="AJ37" s="714"/>
      <c r="AK37" s="714"/>
      <c r="AL37" s="683" t="s">
        <v>230</v>
      </c>
      <c r="AM37" s="684"/>
      <c r="AN37" s="684"/>
      <c r="AO37" s="715"/>
      <c r="AQ37" s="723" t="s">
        <v>328</v>
      </c>
      <c r="AR37" s="724"/>
      <c r="AS37" s="724"/>
      <c r="AT37" s="724"/>
      <c r="AU37" s="724"/>
      <c r="AV37" s="724"/>
      <c r="AW37" s="724"/>
      <c r="AX37" s="724"/>
      <c r="AY37" s="725"/>
      <c r="AZ37" s="680">
        <v>2198881</v>
      </c>
      <c r="BA37" s="681"/>
      <c r="BB37" s="681"/>
      <c r="BC37" s="681"/>
      <c r="BD37" s="699"/>
      <c r="BE37" s="699"/>
      <c r="BF37" s="726"/>
      <c r="BG37" s="719" t="s">
        <v>329</v>
      </c>
      <c r="BH37" s="720"/>
      <c r="BI37" s="720"/>
      <c r="BJ37" s="720"/>
      <c r="BK37" s="720"/>
      <c r="BL37" s="720"/>
      <c r="BM37" s="720"/>
      <c r="BN37" s="720"/>
      <c r="BO37" s="720"/>
      <c r="BP37" s="720"/>
      <c r="BQ37" s="720"/>
      <c r="BR37" s="720"/>
      <c r="BS37" s="720"/>
      <c r="BT37" s="720"/>
      <c r="BU37" s="721"/>
      <c r="BV37" s="680">
        <v>54204</v>
      </c>
      <c r="BW37" s="681"/>
      <c r="BX37" s="681"/>
      <c r="BY37" s="681"/>
      <c r="BZ37" s="681"/>
      <c r="CA37" s="681"/>
      <c r="CB37" s="727"/>
      <c r="CD37" s="719" t="s">
        <v>330</v>
      </c>
      <c r="CE37" s="720"/>
      <c r="CF37" s="720"/>
      <c r="CG37" s="720"/>
      <c r="CH37" s="720"/>
      <c r="CI37" s="720"/>
      <c r="CJ37" s="720"/>
      <c r="CK37" s="720"/>
      <c r="CL37" s="720"/>
      <c r="CM37" s="720"/>
      <c r="CN37" s="720"/>
      <c r="CO37" s="720"/>
      <c r="CP37" s="720"/>
      <c r="CQ37" s="721"/>
      <c r="CR37" s="680">
        <v>13555</v>
      </c>
      <c r="CS37" s="699"/>
      <c r="CT37" s="699"/>
      <c r="CU37" s="699"/>
      <c r="CV37" s="699"/>
      <c r="CW37" s="699"/>
      <c r="CX37" s="699"/>
      <c r="CY37" s="700"/>
      <c r="CZ37" s="683">
        <v>0</v>
      </c>
      <c r="DA37" s="701"/>
      <c r="DB37" s="701"/>
      <c r="DC37" s="702"/>
      <c r="DD37" s="686">
        <v>13555</v>
      </c>
      <c r="DE37" s="699"/>
      <c r="DF37" s="699"/>
      <c r="DG37" s="699"/>
      <c r="DH37" s="699"/>
      <c r="DI37" s="699"/>
      <c r="DJ37" s="699"/>
      <c r="DK37" s="700"/>
      <c r="DL37" s="686">
        <v>11234</v>
      </c>
      <c r="DM37" s="699"/>
      <c r="DN37" s="699"/>
      <c r="DO37" s="699"/>
      <c r="DP37" s="699"/>
      <c r="DQ37" s="699"/>
      <c r="DR37" s="699"/>
      <c r="DS37" s="699"/>
      <c r="DT37" s="699"/>
      <c r="DU37" s="699"/>
      <c r="DV37" s="700"/>
      <c r="DW37" s="683">
        <v>0</v>
      </c>
      <c r="DX37" s="701"/>
      <c r="DY37" s="701"/>
      <c r="DZ37" s="701"/>
      <c r="EA37" s="701"/>
      <c r="EB37" s="701"/>
      <c r="EC37" s="722"/>
    </row>
    <row r="38" spans="2:133" ht="11.25" customHeight="1" x14ac:dyDescent="0.15">
      <c r="B38" s="677" t="s">
        <v>331</v>
      </c>
      <c r="C38" s="678"/>
      <c r="D38" s="678"/>
      <c r="E38" s="678"/>
      <c r="F38" s="678"/>
      <c r="G38" s="678"/>
      <c r="H38" s="678"/>
      <c r="I38" s="678"/>
      <c r="J38" s="678"/>
      <c r="K38" s="678"/>
      <c r="L38" s="678"/>
      <c r="M38" s="678"/>
      <c r="N38" s="678"/>
      <c r="O38" s="678"/>
      <c r="P38" s="678"/>
      <c r="Q38" s="679"/>
      <c r="R38" s="680">
        <v>1085920</v>
      </c>
      <c r="S38" s="681"/>
      <c r="T38" s="681"/>
      <c r="U38" s="681"/>
      <c r="V38" s="681"/>
      <c r="W38" s="681"/>
      <c r="X38" s="681"/>
      <c r="Y38" s="682"/>
      <c r="Z38" s="713">
        <v>2.1</v>
      </c>
      <c r="AA38" s="713"/>
      <c r="AB38" s="713"/>
      <c r="AC38" s="713"/>
      <c r="AD38" s="714">
        <v>30966</v>
      </c>
      <c r="AE38" s="714"/>
      <c r="AF38" s="714"/>
      <c r="AG38" s="714"/>
      <c r="AH38" s="714"/>
      <c r="AI38" s="714"/>
      <c r="AJ38" s="714"/>
      <c r="AK38" s="714"/>
      <c r="AL38" s="683">
        <v>0.1</v>
      </c>
      <c r="AM38" s="684"/>
      <c r="AN38" s="684"/>
      <c r="AO38" s="715"/>
      <c r="AQ38" s="723" t="s">
        <v>332</v>
      </c>
      <c r="AR38" s="724"/>
      <c r="AS38" s="724"/>
      <c r="AT38" s="724"/>
      <c r="AU38" s="724"/>
      <c r="AV38" s="724"/>
      <c r="AW38" s="724"/>
      <c r="AX38" s="724"/>
      <c r="AY38" s="725"/>
      <c r="AZ38" s="680">
        <v>849377</v>
      </c>
      <c r="BA38" s="681"/>
      <c r="BB38" s="681"/>
      <c r="BC38" s="681"/>
      <c r="BD38" s="699"/>
      <c r="BE38" s="699"/>
      <c r="BF38" s="726"/>
      <c r="BG38" s="719" t="s">
        <v>333</v>
      </c>
      <c r="BH38" s="720"/>
      <c r="BI38" s="720"/>
      <c r="BJ38" s="720"/>
      <c r="BK38" s="720"/>
      <c r="BL38" s="720"/>
      <c r="BM38" s="720"/>
      <c r="BN38" s="720"/>
      <c r="BO38" s="720"/>
      <c r="BP38" s="720"/>
      <c r="BQ38" s="720"/>
      <c r="BR38" s="720"/>
      <c r="BS38" s="720"/>
      <c r="BT38" s="720"/>
      <c r="BU38" s="721"/>
      <c r="BV38" s="680">
        <v>12667</v>
      </c>
      <c r="BW38" s="681"/>
      <c r="BX38" s="681"/>
      <c r="BY38" s="681"/>
      <c r="BZ38" s="681"/>
      <c r="CA38" s="681"/>
      <c r="CB38" s="727"/>
      <c r="CD38" s="719" t="s">
        <v>334</v>
      </c>
      <c r="CE38" s="720"/>
      <c r="CF38" s="720"/>
      <c r="CG38" s="720"/>
      <c r="CH38" s="720"/>
      <c r="CI38" s="720"/>
      <c r="CJ38" s="720"/>
      <c r="CK38" s="720"/>
      <c r="CL38" s="720"/>
      <c r="CM38" s="720"/>
      <c r="CN38" s="720"/>
      <c r="CO38" s="720"/>
      <c r="CP38" s="720"/>
      <c r="CQ38" s="721"/>
      <c r="CR38" s="680">
        <v>3123120</v>
      </c>
      <c r="CS38" s="681"/>
      <c r="CT38" s="681"/>
      <c r="CU38" s="681"/>
      <c r="CV38" s="681"/>
      <c r="CW38" s="681"/>
      <c r="CX38" s="681"/>
      <c r="CY38" s="682"/>
      <c r="CZ38" s="683">
        <v>6.3</v>
      </c>
      <c r="DA38" s="701"/>
      <c r="DB38" s="701"/>
      <c r="DC38" s="702"/>
      <c r="DD38" s="686">
        <v>2567935</v>
      </c>
      <c r="DE38" s="681"/>
      <c r="DF38" s="681"/>
      <c r="DG38" s="681"/>
      <c r="DH38" s="681"/>
      <c r="DI38" s="681"/>
      <c r="DJ38" s="681"/>
      <c r="DK38" s="682"/>
      <c r="DL38" s="686">
        <v>2490233</v>
      </c>
      <c r="DM38" s="681"/>
      <c r="DN38" s="681"/>
      <c r="DO38" s="681"/>
      <c r="DP38" s="681"/>
      <c r="DQ38" s="681"/>
      <c r="DR38" s="681"/>
      <c r="DS38" s="681"/>
      <c r="DT38" s="681"/>
      <c r="DU38" s="681"/>
      <c r="DV38" s="682"/>
      <c r="DW38" s="683">
        <v>10.5</v>
      </c>
      <c r="DX38" s="701"/>
      <c r="DY38" s="701"/>
      <c r="DZ38" s="701"/>
      <c r="EA38" s="701"/>
      <c r="EB38" s="701"/>
      <c r="EC38" s="722"/>
    </row>
    <row r="39" spans="2:133" ht="11.25" customHeight="1" x14ac:dyDescent="0.15">
      <c r="B39" s="677" t="s">
        <v>335</v>
      </c>
      <c r="C39" s="678"/>
      <c r="D39" s="678"/>
      <c r="E39" s="678"/>
      <c r="F39" s="678"/>
      <c r="G39" s="678"/>
      <c r="H39" s="678"/>
      <c r="I39" s="678"/>
      <c r="J39" s="678"/>
      <c r="K39" s="678"/>
      <c r="L39" s="678"/>
      <c r="M39" s="678"/>
      <c r="N39" s="678"/>
      <c r="O39" s="678"/>
      <c r="P39" s="678"/>
      <c r="Q39" s="679"/>
      <c r="R39" s="680">
        <v>2686653</v>
      </c>
      <c r="S39" s="681"/>
      <c r="T39" s="681"/>
      <c r="U39" s="681"/>
      <c r="V39" s="681"/>
      <c r="W39" s="681"/>
      <c r="X39" s="681"/>
      <c r="Y39" s="682"/>
      <c r="Z39" s="713">
        <v>5.3</v>
      </c>
      <c r="AA39" s="713"/>
      <c r="AB39" s="713"/>
      <c r="AC39" s="713"/>
      <c r="AD39" s="714" t="s">
        <v>230</v>
      </c>
      <c r="AE39" s="714"/>
      <c r="AF39" s="714"/>
      <c r="AG39" s="714"/>
      <c r="AH39" s="714"/>
      <c r="AI39" s="714"/>
      <c r="AJ39" s="714"/>
      <c r="AK39" s="714"/>
      <c r="AL39" s="683" t="s">
        <v>230</v>
      </c>
      <c r="AM39" s="684"/>
      <c r="AN39" s="684"/>
      <c r="AO39" s="715"/>
      <c r="AQ39" s="723" t="s">
        <v>336</v>
      </c>
      <c r="AR39" s="724"/>
      <c r="AS39" s="724"/>
      <c r="AT39" s="724"/>
      <c r="AU39" s="724"/>
      <c r="AV39" s="724"/>
      <c r="AW39" s="724"/>
      <c r="AX39" s="724"/>
      <c r="AY39" s="725"/>
      <c r="AZ39" s="680">
        <v>15219</v>
      </c>
      <c r="BA39" s="681"/>
      <c r="BB39" s="681"/>
      <c r="BC39" s="681"/>
      <c r="BD39" s="699"/>
      <c r="BE39" s="699"/>
      <c r="BF39" s="726"/>
      <c r="BG39" s="719" t="s">
        <v>337</v>
      </c>
      <c r="BH39" s="720"/>
      <c r="BI39" s="720"/>
      <c r="BJ39" s="720"/>
      <c r="BK39" s="720"/>
      <c r="BL39" s="720"/>
      <c r="BM39" s="720"/>
      <c r="BN39" s="720"/>
      <c r="BO39" s="720"/>
      <c r="BP39" s="720"/>
      <c r="BQ39" s="720"/>
      <c r="BR39" s="720"/>
      <c r="BS39" s="720"/>
      <c r="BT39" s="720"/>
      <c r="BU39" s="721"/>
      <c r="BV39" s="680">
        <v>19898</v>
      </c>
      <c r="BW39" s="681"/>
      <c r="BX39" s="681"/>
      <c r="BY39" s="681"/>
      <c r="BZ39" s="681"/>
      <c r="CA39" s="681"/>
      <c r="CB39" s="727"/>
      <c r="CD39" s="719" t="s">
        <v>338</v>
      </c>
      <c r="CE39" s="720"/>
      <c r="CF39" s="720"/>
      <c r="CG39" s="720"/>
      <c r="CH39" s="720"/>
      <c r="CI39" s="720"/>
      <c r="CJ39" s="720"/>
      <c r="CK39" s="720"/>
      <c r="CL39" s="720"/>
      <c r="CM39" s="720"/>
      <c r="CN39" s="720"/>
      <c r="CO39" s="720"/>
      <c r="CP39" s="720"/>
      <c r="CQ39" s="721"/>
      <c r="CR39" s="680">
        <v>984479</v>
      </c>
      <c r="CS39" s="699"/>
      <c r="CT39" s="699"/>
      <c r="CU39" s="699"/>
      <c r="CV39" s="699"/>
      <c r="CW39" s="699"/>
      <c r="CX39" s="699"/>
      <c r="CY39" s="700"/>
      <c r="CZ39" s="683">
        <v>2</v>
      </c>
      <c r="DA39" s="701"/>
      <c r="DB39" s="701"/>
      <c r="DC39" s="702"/>
      <c r="DD39" s="686">
        <v>757358</v>
      </c>
      <c r="DE39" s="699"/>
      <c r="DF39" s="699"/>
      <c r="DG39" s="699"/>
      <c r="DH39" s="699"/>
      <c r="DI39" s="699"/>
      <c r="DJ39" s="699"/>
      <c r="DK39" s="700"/>
      <c r="DL39" s="686" t="s">
        <v>230</v>
      </c>
      <c r="DM39" s="699"/>
      <c r="DN39" s="699"/>
      <c r="DO39" s="699"/>
      <c r="DP39" s="699"/>
      <c r="DQ39" s="699"/>
      <c r="DR39" s="699"/>
      <c r="DS39" s="699"/>
      <c r="DT39" s="699"/>
      <c r="DU39" s="699"/>
      <c r="DV39" s="700"/>
      <c r="DW39" s="683" t="s">
        <v>230</v>
      </c>
      <c r="DX39" s="701"/>
      <c r="DY39" s="701"/>
      <c r="DZ39" s="701"/>
      <c r="EA39" s="701"/>
      <c r="EB39" s="701"/>
      <c r="EC39" s="722"/>
    </row>
    <row r="40" spans="2:133" ht="11.25" customHeight="1" x14ac:dyDescent="0.15">
      <c r="B40" s="677" t="s">
        <v>339</v>
      </c>
      <c r="C40" s="678"/>
      <c r="D40" s="678"/>
      <c r="E40" s="678"/>
      <c r="F40" s="678"/>
      <c r="G40" s="678"/>
      <c r="H40" s="678"/>
      <c r="I40" s="678"/>
      <c r="J40" s="678"/>
      <c r="K40" s="678"/>
      <c r="L40" s="678"/>
      <c r="M40" s="678"/>
      <c r="N40" s="678"/>
      <c r="O40" s="678"/>
      <c r="P40" s="678"/>
      <c r="Q40" s="679"/>
      <c r="R40" s="680">
        <v>115400</v>
      </c>
      <c r="S40" s="681"/>
      <c r="T40" s="681"/>
      <c r="U40" s="681"/>
      <c r="V40" s="681"/>
      <c r="W40" s="681"/>
      <c r="X40" s="681"/>
      <c r="Y40" s="682"/>
      <c r="Z40" s="713">
        <v>0.2</v>
      </c>
      <c r="AA40" s="713"/>
      <c r="AB40" s="713"/>
      <c r="AC40" s="713"/>
      <c r="AD40" s="714" t="s">
        <v>176</v>
      </c>
      <c r="AE40" s="714"/>
      <c r="AF40" s="714"/>
      <c r="AG40" s="714"/>
      <c r="AH40" s="714"/>
      <c r="AI40" s="714"/>
      <c r="AJ40" s="714"/>
      <c r="AK40" s="714"/>
      <c r="AL40" s="683" t="s">
        <v>230</v>
      </c>
      <c r="AM40" s="684"/>
      <c r="AN40" s="684"/>
      <c r="AO40" s="715"/>
      <c r="AQ40" s="723" t="s">
        <v>340</v>
      </c>
      <c r="AR40" s="724"/>
      <c r="AS40" s="724"/>
      <c r="AT40" s="724"/>
      <c r="AU40" s="724"/>
      <c r="AV40" s="724"/>
      <c r="AW40" s="724"/>
      <c r="AX40" s="724"/>
      <c r="AY40" s="725"/>
      <c r="AZ40" s="680">
        <v>7587</v>
      </c>
      <c r="BA40" s="681"/>
      <c r="BB40" s="681"/>
      <c r="BC40" s="681"/>
      <c r="BD40" s="699"/>
      <c r="BE40" s="699"/>
      <c r="BF40" s="726"/>
      <c r="BG40" s="728" t="s">
        <v>341</v>
      </c>
      <c r="BH40" s="729"/>
      <c r="BI40" s="729"/>
      <c r="BJ40" s="729"/>
      <c r="BK40" s="729"/>
      <c r="BL40" s="236"/>
      <c r="BM40" s="720" t="s">
        <v>342</v>
      </c>
      <c r="BN40" s="720"/>
      <c r="BO40" s="720"/>
      <c r="BP40" s="720"/>
      <c r="BQ40" s="720"/>
      <c r="BR40" s="720"/>
      <c r="BS40" s="720"/>
      <c r="BT40" s="720"/>
      <c r="BU40" s="721"/>
      <c r="BV40" s="680">
        <v>105</v>
      </c>
      <c r="BW40" s="681"/>
      <c r="BX40" s="681"/>
      <c r="BY40" s="681"/>
      <c r="BZ40" s="681"/>
      <c r="CA40" s="681"/>
      <c r="CB40" s="727"/>
      <c r="CD40" s="719" t="s">
        <v>343</v>
      </c>
      <c r="CE40" s="720"/>
      <c r="CF40" s="720"/>
      <c r="CG40" s="720"/>
      <c r="CH40" s="720"/>
      <c r="CI40" s="720"/>
      <c r="CJ40" s="720"/>
      <c r="CK40" s="720"/>
      <c r="CL40" s="720"/>
      <c r="CM40" s="720"/>
      <c r="CN40" s="720"/>
      <c r="CO40" s="720"/>
      <c r="CP40" s="720"/>
      <c r="CQ40" s="721"/>
      <c r="CR40" s="680">
        <v>222719</v>
      </c>
      <c r="CS40" s="681"/>
      <c r="CT40" s="681"/>
      <c r="CU40" s="681"/>
      <c r="CV40" s="681"/>
      <c r="CW40" s="681"/>
      <c r="CX40" s="681"/>
      <c r="CY40" s="682"/>
      <c r="CZ40" s="683">
        <v>0.4</v>
      </c>
      <c r="DA40" s="701"/>
      <c r="DB40" s="701"/>
      <c r="DC40" s="702"/>
      <c r="DD40" s="686" t="s">
        <v>230</v>
      </c>
      <c r="DE40" s="681"/>
      <c r="DF40" s="681"/>
      <c r="DG40" s="681"/>
      <c r="DH40" s="681"/>
      <c r="DI40" s="681"/>
      <c r="DJ40" s="681"/>
      <c r="DK40" s="682"/>
      <c r="DL40" s="686" t="s">
        <v>230</v>
      </c>
      <c r="DM40" s="681"/>
      <c r="DN40" s="681"/>
      <c r="DO40" s="681"/>
      <c r="DP40" s="681"/>
      <c r="DQ40" s="681"/>
      <c r="DR40" s="681"/>
      <c r="DS40" s="681"/>
      <c r="DT40" s="681"/>
      <c r="DU40" s="681"/>
      <c r="DV40" s="682"/>
      <c r="DW40" s="683" t="s">
        <v>176</v>
      </c>
      <c r="DX40" s="701"/>
      <c r="DY40" s="701"/>
      <c r="DZ40" s="701"/>
      <c r="EA40" s="701"/>
      <c r="EB40" s="701"/>
      <c r="EC40" s="722"/>
    </row>
    <row r="41" spans="2:133" ht="11.25" customHeight="1" x14ac:dyDescent="0.15">
      <c r="B41" s="677" t="s">
        <v>344</v>
      </c>
      <c r="C41" s="678"/>
      <c r="D41" s="678"/>
      <c r="E41" s="678"/>
      <c r="F41" s="678"/>
      <c r="G41" s="678"/>
      <c r="H41" s="678"/>
      <c r="I41" s="678"/>
      <c r="J41" s="678"/>
      <c r="K41" s="678"/>
      <c r="L41" s="678"/>
      <c r="M41" s="678"/>
      <c r="N41" s="678"/>
      <c r="O41" s="678"/>
      <c r="P41" s="678"/>
      <c r="Q41" s="679"/>
      <c r="R41" s="680" t="s">
        <v>176</v>
      </c>
      <c r="S41" s="681"/>
      <c r="T41" s="681"/>
      <c r="U41" s="681"/>
      <c r="V41" s="681"/>
      <c r="W41" s="681"/>
      <c r="X41" s="681"/>
      <c r="Y41" s="682"/>
      <c r="Z41" s="713" t="s">
        <v>230</v>
      </c>
      <c r="AA41" s="713"/>
      <c r="AB41" s="713"/>
      <c r="AC41" s="713"/>
      <c r="AD41" s="714" t="s">
        <v>230</v>
      </c>
      <c r="AE41" s="714"/>
      <c r="AF41" s="714"/>
      <c r="AG41" s="714"/>
      <c r="AH41" s="714"/>
      <c r="AI41" s="714"/>
      <c r="AJ41" s="714"/>
      <c r="AK41" s="714"/>
      <c r="AL41" s="683" t="s">
        <v>230</v>
      </c>
      <c r="AM41" s="684"/>
      <c r="AN41" s="684"/>
      <c r="AO41" s="715"/>
      <c r="AQ41" s="723" t="s">
        <v>345</v>
      </c>
      <c r="AR41" s="724"/>
      <c r="AS41" s="724"/>
      <c r="AT41" s="724"/>
      <c r="AU41" s="724"/>
      <c r="AV41" s="724"/>
      <c r="AW41" s="724"/>
      <c r="AX41" s="724"/>
      <c r="AY41" s="725"/>
      <c r="AZ41" s="680">
        <v>655315</v>
      </c>
      <c r="BA41" s="681"/>
      <c r="BB41" s="681"/>
      <c r="BC41" s="681"/>
      <c r="BD41" s="699"/>
      <c r="BE41" s="699"/>
      <c r="BF41" s="726"/>
      <c r="BG41" s="728"/>
      <c r="BH41" s="729"/>
      <c r="BI41" s="729"/>
      <c r="BJ41" s="729"/>
      <c r="BK41" s="729"/>
      <c r="BL41" s="236"/>
      <c r="BM41" s="720" t="s">
        <v>346</v>
      </c>
      <c r="BN41" s="720"/>
      <c r="BO41" s="720"/>
      <c r="BP41" s="720"/>
      <c r="BQ41" s="720"/>
      <c r="BR41" s="720"/>
      <c r="BS41" s="720"/>
      <c r="BT41" s="720"/>
      <c r="BU41" s="721"/>
      <c r="BV41" s="680">
        <v>1</v>
      </c>
      <c r="BW41" s="681"/>
      <c r="BX41" s="681"/>
      <c r="BY41" s="681"/>
      <c r="BZ41" s="681"/>
      <c r="CA41" s="681"/>
      <c r="CB41" s="727"/>
      <c r="CD41" s="719" t="s">
        <v>347</v>
      </c>
      <c r="CE41" s="720"/>
      <c r="CF41" s="720"/>
      <c r="CG41" s="720"/>
      <c r="CH41" s="720"/>
      <c r="CI41" s="720"/>
      <c r="CJ41" s="720"/>
      <c r="CK41" s="720"/>
      <c r="CL41" s="720"/>
      <c r="CM41" s="720"/>
      <c r="CN41" s="720"/>
      <c r="CO41" s="720"/>
      <c r="CP41" s="720"/>
      <c r="CQ41" s="721"/>
      <c r="CR41" s="680" t="s">
        <v>230</v>
      </c>
      <c r="CS41" s="699"/>
      <c r="CT41" s="699"/>
      <c r="CU41" s="699"/>
      <c r="CV41" s="699"/>
      <c r="CW41" s="699"/>
      <c r="CX41" s="699"/>
      <c r="CY41" s="700"/>
      <c r="CZ41" s="683" t="s">
        <v>230</v>
      </c>
      <c r="DA41" s="701"/>
      <c r="DB41" s="701"/>
      <c r="DC41" s="702"/>
      <c r="DD41" s="686" t="s">
        <v>230</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348</v>
      </c>
      <c r="C42" s="678"/>
      <c r="D42" s="678"/>
      <c r="E42" s="678"/>
      <c r="F42" s="678"/>
      <c r="G42" s="678"/>
      <c r="H42" s="678"/>
      <c r="I42" s="678"/>
      <c r="J42" s="678"/>
      <c r="K42" s="678"/>
      <c r="L42" s="678"/>
      <c r="M42" s="678"/>
      <c r="N42" s="678"/>
      <c r="O42" s="678"/>
      <c r="P42" s="678"/>
      <c r="Q42" s="679"/>
      <c r="R42" s="680">
        <v>1280253</v>
      </c>
      <c r="S42" s="681"/>
      <c r="T42" s="681"/>
      <c r="U42" s="681"/>
      <c r="V42" s="681"/>
      <c r="W42" s="681"/>
      <c r="X42" s="681"/>
      <c r="Y42" s="682"/>
      <c r="Z42" s="713">
        <v>2.5</v>
      </c>
      <c r="AA42" s="713"/>
      <c r="AB42" s="713"/>
      <c r="AC42" s="713"/>
      <c r="AD42" s="714" t="s">
        <v>176</v>
      </c>
      <c r="AE42" s="714"/>
      <c r="AF42" s="714"/>
      <c r="AG42" s="714"/>
      <c r="AH42" s="714"/>
      <c r="AI42" s="714"/>
      <c r="AJ42" s="714"/>
      <c r="AK42" s="714"/>
      <c r="AL42" s="683" t="s">
        <v>176</v>
      </c>
      <c r="AM42" s="684"/>
      <c r="AN42" s="684"/>
      <c r="AO42" s="715"/>
      <c r="AQ42" s="716" t="s">
        <v>349</v>
      </c>
      <c r="AR42" s="717"/>
      <c r="AS42" s="717"/>
      <c r="AT42" s="717"/>
      <c r="AU42" s="717"/>
      <c r="AV42" s="717"/>
      <c r="AW42" s="717"/>
      <c r="AX42" s="717"/>
      <c r="AY42" s="718"/>
      <c r="AZ42" s="664">
        <v>2452586</v>
      </c>
      <c r="BA42" s="703"/>
      <c r="BB42" s="703"/>
      <c r="BC42" s="703"/>
      <c r="BD42" s="665"/>
      <c r="BE42" s="665"/>
      <c r="BF42" s="709"/>
      <c r="BG42" s="730"/>
      <c r="BH42" s="731"/>
      <c r="BI42" s="731"/>
      <c r="BJ42" s="731"/>
      <c r="BK42" s="731"/>
      <c r="BL42" s="237"/>
      <c r="BM42" s="710" t="s">
        <v>350</v>
      </c>
      <c r="BN42" s="710"/>
      <c r="BO42" s="710"/>
      <c r="BP42" s="710"/>
      <c r="BQ42" s="710"/>
      <c r="BR42" s="710"/>
      <c r="BS42" s="710"/>
      <c r="BT42" s="710"/>
      <c r="BU42" s="711"/>
      <c r="BV42" s="664">
        <v>332</v>
      </c>
      <c r="BW42" s="703"/>
      <c r="BX42" s="703"/>
      <c r="BY42" s="703"/>
      <c r="BZ42" s="703"/>
      <c r="CA42" s="703"/>
      <c r="CB42" s="712"/>
      <c r="CD42" s="677" t="s">
        <v>351</v>
      </c>
      <c r="CE42" s="678"/>
      <c r="CF42" s="678"/>
      <c r="CG42" s="678"/>
      <c r="CH42" s="678"/>
      <c r="CI42" s="678"/>
      <c r="CJ42" s="678"/>
      <c r="CK42" s="678"/>
      <c r="CL42" s="678"/>
      <c r="CM42" s="678"/>
      <c r="CN42" s="678"/>
      <c r="CO42" s="678"/>
      <c r="CP42" s="678"/>
      <c r="CQ42" s="679"/>
      <c r="CR42" s="680">
        <v>3078441</v>
      </c>
      <c r="CS42" s="681"/>
      <c r="CT42" s="681"/>
      <c r="CU42" s="681"/>
      <c r="CV42" s="681"/>
      <c r="CW42" s="681"/>
      <c r="CX42" s="681"/>
      <c r="CY42" s="682"/>
      <c r="CZ42" s="683">
        <v>6.2</v>
      </c>
      <c r="DA42" s="684"/>
      <c r="DB42" s="684"/>
      <c r="DC42" s="685"/>
      <c r="DD42" s="686">
        <v>960206</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352</v>
      </c>
      <c r="C43" s="662"/>
      <c r="D43" s="662"/>
      <c r="E43" s="662"/>
      <c r="F43" s="662"/>
      <c r="G43" s="662"/>
      <c r="H43" s="662"/>
      <c r="I43" s="662"/>
      <c r="J43" s="662"/>
      <c r="K43" s="662"/>
      <c r="L43" s="662"/>
      <c r="M43" s="662"/>
      <c r="N43" s="662"/>
      <c r="O43" s="662"/>
      <c r="P43" s="662"/>
      <c r="Q43" s="663"/>
      <c r="R43" s="664">
        <v>50712902</v>
      </c>
      <c r="S43" s="703"/>
      <c r="T43" s="703"/>
      <c r="U43" s="703"/>
      <c r="V43" s="703"/>
      <c r="W43" s="703"/>
      <c r="X43" s="703"/>
      <c r="Y43" s="704"/>
      <c r="Z43" s="705">
        <v>100</v>
      </c>
      <c r="AA43" s="705"/>
      <c r="AB43" s="705"/>
      <c r="AC43" s="705"/>
      <c r="AD43" s="706">
        <v>22372373</v>
      </c>
      <c r="AE43" s="706"/>
      <c r="AF43" s="706"/>
      <c r="AG43" s="706"/>
      <c r="AH43" s="706"/>
      <c r="AI43" s="706"/>
      <c r="AJ43" s="706"/>
      <c r="AK43" s="706"/>
      <c r="AL43" s="667">
        <v>100</v>
      </c>
      <c r="AM43" s="707"/>
      <c r="AN43" s="707"/>
      <c r="AO43" s="708"/>
      <c r="BV43" s="238"/>
      <c r="BW43" s="238"/>
      <c r="BX43" s="238"/>
      <c r="BY43" s="238"/>
      <c r="BZ43" s="238"/>
      <c r="CA43" s="238"/>
      <c r="CB43" s="238"/>
      <c r="CD43" s="677" t="s">
        <v>353</v>
      </c>
      <c r="CE43" s="678"/>
      <c r="CF43" s="678"/>
      <c r="CG43" s="678"/>
      <c r="CH43" s="678"/>
      <c r="CI43" s="678"/>
      <c r="CJ43" s="678"/>
      <c r="CK43" s="678"/>
      <c r="CL43" s="678"/>
      <c r="CM43" s="678"/>
      <c r="CN43" s="678"/>
      <c r="CO43" s="678"/>
      <c r="CP43" s="678"/>
      <c r="CQ43" s="679"/>
      <c r="CR43" s="680">
        <v>27000</v>
      </c>
      <c r="CS43" s="699"/>
      <c r="CT43" s="699"/>
      <c r="CU43" s="699"/>
      <c r="CV43" s="699"/>
      <c r="CW43" s="699"/>
      <c r="CX43" s="699"/>
      <c r="CY43" s="700"/>
      <c r="CZ43" s="683">
        <v>0.1</v>
      </c>
      <c r="DA43" s="701"/>
      <c r="DB43" s="701"/>
      <c r="DC43" s="702"/>
      <c r="DD43" s="686">
        <v>27000</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300</v>
      </c>
      <c r="CE44" s="694"/>
      <c r="CF44" s="677" t="s">
        <v>354</v>
      </c>
      <c r="CG44" s="678"/>
      <c r="CH44" s="678"/>
      <c r="CI44" s="678"/>
      <c r="CJ44" s="678"/>
      <c r="CK44" s="678"/>
      <c r="CL44" s="678"/>
      <c r="CM44" s="678"/>
      <c r="CN44" s="678"/>
      <c r="CO44" s="678"/>
      <c r="CP44" s="678"/>
      <c r="CQ44" s="679"/>
      <c r="CR44" s="680">
        <v>3076412</v>
      </c>
      <c r="CS44" s="681"/>
      <c r="CT44" s="681"/>
      <c r="CU44" s="681"/>
      <c r="CV44" s="681"/>
      <c r="CW44" s="681"/>
      <c r="CX44" s="681"/>
      <c r="CY44" s="682"/>
      <c r="CZ44" s="683">
        <v>6.2</v>
      </c>
      <c r="DA44" s="684"/>
      <c r="DB44" s="684"/>
      <c r="DC44" s="685"/>
      <c r="DD44" s="686">
        <v>959577</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356</v>
      </c>
      <c r="CG45" s="678"/>
      <c r="CH45" s="678"/>
      <c r="CI45" s="678"/>
      <c r="CJ45" s="678"/>
      <c r="CK45" s="678"/>
      <c r="CL45" s="678"/>
      <c r="CM45" s="678"/>
      <c r="CN45" s="678"/>
      <c r="CO45" s="678"/>
      <c r="CP45" s="678"/>
      <c r="CQ45" s="679"/>
      <c r="CR45" s="680">
        <v>1197064</v>
      </c>
      <c r="CS45" s="699"/>
      <c r="CT45" s="699"/>
      <c r="CU45" s="699"/>
      <c r="CV45" s="699"/>
      <c r="CW45" s="699"/>
      <c r="CX45" s="699"/>
      <c r="CY45" s="700"/>
      <c r="CZ45" s="683">
        <v>2.4</v>
      </c>
      <c r="DA45" s="701"/>
      <c r="DB45" s="701"/>
      <c r="DC45" s="702"/>
      <c r="DD45" s="686">
        <v>53992</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358</v>
      </c>
      <c r="CG46" s="678"/>
      <c r="CH46" s="678"/>
      <c r="CI46" s="678"/>
      <c r="CJ46" s="678"/>
      <c r="CK46" s="678"/>
      <c r="CL46" s="678"/>
      <c r="CM46" s="678"/>
      <c r="CN46" s="678"/>
      <c r="CO46" s="678"/>
      <c r="CP46" s="678"/>
      <c r="CQ46" s="679"/>
      <c r="CR46" s="680">
        <v>1861422</v>
      </c>
      <c r="CS46" s="681"/>
      <c r="CT46" s="681"/>
      <c r="CU46" s="681"/>
      <c r="CV46" s="681"/>
      <c r="CW46" s="681"/>
      <c r="CX46" s="681"/>
      <c r="CY46" s="682"/>
      <c r="CZ46" s="683">
        <v>3.7</v>
      </c>
      <c r="DA46" s="684"/>
      <c r="DB46" s="684"/>
      <c r="DC46" s="685"/>
      <c r="DD46" s="686">
        <v>902444</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360</v>
      </c>
      <c r="CG47" s="678"/>
      <c r="CH47" s="678"/>
      <c r="CI47" s="678"/>
      <c r="CJ47" s="678"/>
      <c r="CK47" s="678"/>
      <c r="CL47" s="678"/>
      <c r="CM47" s="678"/>
      <c r="CN47" s="678"/>
      <c r="CO47" s="678"/>
      <c r="CP47" s="678"/>
      <c r="CQ47" s="679"/>
      <c r="CR47" s="680">
        <v>2029</v>
      </c>
      <c r="CS47" s="699"/>
      <c r="CT47" s="699"/>
      <c r="CU47" s="699"/>
      <c r="CV47" s="699"/>
      <c r="CW47" s="699"/>
      <c r="CX47" s="699"/>
      <c r="CY47" s="700"/>
      <c r="CZ47" s="683">
        <v>0</v>
      </c>
      <c r="DA47" s="701"/>
      <c r="DB47" s="701"/>
      <c r="DC47" s="702"/>
      <c r="DD47" s="686">
        <v>629</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361</v>
      </c>
      <c r="CG48" s="678"/>
      <c r="CH48" s="678"/>
      <c r="CI48" s="678"/>
      <c r="CJ48" s="678"/>
      <c r="CK48" s="678"/>
      <c r="CL48" s="678"/>
      <c r="CM48" s="678"/>
      <c r="CN48" s="678"/>
      <c r="CO48" s="678"/>
      <c r="CP48" s="678"/>
      <c r="CQ48" s="679"/>
      <c r="CR48" s="680" t="s">
        <v>176</v>
      </c>
      <c r="CS48" s="681"/>
      <c r="CT48" s="681"/>
      <c r="CU48" s="681"/>
      <c r="CV48" s="681"/>
      <c r="CW48" s="681"/>
      <c r="CX48" s="681"/>
      <c r="CY48" s="682"/>
      <c r="CZ48" s="683" t="s">
        <v>176</v>
      </c>
      <c r="DA48" s="684"/>
      <c r="DB48" s="684"/>
      <c r="DC48" s="685"/>
      <c r="DD48" s="686" t="s">
        <v>176</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362</v>
      </c>
      <c r="CE49" s="662"/>
      <c r="CF49" s="662"/>
      <c r="CG49" s="662"/>
      <c r="CH49" s="662"/>
      <c r="CI49" s="662"/>
      <c r="CJ49" s="662"/>
      <c r="CK49" s="662"/>
      <c r="CL49" s="662"/>
      <c r="CM49" s="662"/>
      <c r="CN49" s="662"/>
      <c r="CO49" s="662"/>
      <c r="CP49" s="662"/>
      <c r="CQ49" s="663"/>
      <c r="CR49" s="664">
        <v>49846115</v>
      </c>
      <c r="CS49" s="665"/>
      <c r="CT49" s="665"/>
      <c r="CU49" s="665"/>
      <c r="CV49" s="665"/>
      <c r="CW49" s="665"/>
      <c r="CX49" s="665"/>
      <c r="CY49" s="666"/>
      <c r="CZ49" s="667">
        <v>100</v>
      </c>
      <c r="DA49" s="668"/>
      <c r="DB49" s="668"/>
      <c r="DC49" s="669"/>
      <c r="DD49" s="670">
        <v>26416214</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GJJa5SDlClzsap8NQKZQQftU8l2SgiBmSZKls0D6tfyLrQlAIw737ZkC1FW15ZOTouRdAN1ZRq0roudKSi4+qg==" saltValue="W3m71lWNlf4qMs831MLWl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364</v>
      </c>
      <c r="DK2" s="1206"/>
      <c r="DL2" s="1206"/>
      <c r="DM2" s="1206"/>
      <c r="DN2" s="1206"/>
      <c r="DO2" s="1207"/>
      <c r="DP2" s="251"/>
      <c r="DQ2" s="1205" t="s">
        <v>365</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366</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368</v>
      </c>
      <c r="B5" s="1091"/>
      <c r="C5" s="1091"/>
      <c r="D5" s="1091"/>
      <c r="E5" s="1091"/>
      <c r="F5" s="1091"/>
      <c r="G5" s="1091"/>
      <c r="H5" s="1091"/>
      <c r="I5" s="1091"/>
      <c r="J5" s="1091"/>
      <c r="K5" s="1091"/>
      <c r="L5" s="1091"/>
      <c r="M5" s="1091"/>
      <c r="N5" s="1091"/>
      <c r="O5" s="1091"/>
      <c r="P5" s="1092"/>
      <c r="Q5" s="1096" t="s">
        <v>369</v>
      </c>
      <c r="R5" s="1097"/>
      <c r="S5" s="1097"/>
      <c r="T5" s="1097"/>
      <c r="U5" s="1098"/>
      <c r="V5" s="1096" t="s">
        <v>370</v>
      </c>
      <c r="W5" s="1097"/>
      <c r="X5" s="1097"/>
      <c r="Y5" s="1097"/>
      <c r="Z5" s="1098"/>
      <c r="AA5" s="1096" t="s">
        <v>371</v>
      </c>
      <c r="AB5" s="1097"/>
      <c r="AC5" s="1097"/>
      <c r="AD5" s="1097"/>
      <c r="AE5" s="1097"/>
      <c r="AF5" s="1208" t="s">
        <v>372</v>
      </c>
      <c r="AG5" s="1097"/>
      <c r="AH5" s="1097"/>
      <c r="AI5" s="1097"/>
      <c r="AJ5" s="1112"/>
      <c r="AK5" s="1097" t="s">
        <v>373</v>
      </c>
      <c r="AL5" s="1097"/>
      <c r="AM5" s="1097"/>
      <c r="AN5" s="1097"/>
      <c r="AO5" s="1098"/>
      <c r="AP5" s="1096" t="s">
        <v>374</v>
      </c>
      <c r="AQ5" s="1097"/>
      <c r="AR5" s="1097"/>
      <c r="AS5" s="1097"/>
      <c r="AT5" s="1098"/>
      <c r="AU5" s="1096" t="s">
        <v>375</v>
      </c>
      <c r="AV5" s="1097"/>
      <c r="AW5" s="1097"/>
      <c r="AX5" s="1097"/>
      <c r="AY5" s="1112"/>
      <c r="AZ5" s="258"/>
      <c r="BA5" s="258"/>
      <c r="BB5" s="258"/>
      <c r="BC5" s="258"/>
      <c r="BD5" s="258"/>
      <c r="BE5" s="259"/>
      <c r="BF5" s="259"/>
      <c r="BG5" s="259"/>
      <c r="BH5" s="259"/>
      <c r="BI5" s="259"/>
      <c r="BJ5" s="259"/>
      <c r="BK5" s="259"/>
      <c r="BL5" s="259"/>
      <c r="BM5" s="259"/>
      <c r="BN5" s="259"/>
      <c r="BO5" s="259"/>
      <c r="BP5" s="259"/>
      <c r="BQ5" s="1090" t="s">
        <v>376</v>
      </c>
      <c r="BR5" s="1091"/>
      <c r="BS5" s="1091"/>
      <c r="BT5" s="1091"/>
      <c r="BU5" s="1091"/>
      <c r="BV5" s="1091"/>
      <c r="BW5" s="1091"/>
      <c r="BX5" s="1091"/>
      <c r="BY5" s="1091"/>
      <c r="BZ5" s="1091"/>
      <c r="CA5" s="1091"/>
      <c r="CB5" s="1091"/>
      <c r="CC5" s="1091"/>
      <c r="CD5" s="1091"/>
      <c r="CE5" s="1091"/>
      <c r="CF5" s="1091"/>
      <c r="CG5" s="1092"/>
      <c r="CH5" s="1096" t="s">
        <v>377</v>
      </c>
      <c r="CI5" s="1097"/>
      <c r="CJ5" s="1097"/>
      <c r="CK5" s="1097"/>
      <c r="CL5" s="1098"/>
      <c r="CM5" s="1096" t="s">
        <v>378</v>
      </c>
      <c r="CN5" s="1097"/>
      <c r="CO5" s="1097"/>
      <c r="CP5" s="1097"/>
      <c r="CQ5" s="1098"/>
      <c r="CR5" s="1096" t="s">
        <v>379</v>
      </c>
      <c r="CS5" s="1097"/>
      <c r="CT5" s="1097"/>
      <c r="CU5" s="1097"/>
      <c r="CV5" s="1098"/>
      <c r="CW5" s="1096" t="s">
        <v>380</v>
      </c>
      <c r="CX5" s="1097"/>
      <c r="CY5" s="1097"/>
      <c r="CZ5" s="1097"/>
      <c r="DA5" s="1098"/>
      <c r="DB5" s="1096" t="s">
        <v>381</v>
      </c>
      <c r="DC5" s="1097"/>
      <c r="DD5" s="1097"/>
      <c r="DE5" s="1097"/>
      <c r="DF5" s="1098"/>
      <c r="DG5" s="1193" t="s">
        <v>382</v>
      </c>
      <c r="DH5" s="1194"/>
      <c r="DI5" s="1194"/>
      <c r="DJ5" s="1194"/>
      <c r="DK5" s="1195"/>
      <c r="DL5" s="1193" t="s">
        <v>383</v>
      </c>
      <c r="DM5" s="1194"/>
      <c r="DN5" s="1194"/>
      <c r="DO5" s="1194"/>
      <c r="DP5" s="1195"/>
      <c r="DQ5" s="1096" t="s">
        <v>384</v>
      </c>
      <c r="DR5" s="1097"/>
      <c r="DS5" s="1097"/>
      <c r="DT5" s="1097"/>
      <c r="DU5" s="1098"/>
      <c r="DV5" s="1096" t="s">
        <v>375</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385</v>
      </c>
      <c r="C7" s="1146"/>
      <c r="D7" s="1146"/>
      <c r="E7" s="1146"/>
      <c r="F7" s="1146"/>
      <c r="G7" s="1146"/>
      <c r="H7" s="1146"/>
      <c r="I7" s="1146"/>
      <c r="J7" s="1146"/>
      <c r="K7" s="1146"/>
      <c r="L7" s="1146"/>
      <c r="M7" s="1146"/>
      <c r="N7" s="1146"/>
      <c r="O7" s="1146"/>
      <c r="P7" s="1147"/>
      <c r="Q7" s="1199">
        <v>50878</v>
      </c>
      <c r="R7" s="1200"/>
      <c r="S7" s="1200"/>
      <c r="T7" s="1200"/>
      <c r="U7" s="1200"/>
      <c r="V7" s="1200">
        <v>50011</v>
      </c>
      <c r="W7" s="1200"/>
      <c r="X7" s="1200"/>
      <c r="Y7" s="1200"/>
      <c r="Z7" s="1200"/>
      <c r="AA7" s="1200">
        <v>867</v>
      </c>
      <c r="AB7" s="1200"/>
      <c r="AC7" s="1200"/>
      <c r="AD7" s="1200"/>
      <c r="AE7" s="1201"/>
      <c r="AF7" s="1202">
        <v>472</v>
      </c>
      <c r="AG7" s="1203"/>
      <c r="AH7" s="1203"/>
      <c r="AI7" s="1203"/>
      <c r="AJ7" s="1204"/>
      <c r="AK7" s="1186">
        <v>187</v>
      </c>
      <c r="AL7" s="1187"/>
      <c r="AM7" s="1187"/>
      <c r="AN7" s="1187"/>
      <c r="AO7" s="1187"/>
      <c r="AP7" s="1187">
        <v>33581</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587</v>
      </c>
      <c r="BT7" s="1191"/>
      <c r="BU7" s="1191"/>
      <c r="BV7" s="1191"/>
      <c r="BW7" s="1191"/>
      <c r="BX7" s="1191"/>
      <c r="BY7" s="1191"/>
      <c r="BZ7" s="1191"/>
      <c r="CA7" s="1191"/>
      <c r="CB7" s="1191"/>
      <c r="CC7" s="1191"/>
      <c r="CD7" s="1191"/>
      <c r="CE7" s="1191"/>
      <c r="CF7" s="1191"/>
      <c r="CG7" s="1192"/>
      <c r="CH7" s="1183">
        <v>31</v>
      </c>
      <c r="CI7" s="1184"/>
      <c r="CJ7" s="1184"/>
      <c r="CK7" s="1184"/>
      <c r="CL7" s="1185"/>
      <c r="CM7" s="1183">
        <v>5113</v>
      </c>
      <c r="CN7" s="1184"/>
      <c r="CO7" s="1184"/>
      <c r="CP7" s="1184"/>
      <c r="CQ7" s="1185"/>
      <c r="CR7" s="1183">
        <v>3015</v>
      </c>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x14ac:dyDescent="0.15">
      <c r="A8" s="263">
        <v>2</v>
      </c>
      <c r="B8" s="1132" t="s">
        <v>386</v>
      </c>
      <c r="C8" s="1133"/>
      <c r="D8" s="1133"/>
      <c r="E8" s="1133"/>
      <c r="F8" s="1133"/>
      <c r="G8" s="1133"/>
      <c r="H8" s="1133"/>
      <c r="I8" s="1133"/>
      <c r="J8" s="1133"/>
      <c r="K8" s="1133"/>
      <c r="L8" s="1133"/>
      <c r="M8" s="1133"/>
      <c r="N8" s="1133"/>
      <c r="O8" s="1133"/>
      <c r="P8" s="1134"/>
      <c r="Q8" s="1138">
        <v>71</v>
      </c>
      <c r="R8" s="1139"/>
      <c r="S8" s="1139"/>
      <c r="T8" s="1139"/>
      <c r="U8" s="1139"/>
      <c r="V8" s="1139">
        <v>71</v>
      </c>
      <c r="W8" s="1139"/>
      <c r="X8" s="1139"/>
      <c r="Y8" s="1139"/>
      <c r="Z8" s="1139"/>
      <c r="AA8" s="1139" t="s">
        <v>582</v>
      </c>
      <c r="AB8" s="1139"/>
      <c r="AC8" s="1139"/>
      <c r="AD8" s="1139"/>
      <c r="AE8" s="1140"/>
      <c r="AF8" s="1114" t="s">
        <v>176</v>
      </c>
      <c r="AG8" s="1115"/>
      <c r="AH8" s="1115"/>
      <c r="AI8" s="1115"/>
      <c r="AJ8" s="1116"/>
      <c r="AK8" s="1181">
        <v>2</v>
      </c>
      <c r="AL8" s="1182"/>
      <c r="AM8" s="1182"/>
      <c r="AN8" s="1182"/>
      <c r="AO8" s="1182"/>
      <c r="AP8" s="1182" t="s">
        <v>582</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588</v>
      </c>
      <c r="BT8" s="1110"/>
      <c r="BU8" s="1110"/>
      <c r="BV8" s="1110"/>
      <c r="BW8" s="1110"/>
      <c r="BX8" s="1110"/>
      <c r="BY8" s="1110"/>
      <c r="BZ8" s="1110"/>
      <c r="CA8" s="1110"/>
      <c r="CB8" s="1110"/>
      <c r="CC8" s="1110"/>
      <c r="CD8" s="1110"/>
      <c r="CE8" s="1110"/>
      <c r="CF8" s="1110"/>
      <c r="CG8" s="1111"/>
      <c r="CH8" s="1084">
        <v>7710</v>
      </c>
      <c r="CI8" s="1085"/>
      <c r="CJ8" s="1085"/>
      <c r="CK8" s="1085"/>
      <c r="CL8" s="1086"/>
      <c r="CM8" s="1084">
        <v>116550</v>
      </c>
      <c r="CN8" s="1085"/>
      <c r="CO8" s="1085"/>
      <c r="CP8" s="1085"/>
      <c r="CQ8" s="1086"/>
      <c r="CR8" s="1084">
        <v>40</v>
      </c>
      <c r="CS8" s="1085"/>
      <c r="CT8" s="1085"/>
      <c r="CU8" s="1085"/>
      <c r="CV8" s="1086"/>
      <c r="CW8" s="1084"/>
      <c r="CX8" s="1085"/>
      <c r="CY8" s="1085"/>
      <c r="CZ8" s="1085"/>
      <c r="DA8" s="1086"/>
      <c r="DB8" s="1084"/>
      <c r="DC8" s="1085"/>
      <c r="DD8" s="1085"/>
      <c r="DE8" s="1085"/>
      <c r="DF8" s="1086"/>
      <c r="DG8" s="1084"/>
      <c r="DH8" s="1085"/>
      <c r="DI8" s="1085"/>
      <c r="DJ8" s="1085"/>
      <c r="DK8" s="1086"/>
      <c r="DL8" s="1084">
        <v>68</v>
      </c>
      <c r="DM8" s="1085"/>
      <c r="DN8" s="1085"/>
      <c r="DO8" s="1085"/>
      <c r="DP8" s="1086"/>
      <c r="DQ8" s="1084">
        <v>3</v>
      </c>
      <c r="DR8" s="1085"/>
      <c r="DS8" s="1085"/>
      <c r="DT8" s="1085"/>
      <c r="DU8" s="1086"/>
      <c r="DV8" s="1087"/>
      <c r="DW8" s="1088"/>
      <c r="DX8" s="1088"/>
      <c r="DY8" s="1088"/>
      <c r="DZ8" s="1089"/>
      <c r="EA8" s="256"/>
    </row>
    <row r="9" spans="1:131" s="257" customFormat="1" ht="26.25" customHeight="1" thickBot="1" x14ac:dyDescent="0.2">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hidden="1"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hidden="1"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hidden="1"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hidden="1"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hidden="1"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hidden="1"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hidden="1"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hidden="1"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hidden="1"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hidden="1"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hidden="1"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hidden="1"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387</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388</v>
      </c>
      <c r="B23" s="1039" t="s">
        <v>389</v>
      </c>
      <c r="C23" s="1040"/>
      <c r="D23" s="1040"/>
      <c r="E23" s="1040"/>
      <c r="F23" s="1040"/>
      <c r="G23" s="1040"/>
      <c r="H23" s="1040"/>
      <c r="I23" s="1040"/>
      <c r="J23" s="1040"/>
      <c r="K23" s="1040"/>
      <c r="L23" s="1040"/>
      <c r="M23" s="1040"/>
      <c r="N23" s="1040"/>
      <c r="O23" s="1040"/>
      <c r="P23" s="1041"/>
      <c r="Q23" s="1163"/>
      <c r="R23" s="1164"/>
      <c r="S23" s="1164"/>
      <c r="T23" s="1164"/>
      <c r="U23" s="1164"/>
      <c r="V23" s="1164"/>
      <c r="W23" s="1164"/>
      <c r="X23" s="1164"/>
      <c r="Y23" s="1164"/>
      <c r="Z23" s="1164"/>
      <c r="AA23" s="1164"/>
      <c r="AB23" s="1164"/>
      <c r="AC23" s="1164"/>
      <c r="AD23" s="1164"/>
      <c r="AE23" s="1165"/>
      <c r="AF23" s="1166">
        <v>472</v>
      </c>
      <c r="AG23" s="1164"/>
      <c r="AH23" s="1164"/>
      <c r="AI23" s="1164"/>
      <c r="AJ23" s="1167"/>
      <c r="AK23" s="1168"/>
      <c r="AL23" s="1169"/>
      <c r="AM23" s="1169"/>
      <c r="AN23" s="1169"/>
      <c r="AO23" s="1169"/>
      <c r="AP23" s="1164"/>
      <c r="AQ23" s="1164"/>
      <c r="AR23" s="1164"/>
      <c r="AS23" s="1164"/>
      <c r="AT23" s="1164"/>
      <c r="AU23" s="1170"/>
      <c r="AV23" s="1170"/>
      <c r="AW23" s="1170"/>
      <c r="AX23" s="1170"/>
      <c r="AY23" s="1171"/>
      <c r="AZ23" s="1160" t="s">
        <v>176</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390</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391</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368</v>
      </c>
      <c r="B26" s="1091"/>
      <c r="C26" s="1091"/>
      <c r="D26" s="1091"/>
      <c r="E26" s="1091"/>
      <c r="F26" s="1091"/>
      <c r="G26" s="1091"/>
      <c r="H26" s="1091"/>
      <c r="I26" s="1091"/>
      <c r="J26" s="1091"/>
      <c r="K26" s="1091"/>
      <c r="L26" s="1091"/>
      <c r="M26" s="1091"/>
      <c r="N26" s="1091"/>
      <c r="O26" s="1091"/>
      <c r="P26" s="1092"/>
      <c r="Q26" s="1096" t="s">
        <v>392</v>
      </c>
      <c r="R26" s="1097"/>
      <c r="S26" s="1097"/>
      <c r="T26" s="1097"/>
      <c r="U26" s="1098"/>
      <c r="V26" s="1096" t="s">
        <v>393</v>
      </c>
      <c r="W26" s="1097"/>
      <c r="X26" s="1097"/>
      <c r="Y26" s="1097"/>
      <c r="Z26" s="1098"/>
      <c r="AA26" s="1096" t="s">
        <v>394</v>
      </c>
      <c r="AB26" s="1097"/>
      <c r="AC26" s="1097"/>
      <c r="AD26" s="1097"/>
      <c r="AE26" s="1097"/>
      <c r="AF26" s="1154" t="s">
        <v>395</v>
      </c>
      <c r="AG26" s="1103"/>
      <c r="AH26" s="1103"/>
      <c r="AI26" s="1103"/>
      <c r="AJ26" s="1155"/>
      <c r="AK26" s="1097" t="s">
        <v>396</v>
      </c>
      <c r="AL26" s="1097"/>
      <c r="AM26" s="1097"/>
      <c r="AN26" s="1097"/>
      <c r="AO26" s="1098"/>
      <c r="AP26" s="1096" t="s">
        <v>397</v>
      </c>
      <c r="AQ26" s="1097"/>
      <c r="AR26" s="1097"/>
      <c r="AS26" s="1097"/>
      <c r="AT26" s="1098"/>
      <c r="AU26" s="1096" t="s">
        <v>398</v>
      </c>
      <c r="AV26" s="1097"/>
      <c r="AW26" s="1097"/>
      <c r="AX26" s="1097"/>
      <c r="AY26" s="1098"/>
      <c r="AZ26" s="1096" t="s">
        <v>399</v>
      </c>
      <c r="BA26" s="1097"/>
      <c r="BB26" s="1097"/>
      <c r="BC26" s="1097"/>
      <c r="BD26" s="1098"/>
      <c r="BE26" s="1096" t="s">
        <v>375</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400</v>
      </c>
      <c r="C28" s="1146"/>
      <c r="D28" s="1146"/>
      <c r="E28" s="1146"/>
      <c r="F28" s="1146"/>
      <c r="G28" s="1146"/>
      <c r="H28" s="1146"/>
      <c r="I28" s="1146"/>
      <c r="J28" s="1146"/>
      <c r="K28" s="1146"/>
      <c r="L28" s="1146"/>
      <c r="M28" s="1146"/>
      <c r="N28" s="1146"/>
      <c r="O28" s="1146"/>
      <c r="P28" s="1147"/>
      <c r="Q28" s="1148">
        <v>9820</v>
      </c>
      <c r="R28" s="1149"/>
      <c r="S28" s="1149"/>
      <c r="T28" s="1149"/>
      <c r="U28" s="1149"/>
      <c r="V28" s="1149">
        <v>9731</v>
      </c>
      <c r="W28" s="1149"/>
      <c r="X28" s="1149"/>
      <c r="Y28" s="1149"/>
      <c r="Z28" s="1149"/>
      <c r="AA28" s="1149">
        <v>89</v>
      </c>
      <c r="AB28" s="1149"/>
      <c r="AC28" s="1149"/>
      <c r="AD28" s="1149"/>
      <c r="AE28" s="1150"/>
      <c r="AF28" s="1151">
        <v>89</v>
      </c>
      <c r="AG28" s="1149"/>
      <c r="AH28" s="1149"/>
      <c r="AI28" s="1149"/>
      <c r="AJ28" s="1152"/>
      <c r="AK28" s="1153">
        <v>655</v>
      </c>
      <c r="AL28" s="1141"/>
      <c r="AM28" s="1141"/>
      <c r="AN28" s="1141"/>
      <c r="AO28" s="1141"/>
      <c r="AP28" s="1141"/>
      <c r="AQ28" s="1141"/>
      <c r="AR28" s="1141"/>
      <c r="AS28" s="1141"/>
      <c r="AT28" s="1141"/>
      <c r="AU28" s="1141"/>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401</v>
      </c>
      <c r="C29" s="1133"/>
      <c r="D29" s="1133"/>
      <c r="E29" s="1133"/>
      <c r="F29" s="1133"/>
      <c r="G29" s="1133"/>
      <c r="H29" s="1133"/>
      <c r="I29" s="1133"/>
      <c r="J29" s="1133"/>
      <c r="K29" s="1133"/>
      <c r="L29" s="1133"/>
      <c r="M29" s="1133"/>
      <c r="N29" s="1133"/>
      <c r="O29" s="1133"/>
      <c r="P29" s="1134"/>
      <c r="Q29" s="1138">
        <v>7454</v>
      </c>
      <c r="R29" s="1139"/>
      <c r="S29" s="1139"/>
      <c r="T29" s="1139"/>
      <c r="U29" s="1139"/>
      <c r="V29" s="1139">
        <v>7208</v>
      </c>
      <c r="W29" s="1139"/>
      <c r="X29" s="1139"/>
      <c r="Y29" s="1139"/>
      <c r="Z29" s="1139"/>
      <c r="AA29" s="1139">
        <v>246</v>
      </c>
      <c r="AB29" s="1139"/>
      <c r="AC29" s="1139"/>
      <c r="AD29" s="1139"/>
      <c r="AE29" s="1140"/>
      <c r="AF29" s="1114">
        <v>246</v>
      </c>
      <c r="AG29" s="1115"/>
      <c r="AH29" s="1115"/>
      <c r="AI29" s="1115"/>
      <c r="AJ29" s="1116"/>
      <c r="AK29" s="1075">
        <v>1107</v>
      </c>
      <c r="AL29" s="1066"/>
      <c r="AM29" s="1066"/>
      <c r="AN29" s="1066"/>
      <c r="AO29" s="1066"/>
      <c r="AP29" s="1066"/>
      <c r="AQ29" s="1066"/>
      <c r="AR29" s="1066"/>
      <c r="AS29" s="1066"/>
      <c r="AT29" s="1066"/>
      <c r="AU29" s="1066"/>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402</v>
      </c>
      <c r="C30" s="1133"/>
      <c r="D30" s="1133"/>
      <c r="E30" s="1133"/>
      <c r="F30" s="1133"/>
      <c r="G30" s="1133"/>
      <c r="H30" s="1133"/>
      <c r="I30" s="1133"/>
      <c r="J30" s="1133"/>
      <c r="K30" s="1133"/>
      <c r="L30" s="1133"/>
      <c r="M30" s="1133"/>
      <c r="N30" s="1133"/>
      <c r="O30" s="1133"/>
      <c r="P30" s="1134"/>
      <c r="Q30" s="1138">
        <v>2478</v>
      </c>
      <c r="R30" s="1139"/>
      <c r="S30" s="1139"/>
      <c r="T30" s="1139"/>
      <c r="U30" s="1139"/>
      <c r="V30" s="1139">
        <v>2439</v>
      </c>
      <c r="W30" s="1139"/>
      <c r="X30" s="1139"/>
      <c r="Y30" s="1139"/>
      <c r="Z30" s="1139"/>
      <c r="AA30" s="1139">
        <v>38</v>
      </c>
      <c r="AB30" s="1139"/>
      <c r="AC30" s="1139"/>
      <c r="AD30" s="1139"/>
      <c r="AE30" s="1140"/>
      <c r="AF30" s="1114">
        <v>38</v>
      </c>
      <c r="AG30" s="1115"/>
      <c r="AH30" s="1115"/>
      <c r="AI30" s="1115"/>
      <c r="AJ30" s="1116"/>
      <c r="AK30" s="1075">
        <v>1327</v>
      </c>
      <c r="AL30" s="1066"/>
      <c r="AM30" s="1066"/>
      <c r="AN30" s="1066"/>
      <c r="AO30" s="1066"/>
      <c r="AP30" s="1066"/>
      <c r="AQ30" s="1066"/>
      <c r="AR30" s="1066"/>
      <c r="AS30" s="1066"/>
      <c r="AT30" s="1066"/>
      <c r="AU30" s="1066"/>
      <c r="AV30" s="1066"/>
      <c r="AW30" s="1066"/>
      <c r="AX30" s="1066"/>
      <c r="AY30" s="1066"/>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403</v>
      </c>
      <c r="C31" s="1133"/>
      <c r="D31" s="1133"/>
      <c r="E31" s="1133"/>
      <c r="F31" s="1133"/>
      <c r="G31" s="1133"/>
      <c r="H31" s="1133"/>
      <c r="I31" s="1133"/>
      <c r="J31" s="1133"/>
      <c r="K31" s="1133"/>
      <c r="L31" s="1133"/>
      <c r="M31" s="1133"/>
      <c r="N31" s="1133"/>
      <c r="O31" s="1133"/>
      <c r="P31" s="1134"/>
      <c r="Q31" s="1138">
        <v>72</v>
      </c>
      <c r="R31" s="1139"/>
      <c r="S31" s="1139"/>
      <c r="T31" s="1139"/>
      <c r="U31" s="1139"/>
      <c r="V31" s="1139">
        <v>72</v>
      </c>
      <c r="W31" s="1139"/>
      <c r="X31" s="1139"/>
      <c r="Y31" s="1139"/>
      <c r="Z31" s="1139"/>
      <c r="AA31" s="1139" t="s">
        <v>582</v>
      </c>
      <c r="AB31" s="1139"/>
      <c r="AC31" s="1139"/>
      <c r="AD31" s="1139"/>
      <c r="AE31" s="1140"/>
      <c r="AF31" s="1114" t="s">
        <v>404</v>
      </c>
      <c r="AG31" s="1115"/>
      <c r="AH31" s="1115"/>
      <c r="AI31" s="1115"/>
      <c r="AJ31" s="1116"/>
      <c r="AK31" s="1075">
        <v>9</v>
      </c>
      <c r="AL31" s="1066"/>
      <c r="AM31" s="1066"/>
      <c r="AN31" s="1066"/>
      <c r="AO31" s="1066"/>
      <c r="AP31" s="1066" t="s">
        <v>582</v>
      </c>
      <c r="AQ31" s="1066"/>
      <c r="AR31" s="1066"/>
      <c r="AS31" s="1066"/>
      <c r="AT31" s="1066"/>
      <c r="AU31" s="1066" t="s">
        <v>582</v>
      </c>
      <c r="AV31" s="1066"/>
      <c r="AW31" s="1066"/>
      <c r="AX31" s="1066"/>
      <c r="AY31" s="1066"/>
      <c r="AZ31" s="1137"/>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405</v>
      </c>
      <c r="C32" s="1133"/>
      <c r="D32" s="1133"/>
      <c r="E32" s="1133"/>
      <c r="F32" s="1133"/>
      <c r="G32" s="1133"/>
      <c r="H32" s="1133"/>
      <c r="I32" s="1133"/>
      <c r="J32" s="1133"/>
      <c r="K32" s="1133"/>
      <c r="L32" s="1133"/>
      <c r="M32" s="1133"/>
      <c r="N32" s="1133"/>
      <c r="O32" s="1133"/>
      <c r="P32" s="1134"/>
      <c r="Q32" s="1138">
        <v>2108</v>
      </c>
      <c r="R32" s="1139"/>
      <c r="S32" s="1139"/>
      <c r="T32" s="1139"/>
      <c r="U32" s="1139"/>
      <c r="V32" s="1139">
        <v>2035</v>
      </c>
      <c r="W32" s="1139"/>
      <c r="X32" s="1139"/>
      <c r="Y32" s="1139"/>
      <c r="Z32" s="1139"/>
      <c r="AA32" s="1139">
        <v>73</v>
      </c>
      <c r="AB32" s="1139"/>
      <c r="AC32" s="1139"/>
      <c r="AD32" s="1139"/>
      <c r="AE32" s="1140"/>
      <c r="AF32" s="1114">
        <v>3316</v>
      </c>
      <c r="AG32" s="1115"/>
      <c r="AH32" s="1115"/>
      <c r="AI32" s="1115"/>
      <c r="AJ32" s="1116"/>
      <c r="AK32" s="1075">
        <v>8</v>
      </c>
      <c r="AL32" s="1066"/>
      <c r="AM32" s="1066"/>
      <c r="AN32" s="1066"/>
      <c r="AO32" s="1066"/>
      <c r="AP32" s="1066">
        <v>438</v>
      </c>
      <c r="AQ32" s="1066"/>
      <c r="AR32" s="1066"/>
      <c r="AS32" s="1066"/>
      <c r="AT32" s="1066"/>
      <c r="AU32" s="1066">
        <v>50</v>
      </c>
      <c r="AV32" s="1066"/>
      <c r="AW32" s="1066"/>
      <c r="AX32" s="1066"/>
      <c r="AY32" s="1066"/>
      <c r="AZ32" s="1137"/>
      <c r="BA32" s="1137"/>
      <c r="BB32" s="1137"/>
      <c r="BC32" s="1137"/>
      <c r="BD32" s="1137"/>
      <c r="BE32" s="1127" t="s">
        <v>406</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407</v>
      </c>
      <c r="C33" s="1133"/>
      <c r="D33" s="1133"/>
      <c r="E33" s="1133"/>
      <c r="F33" s="1133"/>
      <c r="G33" s="1133"/>
      <c r="H33" s="1133"/>
      <c r="I33" s="1133"/>
      <c r="J33" s="1133"/>
      <c r="K33" s="1133"/>
      <c r="L33" s="1133"/>
      <c r="M33" s="1133"/>
      <c r="N33" s="1133"/>
      <c r="O33" s="1133"/>
      <c r="P33" s="1134"/>
      <c r="Q33" s="1138">
        <v>10221</v>
      </c>
      <c r="R33" s="1139"/>
      <c r="S33" s="1139"/>
      <c r="T33" s="1139"/>
      <c r="U33" s="1139"/>
      <c r="V33" s="1139">
        <v>8961</v>
      </c>
      <c r="W33" s="1139"/>
      <c r="X33" s="1139"/>
      <c r="Y33" s="1139"/>
      <c r="Z33" s="1139"/>
      <c r="AA33" s="1139">
        <v>1259</v>
      </c>
      <c r="AB33" s="1139"/>
      <c r="AC33" s="1139"/>
      <c r="AD33" s="1139"/>
      <c r="AE33" s="1140"/>
      <c r="AF33" s="1114">
        <v>1509</v>
      </c>
      <c r="AG33" s="1115"/>
      <c r="AH33" s="1115"/>
      <c r="AI33" s="1115"/>
      <c r="AJ33" s="1116"/>
      <c r="AK33" s="1075">
        <v>1699</v>
      </c>
      <c r="AL33" s="1066"/>
      <c r="AM33" s="1066"/>
      <c r="AN33" s="1066"/>
      <c r="AO33" s="1066"/>
      <c r="AP33" s="1066">
        <v>4512</v>
      </c>
      <c r="AQ33" s="1066"/>
      <c r="AR33" s="1066"/>
      <c r="AS33" s="1066"/>
      <c r="AT33" s="1066"/>
      <c r="AU33" s="1066">
        <v>2965</v>
      </c>
      <c r="AV33" s="1066"/>
      <c r="AW33" s="1066"/>
      <c r="AX33" s="1066"/>
      <c r="AY33" s="1066"/>
      <c r="AZ33" s="1137"/>
      <c r="BA33" s="1137"/>
      <c r="BB33" s="1137"/>
      <c r="BC33" s="1137"/>
      <c r="BD33" s="1137"/>
      <c r="BE33" s="1127" t="s">
        <v>406</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thickBot="1" x14ac:dyDescent="0.2">
      <c r="A34" s="268">
        <v>7</v>
      </c>
      <c r="B34" s="1132" t="s">
        <v>408</v>
      </c>
      <c r="C34" s="1133"/>
      <c r="D34" s="1133"/>
      <c r="E34" s="1133"/>
      <c r="F34" s="1133"/>
      <c r="G34" s="1133"/>
      <c r="H34" s="1133"/>
      <c r="I34" s="1133"/>
      <c r="J34" s="1133"/>
      <c r="K34" s="1133"/>
      <c r="L34" s="1133"/>
      <c r="M34" s="1133"/>
      <c r="N34" s="1133"/>
      <c r="O34" s="1133"/>
      <c r="P34" s="1134"/>
      <c r="Q34" s="1138">
        <v>2750</v>
      </c>
      <c r="R34" s="1139"/>
      <c r="S34" s="1139"/>
      <c r="T34" s="1139"/>
      <c r="U34" s="1139"/>
      <c r="V34" s="1139">
        <v>2738</v>
      </c>
      <c r="W34" s="1139"/>
      <c r="X34" s="1139"/>
      <c r="Y34" s="1139"/>
      <c r="Z34" s="1139"/>
      <c r="AA34" s="1139">
        <v>12</v>
      </c>
      <c r="AB34" s="1139"/>
      <c r="AC34" s="1139"/>
      <c r="AD34" s="1139"/>
      <c r="AE34" s="1140"/>
      <c r="AF34" s="1114">
        <v>524</v>
      </c>
      <c r="AG34" s="1115"/>
      <c r="AH34" s="1115"/>
      <c r="AI34" s="1115"/>
      <c r="AJ34" s="1116"/>
      <c r="AK34" s="1075">
        <v>849</v>
      </c>
      <c r="AL34" s="1066"/>
      <c r="AM34" s="1066"/>
      <c r="AN34" s="1066"/>
      <c r="AO34" s="1066"/>
      <c r="AP34" s="1066">
        <v>9955</v>
      </c>
      <c r="AQ34" s="1066"/>
      <c r="AR34" s="1066"/>
      <c r="AS34" s="1066"/>
      <c r="AT34" s="1066"/>
      <c r="AU34" s="1066">
        <v>5207</v>
      </c>
      <c r="AV34" s="1066"/>
      <c r="AW34" s="1066"/>
      <c r="AX34" s="1066"/>
      <c r="AY34" s="1066"/>
      <c r="AZ34" s="1137"/>
      <c r="BA34" s="1137"/>
      <c r="BB34" s="1137"/>
      <c r="BC34" s="1137"/>
      <c r="BD34" s="1137"/>
      <c r="BE34" s="1127" t="s">
        <v>406</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hidden="1" customHeight="1" thickBot="1" x14ac:dyDescent="0.2">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hidden="1"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hidden="1"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hidden="1"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hidden="1"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hidden="1"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hidden="1"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hidden="1"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hidden="1"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hidden="1"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hidden="1"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hidden="1"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hidden="1"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hidden="1"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hidden="1"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hidden="1"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hidden="1"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hidden="1"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hidden="1"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hidden="1"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hidden="1"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hidden="1"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hidden="1"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hidden="1"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hidden="1"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hidden="1"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hidden="1"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409</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388</v>
      </c>
      <c r="B63" s="1039" t="s">
        <v>410</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5722</v>
      </c>
      <c r="AG63" s="1054"/>
      <c r="AH63" s="1054"/>
      <c r="AI63" s="1054"/>
      <c r="AJ63" s="1125"/>
      <c r="AK63" s="1126"/>
      <c r="AL63" s="1058"/>
      <c r="AM63" s="1058"/>
      <c r="AN63" s="1058"/>
      <c r="AO63" s="1058"/>
      <c r="AP63" s="1054"/>
      <c r="AQ63" s="1054"/>
      <c r="AR63" s="1054"/>
      <c r="AS63" s="1054"/>
      <c r="AT63" s="1054"/>
      <c r="AU63" s="1054"/>
      <c r="AV63" s="1054"/>
      <c r="AW63" s="1054"/>
      <c r="AX63" s="1054"/>
      <c r="AY63" s="1054"/>
      <c r="AZ63" s="1120"/>
      <c r="BA63" s="1120"/>
      <c r="BB63" s="1120"/>
      <c r="BC63" s="1120"/>
      <c r="BD63" s="1120"/>
      <c r="BE63" s="1055"/>
      <c r="BF63" s="1055"/>
      <c r="BG63" s="1055"/>
      <c r="BH63" s="1055"/>
      <c r="BI63" s="1056"/>
      <c r="BJ63" s="1121" t="s">
        <v>176</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412</v>
      </c>
      <c r="B66" s="1091"/>
      <c r="C66" s="1091"/>
      <c r="D66" s="1091"/>
      <c r="E66" s="1091"/>
      <c r="F66" s="1091"/>
      <c r="G66" s="1091"/>
      <c r="H66" s="1091"/>
      <c r="I66" s="1091"/>
      <c r="J66" s="1091"/>
      <c r="K66" s="1091"/>
      <c r="L66" s="1091"/>
      <c r="M66" s="1091"/>
      <c r="N66" s="1091"/>
      <c r="O66" s="1091"/>
      <c r="P66" s="1092"/>
      <c r="Q66" s="1096" t="s">
        <v>413</v>
      </c>
      <c r="R66" s="1097"/>
      <c r="S66" s="1097"/>
      <c r="T66" s="1097"/>
      <c r="U66" s="1098"/>
      <c r="V66" s="1096" t="s">
        <v>414</v>
      </c>
      <c r="W66" s="1097"/>
      <c r="X66" s="1097"/>
      <c r="Y66" s="1097"/>
      <c r="Z66" s="1098"/>
      <c r="AA66" s="1096" t="s">
        <v>394</v>
      </c>
      <c r="AB66" s="1097"/>
      <c r="AC66" s="1097"/>
      <c r="AD66" s="1097"/>
      <c r="AE66" s="1098"/>
      <c r="AF66" s="1102" t="s">
        <v>415</v>
      </c>
      <c r="AG66" s="1103"/>
      <c r="AH66" s="1103"/>
      <c r="AI66" s="1103"/>
      <c r="AJ66" s="1104"/>
      <c r="AK66" s="1096" t="s">
        <v>396</v>
      </c>
      <c r="AL66" s="1091"/>
      <c r="AM66" s="1091"/>
      <c r="AN66" s="1091"/>
      <c r="AO66" s="1092"/>
      <c r="AP66" s="1096" t="s">
        <v>416</v>
      </c>
      <c r="AQ66" s="1097"/>
      <c r="AR66" s="1097"/>
      <c r="AS66" s="1097"/>
      <c r="AT66" s="1098"/>
      <c r="AU66" s="1096" t="s">
        <v>417</v>
      </c>
      <c r="AV66" s="1097"/>
      <c r="AW66" s="1097"/>
      <c r="AX66" s="1097"/>
      <c r="AY66" s="1098"/>
      <c r="AZ66" s="1096" t="s">
        <v>375</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583</v>
      </c>
      <c r="C68" s="1081"/>
      <c r="D68" s="1081"/>
      <c r="E68" s="1081"/>
      <c r="F68" s="1081"/>
      <c r="G68" s="1081"/>
      <c r="H68" s="1081"/>
      <c r="I68" s="1081"/>
      <c r="J68" s="1081"/>
      <c r="K68" s="1081"/>
      <c r="L68" s="1081"/>
      <c r="M68" s="1081"/>
      <c r="N68" s="1081"/>
      <c r="O68" s="1081"/>
      <c r="P68" s="1082"/>
      <c r="Q68" s="1083">
        <v>11860</v>
      </c>
      <c r="R68" s="1077"/>
      <c r="S68" s="1077"/>
      <c r="T68" s="1077"/>
      <c r="U68" s="1077"/>
      <c r="V68" s="1077">
        <v>9384</v>
      </c>
      <c r="W68" s="1077"/>
      <c r="X68" s="1077"/>
      <c r="Y68" s="1077"/>
      <c r="Z68" s="1077"/>
      <c r="AA68" s="1077">
        <v>2475</v>
      </c>
      <c r="AB68" s="1077"/>
      <c r="AC68" s="1077"/>
      <c r="AD68" s="1077"/>
      <c r="AE68" s="1077"/>
      <c r="AF68" s="1077">
        <v>2475</v>
      </c>
      <c r="AG68" s="1077"/>
      <c r="AH68" s="1077"/>
      <c r="AI68" s="1077"/>
      <c r="AJ68" s="1077"/>
      <c r="AK68" s="1077" t="s">
        <v>582</v>
      </c>
      <c r="AL68" s="1077"/>
      <c r="AM68" s="1077"/>
      <c r="AN68" s="1077"/>
      <c r="AO68" s="1077"/>
      <c r="AP68" s="1077" t="s">
        <v>582</v>
      </c>
      <c r="AQ68" s="1077"/>
      <c r="AR68" s="1077"/>
      <c r="AS68" s="1077"/>
      <c r="AT68" s="1077"/>
      <c r="AU68" s="1077" t="s">
        <v>582</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584</v>
      </c>
      <c r="C69" s="1070"/>
      <c r="D69" s="1070"/>
      <c r="E69" s="1070"/>
      <c r="F69" s="1070"/>
      <c r="G69" s="1070"/>
      <c r="H69" s="1070"/>
      <c r="I69" s="1070"/>
      <c r="J69" s="1070"/>
      <c r="K69" s="1070"/>
      <c r="L69" s="1070"/>
      <c r="M69" s="1070"/>
      <c r="N69" s="1070"/>
      <c r="O69" s="1070"/>
      <c r="P69" s="1071"/>
      <c r="Q69" s="1072">
        <v>171</v>
      </c>
      <c r="R69" s="1066"/>
      <c r="S69" s="1066"/>
      <c r="T69" s="1066"/>
      <c r="U69" s="1066"/>
      <c r="V69" s="1066">
        <v>160</v>
      </c>
      <c r="W69" s="1066"/>
      <c r="X69" s="1066"/>
      <c r="Y69" s="1066"/>
      <c r="Z69" s="1066"/>
      <c r="AA69" s="1066">
        <v>11</v>
      </c>
      <c r="AB69" s="1066"/>
      <c r="AC69" s="1066"/>
      <c r="AD69" s="1066"/>
      <c r="AE69" s="1066"/>
      <c r="AF69" s="1066">
        <v>11</v>
      </c>
      <c r="AG69" s="1066"/>
      <c r="AH69" s="1066"/>
      <c r="AI69" s="1066"/>
      <c r="AJ69" s="1066"/>
      <c r="AK69" s="1066" t="s">
        <v>582</v>
      </c>
      <c r="AL69" s="1066"/>
      <c r="AM69" s="1066"/>
      <c r="AN69" s="1066"/>
      <c r="AO69" s="1066"/>
      <c r="AP69" s="1066">
        <v>69</v>
      </c>
      <c r="AQ69" s="1066"/>
      <c r="AR69" s="1066"/>
      <c r="AS69" s="1066"/>
      <c r="AT69" s="1066"/>
      <c r="AU69" s="1066">
        <v>5</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585</v>
      </c>
      <c r="C70" s="1070"/>
      <c r="D70" s="1070"/>
      <c r="E70" s="1070"/>
      <c r="F70" s="1070"/>
      <c r="G70" s="1070"/>
      <c r="H70" s="1070"/>
      <c r="I70" s="1070"/>
      <c r="J70" s="1070"/>
      <c r="K70" s="1070"/>
      <c r="L70" s="1070"/>
      <c r="M70" s="1070"/>
      <c r="N70" s="1070"/>
      <c r="O70" s="1070"/>
      <c r="P70" s="1071"/>
      <c r="Q70" s="1072">
        <v>545</v>
      </c>
      <c r="R70" s="1066"/>
      <c r="S70" s="1066"/>
      <c r="T70" s="1066"/>
      <c r="U70" s="1066"/>
      <c r="V70" s="1066">
        <v>171</v>
      </c>
      <c r="W70" s="1066"/>
      <c r="X70" s="1066"/>
      <c r="Y70" s="1066"/>
      <c r="Z70" s="1066"/>
      <c r="AA70" s="1066">
        <v>373</v>
      </c>
      <c r="AB70" s="1066"/>
      <c r="AC70" s="1066"/>
      <c r="AD70" s="1066"/>
      <c r="AE70" s="1066"/>
      <c r="AF70" s="1066">
        <v>373</v>
      </c>
      <c r="AG70" s="1066"/>
      <c r="AH70" s="1066"/>
      <c r="AI70" s="1066"/>
      <c r="AJ70" s="1066"/>
      <c r="AK70" s="1066" t="s">
        <v>582</v>
      </c>
      <c r="AL70" s="1066"/>
      <c r="AM70" s="1066"/>
      <c r="AN70" s="1066"/>
      <c r="AO70" s="1066"/>
      <c r="AP70" s="1066" t="s">
        <v>582</v>
      </c>
      <c r="AQ70" s="1066"/>
      <c r="AR70" s="1066"/>
      <c r="AS70" s="1066"/>
      <c r="AT70" s="1066"/>
      <c r="AU70" s="1066" t="s">
        <v>582</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586</v>
      </c>
      <c r="C71" s="1070"/>
      <c r="D71" s="1070"/>
      <c r="E71" s="1070"/>
      <c r="F71" s="1070"/>
      <c r="G71" s="1070"/>
      <c r="H71" s="1070"/>
      <c r="I71" s="1070"/>
      <c r="J71" s="1070"/>
      <c r="K71" s="1070"/>
      <c r="L71" s="1070"/>
      <c r="M71" s="1070"/>
      <c r="N71" s="1070"/>
      <c r="O71" s="1070"/>
      <c r="P71" s="1071"/>
      <c r="Q71" s="1072">
        <v>800628</v>
      </c>
      <c r="R71" s="1066"/>
      <c r="S71" s="1066"/>
      <c r="T71" s="1066"/>
      <c r="U71" s="1066"/>
      <c r="V71" s="1066">
        <v>751836</v>
      </c>
      <c r="W71" s="1066"/>
      <c r="X71" s="1066"/>
      <c r="Y71" s="1066"/>
      <c r="Z71" s="1066"/>
      <c r="AA71" s="1066">
        <v>48793</v>
      </c>
      <c r="AB71" s="1066"/>
      <c r="AC71" s="1066"/>
      <c r="AD71" s="1066"/>
      <c r="AE71" s="1066"/>
      <c r="AF71" s="1066">
        <v>48793</v>
      </c>
      <c r="AG71" s="1066"/>
      <c r="AH71" s="1066"/>
      <c r="AI71" s="1066"/>
      <c r="AJ71" s="1066"/>
      <c r="AK71" s="1066">
        <v>5806</v>
      </c>
      <c r="AL71" s="1066"/>
      <c r="AM71" s="1066"/>
      <c r="AN71" s="1066"/>
      <c r="AO71" s="1066"/>
      <c r="AP71" s="1066" t="s">
        <v>582</v>
      </c>
      <c r="AQ71" s="1066"/>
      <c r="AR71" s="1066"/>
      <c r="AS71" s="1066"/>
      <c r="AT71" s="1066"/>
      <c r="AU71" s="1066" t="s">
        <v>582</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hidden="1" customHeight="1" x14ac:dyDescent="0.15">
      <c r="A72" s="263">
        <v>5</v>
      </c>
      <c r="B72" s="1069"/>
      <c r="C72" s="1070"/>
      <c r="D72" s="1070"/>
      <c r="E72" s="1070"/>
      <c r="F72" s="1070"/>
      <c r="G72" s="1070"/>
      <c r="H72" s="1070"/>
      <c r="I72" s="1070"/>
      <c r="J72" s="1070"/>
      <c r="K72" s="1070"/>
      <c r="L72" s="1070"/>
      <c r="M72" s="1070"/>
      <c r="N72" s="1070"/>
      <c r="O72" s="1070"/>
      <c r="P72" s="1071"/>
      <c r="Q72" s="1072"/>
      <c r="R72" s="1066"/>
      <c r="S72" s="1066"/>
      <c r="T72" s="1066"/>
      <c r="U72" s="1066"/>
      <c r="V72" s="1066"/>
      <c r="W72" s="1066"/>
      <c r="X72" s="1066"/>
      <c r="Y72" s="1066"/>
      <c r="Z72" s="1066"/>
      <c r="AA72" s="1066"/>
      <c r="AB72" s="1066"/>
      <c r="AC72" s="1066"/>
      <c r="AD72" s="1066"/>
      <c r="AE72" s="1066"/>
      <c r="AF72" s="1066"/>
      <c r="AG72" s="1066"/>
      <c r="AH72" s="1066"/>
      <c r="AI72" s="1066"/>
      <c r="AJ72" s="1066"/>
      <c r="AK72" s="1066"/>
      <c r="AL72" s="1066"/>
      <c r="AM72" s="1066"/>
      <c r="AN72" s="1066"/>
      <c r="AO72" s="1066"/>
      <c r="AP72" s="1066"/>
      <c r="AQ72" s="1066"/>
      <c r="AR72" s="1066"/>
      <c r="AS72" s="1066"/>
      <c r="AT72" s="1066"/>
      <c r="AU72" s="1066"/>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hidden="1" customHeight="1" x14ac:dyDescent="0.15">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hidden="1" customHeight="1" x14ac:dyDescent="0.15">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hidden="1"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hidden="1"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hidden="1"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hidden="1"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hidden="1"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hidden="1"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hidden="1"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hidden="1"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hidden="1"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hidden="1"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hidden="1"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hidden="1"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hidden="1"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388</v>
      </c>
      <c r="B88" s="1039" t="s">
        <v>418</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1039" t="s">
        <v>419</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420</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421</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424</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425</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426</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427</v>
      </c>
      <c r="AB109" s="989"/>
      <c r="AC109" s="989"/>
      <c r="AD109" s="989"/>
      <c r="AE109" s="990"/>
      <c r="AF109" s="991" t="s">
        <v>428</v>
      </c>
      <c r="AG109" s="989"/>
      <c r="AH109" s="989"/>
      <c r="AI109" s="989"/>
      <c r="AJ109" s="990"/>
      <c r="AK109" s="991" t="s">
        <v>303</v>
      </c>
      <c r="AL109" s="989"/>
      <c r="AM109" s="989"/>
      <c r="AN109" s="989"/>
      <c r="AO109" s="990"/>
      <c r="AP109" s="991" t="s">
        <v>429</v>
      </c>
      <c r="AQ109" s="989"/>
      <c r="AR109" s="989"/>
      <c r="AS109" s="989"/>
      <c r="AT109" s="1020"/>
      <c r="AU109" s="988" t="s">
        <v>426</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427</v>
      </c>
      <c r="BR109" s="989"/>
      <c r="BS109" s="989"/>
      <c r="BT109" s="989"/>
      <c r="BU109" s="990"/>
      <c r="BV109" s="991" t="s">
        <v>428</v>
      </c>
      <c r="BW109" s="989"/>
      <c r="BX109" s="989"/>
      <c r="BY109" s="989"/>
      <c r="BZ109" s="990"/>
      <c r="CA109" s="991" t="s">
        <v>303</v>
      </c>
      <c r="CB109" s="989"/>
      <c r="CC109" s="989"/>
      <c r="CD109" s="989"/>
      <c r="CE109" s="990"/>
      <c r="CF109" s="1027" t="s">
        <v>429</v>
      </c>
      <c r="CG109" s="1027"/>
      <c r="CH109" s="1027"/>
      <c r="CI109" s="1027"/>
      <c r="CJ109" s="1027"/>
      <c r="CK109" s="991" t="s">
        <v>430</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427</v>
      </c>
      <c r="DH109" s="989"/>
      <c r="DI109" s="989"/>
      <c r="DJ109" s="989"/>
      <c r="DK109" s="990"/>
      <c r="DL109" s="991" t="s">
        <v>428</v>
      </c>
      <c r="DM109" s="989"/>
      <c r="DN109" s="989"/>
      <c r="DO109" s="989"/>
      <c r="DP109" s="990"/>
      <c r="DQ109" s="991" t="s">
        <v>303</v>
      </c>
      <c r="DR109" s="989"/>
      <c r="DS109" s="989"/>
      <c r="DT109" s="989"/>
      <c r="DU109" s="990"/>
      <c r="DV109" s="991" t="s">
        <v>429</v>
      </c>
      <c r="DW109" s="989"/>
      <c r="DX109" s="989"/>
      <c r="DY109" s="989"/>
      <c r="DZ109" s="1020"/>
    </row>
    <row r="110" spans="1:131" s="248" customFormat="1" ht="26.25" customHeight="1" x14ac:dyDescent="0.15">
      <c r="A110" s="891" t="s">
        <v>431</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3869458</v>
      </c>
      <c r="AB110" s="982"/>
      <c r="AC110" s="982"/>
      <c r="AD110" s="982"/>
      <c r="AE110" s="983"/>
      <c r="AF110" s="984">
        <v>3852295</v>
      </c>
      <c r="AG110" s="982"/>
      <c r="AH110" s="982"/>
      <c r="AI110" s="982"/>
      <c r="AJ110" s="983"/>
      <c r="AK110" s="984">
        <v>3841136</v>
      </c>
      <c r="AL110" s="982"/>
      <c r="AM110" s="982"/>
      <c r="AN110" s="982"/>
      <c r="AO110" s="983"/>
      <c r="AP110" s="985">
        <v>19.399999999999999</v>
      </c>
      <c r="AQ110" s="986"/>
      <c r="AR110" s="986"/>
      <c r="AS110" s="986"/>
      <c r="AT110" s="987"/>
      <c r="AU110" s="1021" t="s">
        <v>73</v>
      </c>
      <c r="AV110" s="1022"/>
      <c r="AW110" s="1022"/>
      <c r="AX110" s="1022"/>
      <c r="AY110" s="1022"/>
      <c r="AZ110" s="947" t="s">
        <v>432</v>
      </c>
      <c r="BA110" s="892"/>
      <c r="BB110" s="892"/>
      <c r="BC110" s="892"/>
      <c r="BD110" s="892"/>
      <c r="BE110" s="892"/>
      <c r="BF110" s="892"/>
      <c r="BG110" s="892"/>
      <c r="BH110" s="892"/>
      <c r="BI110" s="892"/>
      <c r="BJ110" s="892"/>
      <c r="BK110" s="892"/>
      <c r="BL110" s="892"/>
      <c r="BM110" s="892"/>
      <c r="BN110" s="892"/>
      <c r="BO110" s="892"/>
      <c r="BP110" s="893"/>
      <c r="BQ110" s="948">
        <v>35242409</v>
      </c>
      <c r="BR110" s="929"/>
      <c r="BS110" s="929"/>
      <c r="BT110" s="929"/>
      <c r="BU110" s="929"/>
      <c r="BV110" s="929">
        <v>34551891</v>
      </c>
      <c r="BW110" s="929"/>
      <c r="BX110" s="929"/>
      <c r="BY110" s="929"/>
      <c r="BZ110" s="929"/>
      <c r="CA110" s="929">
        <v>33580663</v>
      </c>
      <c r="CB110" s="929"/>
      <c r="CC110" s="929"/>
      <c r="CD110" s="929"/>
      <c r="CE110" s="929"/>
      <c r="CF110" s="953">
        <v>169.3</v>
      </c>
      <c r="CG110" s="954"/>
      <c r="CH110" s="954"/>
      <c r="CI110" s="954"/>
      <c r="CJ110" s="954"/>
      <c r="CK110" s="1017" t="s">
        <v>433</v>
      </c>
      <c r="CL110" s="903"/>
      <c r="CM110" s="978" t="s">
        <v>434</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176</v>
      </c>
      <c r="DH110" s="929"/>
      <c r="DI110" s="929"/>
      <c r="DJ110" s="929"/>
      <c r="DK110" s="929"/>
      <c r="DL110" s="929" t="s">
        <v>176</v>
      </c>
      <c r="DM110" s="929"/>
      <c r="DN110" s="929"/>
      <c r="DO110" s="929"/>
      <c r="DP110" s="929"/>
      <c r="DQ110" s="929" t="s">
        <v>176</v>
      </c>
      <c r="DR110" s="929"/>
      <c r="DS110" s="929"/>
      <c r="DT110" s="929"/>
      <c r="DU110" s="929"/>
      <c r="DV110" s="930" t="s">
        <v>176</v>
      </c>
      <c r="DW110" s="930"/>
      <c r="DX110" s="930"/>
      <c r="DY110" s="930"/>
      <c r="DZ110" s="931"/>
    </row>
    <row r="111" spans="1:131" s="248" customFormat="1" ht="26.25" customHeight="1" x14ac:dyDescent="0.15">
      <c r="A111" s="858" t="s">
        <v>435</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176</v>
      </c>
      <c r="AB111" s="1010"/>
      <c r="AC111" s="1010"/>
      <c r="AD111" s="1010"/>
      <c r="AE111" s="1011"/>
      <c r="AF111" s="1012" t="s">
        <v>436</v>
      </c>
      <c r="AG111" s="1010"/>
      <c r="AH111" s="1010"/>
      <c r="AI111" s="1010"/>
      <c r="AJ111" s="1011"/>
      <c r="AK111" s="1012" t="s">
        <v>404</v>
      </c>
      <c r="AL111" s="1010"/>
      <c r="AM111" s="1010"/>
      <c r="AN111" s="1010"/>
      <c r="AO111" s="1011"/>
      <c r="AP111" s="1013" t="s">
        <v>404</v>
      </c>
      <c r="AQ111" s="1014"/>
      <c r="AR111" s="1014"/>
      <c r="AS111" s="1014"/>
      <c r="AT111" s="1015"/>
      <c r="AU111" s="1023"/>
      <c r="AV111" s="1024"/>
      <c r="AW111" s="1024"/>
      <c r="AX111" s="1024"/>
      <c r="AY111" s="1024"/>
      <c r="AZ111" s="899" t="s">
        <v>437</v>
      </c>
      <c r="BA111" s="834"/>
      <c r="BB111" s="834"/>
      <c r="BC111" s="834"/>
      <c r="BD111" s="834"/>
      <c r="BE111" s="834"/>
      <c r="BF111" s="834"/>
      <c r="BG111" s="834"/>
      <c r="BH111" s="834"/>
      <c r="BI111" s="834"/>
      <c r="BJ111" s="834"/>
      <c r="BK111" s="834"/>
      <c r="BL111" s="834"/>
      <c r="BM111" s="834"/>
      <c r="BN111" s="834"/>
      <c r="BO111" s="834"/>
      <c r="BP111" s="835"/>
      <c r="BQ111" s="900">
        <v>2190904</v>
      </c>
      <c r="BR111" s="901"/>
      <c r="BS111" s="901"/>
      <c r="BT111" s="901"/>
      <c r="BU111" s="901"/>
      <c r="BV111" s="901">
        <v>1509659</v>
      </c>
      <c r="BW111" s="901"/>
      <c r="BX111" s="901"/>
      <c r="BY111" s="901"/>
      <c r="BZ111" s="901"/>
      <c r="CA111" s="901">
        <v>890201</v>
      </c>
      <c r="CB111" s="901"/>
      <c r="CC111" s="901"/>
      <c r="CD111" s="901"/>
      <c r="CE111" s="901"/>
      <c r="CF111" s="962">
        <v>4.5</v>
      </c>
      <c r="CG111" s="963"/>
      <c r="CH111" s="963"/>
      <c r="CI111" s="963"/>
      <c r="CJ111" s="963"/>
      <c r="CK111" s="1018"/>
      <c r="CL111" s="905"/>
      <c r="CM111" s="908" t="s">
        <v>438</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v>2190904</v>
      </c>
      <c r="DH111" s="901"/>
      <c r="DI111" s="901"/>
      <c r="DJ111" s="901"/>
      <c r="DK111" s="901"/>
      <c r="DL111" s="901">
        <v>1509659</v>
      </c>
      <c r="DM111" s="901"/>
      <c r="DN111" s="901"/>
      <c r="DO111" s="901"/>
      <c r="DP111" s="901"/>
      <c r="DQ111" s="901">
        <v>890201</v>
      </c>
      <c r="DR111" s="901"/>
      <c r="DS111" s="901"/>
      <c r="DT111" s="901"/>
      <c r="DU111" s="901"/>
      <c r="DV111" s="878">
        <v>4.5</v>
      </c>
      <c r="DW111" s="878"/>
      <c r="DX111" s="878"/>
      <c r="DY111" s="878"/>
      <c r="DZ111" s="879"/>
    </row>
    <row r="112" spans="1:131" s="248" customFormat="1" ht="26.25" customHeight="1" x14ac:dyDescent="0.15">
      <c r="A112" s="1003" t="s">
        <v>439</v>
      </c>
      <c r="B112" s="1004"/>
      <c r="C112" s="834" t="s">
        <v>440</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176</v>
      </c>
      <c r="AB112" s="864"/>
      <c r="AC112" s="864"/>
      <c r="AD112" s="864"/>
      <c r="AE112" s="865"/>
      <c r="AF112" s="866" t="s">
        <v>176</v>
      </c>
      <c r="AG112" s="864"/>
      <c r="AH112" s="864"/>
      <c r="AI112" s="864"/>
      <c r="AJ112" s="865"/>
      <c r="AK112" s="866" t="s">
        <v>404</v>
      </c>
      <c r="AL112" s="864"/>
      <c r="AM112" s="864"/>
      <c r="AN112" s="864"/>
      <c r="AO112" s="865"/>
      <c r="AP112" s="911" t="s">
        <v>176</v>
      </c>
      <c r="AQ112" s="912"/>
      <c r="AR112" s="912"/>
      <c r="AS112" s="912"/>
      <c r="AT112" s="913"/>
      <c r="AU112" s="1023"/>
      <c r="AV112" s="1024"/>
      <c r="AW112" s="1024"/>
      <c r="AX112" s="1024"/>
      <c r="AY112" s="1024"/>
      <c r="AZ112" s="899" t="s">
        <v>441</v>
      </c>
      <c r="BA112" s="834"/>
      <c r="BB112" s="834"/>
      <c r="BC112" s="834"/>
      <c r="BD112" s="834"/>
      <c r="BE112" s="834"/>
      <c r="BF112" s="834"/>
      <c r="BG112" s="834"/>
      <c r="BH112" s="834"/>
      <c r="BI112" s="834"/>
      <c r="BJ112" s="834"/>
      <c r="BK112" s="834"/>
      <c r="BL112" s="834"/>
      <c r="BM112" s="834"/>
      <c r="BN112" s="834"/>
      <c r="BO112" s="834"/>
      <c r="BP112" s="835"/>
      <c r="BQ112" s="900">
        <v>10373673</v>
      </c>
      <c r="BR112" s="901"/>
      <c r="BS112" s="901"/>
      <c r="BT112" s="901"/>
      <c r="BU112" s="901"/>
      <c r="BV112" s="901">
        <v>8861953</v>
      </c>
      <c r="BW112" s="901"/>
      <c r="BX112" s="901"/>
      <c r="BY112" s="901"/>
      <c r="BZ112" s="901"/>
      <c r="CA112" s="901">
        <v>8220605</v>
      </c>
      <c r="CB112" s="901"/>
      <c r="CC112" s="901"/>
      <c r="CD112" s="901"/>
      <c r="CE112" s="901"/>
      <c r="CF112" s="962">
        <v>41.4</v>
      </c>
      <c r="CG112" s="963"/>
      <c r="CH112" s="963"/>
      <c r="CI112" s="963"/>
      <c r="CJ112" s="963"/>
      <c r="CK112" s="1018"/>
      <c r="CL112" s="905"/>
      <c r="CM112" s="908" t="s">
        <v>442</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404</v>
      </c>
      <c r="DH112" s="901"/>
      <c r="DI112" s="901"/>
      <c r="DJ112" s="901"/>
      <c r="DK112" s="901"/>
      <c r="DL112" s="901" t="s">
        <v>404</v>
      </c>
      <c r="DM112" s="901"/>
      <c r="DN112" s="901"/>
      <c r="DO112" s="901"/>
      <c r="DP112" s="901"/>
      <c r="DQ112" s="901" t="s">
        <v>176</v>
      </c>
      <c r="DR112" s="901"/>
      <c r="DS112" s="901"/>
      <c r="DT112" s="901"/>
      <c r="DU112" s="901"/>
      <c r="DV112" s="878" t="s">
        <v>176</v>
      </c>
      <c r="DW112" s="878"/>
      <c r="DX112" s="878"/>
      <c r="DY112" s="878"/>
      <c r="DZ112" s="879"/>
    </row>
    <row r="113" spans="1:130" s="248" customFormat="1" ht="26.25" customHeight="1" x14ac:dyDescent="0.15">
      <c r="A113" s="1005"/>
      <c r="B113" s="1006"/>
      <c r="C113" s="834" t="s">
        <v>443</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1693465</v>
      </c>
      <c r="AB113" s="1010"/>
      <c r="AC113" s="1010"/>
      <c r="AD113" s="1010"/>
      <c r="AE113" s="1011"/>
      <c r="AF113" s="1012">
        <v>1566119</v>
      </c>
      <c r="AG113" s="1010"/>
      <c r="AH113" s="1010"/>
      <c r="AI113" s="1010"/>
      <c r="AJ113" s="1011"/>
      <c r="AK113" s="1012">
        <v>1535903</v>
      </c>
      <c r="AL113" s="1010"/>
      <c r="AM113" s="1010"/>
      <c r="AN113" s="1010"/>
      <c r="AO113" s="1011"/>
      <c r="AP113" s="1013">
        <v>7.7</v>
      </c>
      <c r="AQ113" s="1014"/>
      <c r="AR113" s="1014"/>
      <c r="AS113" s="1014"/>
      <c r="AT113" s="1015"/>
      <c r="AU113" s="1023"/>
      <c r="AV113" s="1024"/>
      <c r="AW113" s="1024"/>
      <c r="AX113" s="1024"/>
      <c r="AY113" s="1024"/>
      <c r="AZ113" s="899" t="s">
        <v>444</v>
      </c>
      <c r="BA113" s="834"/>
      <c r="BB113" s="834"/>
      <c r="BC113" s="834"/>
      <c r="BD113" s="834"/>
      <c r="BE113" s="834"/>
      <c r="BF113" s="834"/>
      <c r="BG113" s="834"/>
      <c r="BH113" s="834"/>
      <c r="BI113" s="834"/>
      <c r="BJ113" s="834"/>
      <c r="BK113" s="834"/>
      <c r="BL113" s="834"/>
      <c r="BM113" s="834"/>
      <c r="BN113" s="834"/>
      <c r="BO113" s="834"/>
      <c r="BP113" s="835"/>
      <c r="BQ113" s="900">
        <v>9814</v>
      </c>
      <c r="BR113" s="901"/>
      <c r="BS113" s="901"/>
      <c r="BT113" s="901"/>
      <c r="BU113" s="901"/>
      <c r="BV113" s="901">
        <v>7325</v>
      </c>
      <c r="BW113" s="901"/>
      <c r="BX113" s="901"/>
      <c r="BY113" s="901"/>
      <c r="BZ113" s="901"/>
      <c r="CA113" s="901">
        <v>5052</v>
      </c>
      <c r="CB113" s="901"/>
      <c r="CC113" s="901"/>
      <c r="CD113" s="901"/>
      <c r="CE113" s="901"/>
      <c r="CF113" s="962">
        <v>0</v>
      </c>
      <c r="CG113" s="963"/>
      <c r="CH113" s="963"/>
      <c r="CI113" s="963"/>
      <c r="CJ113" s="963"/>
      <c r="CK113" s="1018"/>
      <c r="CL113" s="905"/>
      <c r="CM113" s="908" t="s">
        <v>445</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176</v>
      </c>
      <c r="DH113" s="864"/>
      <c r="DI113" s="864"/>
      <c r="DJ113" s="864"/>
      <c r="DK113" s="865"/>
      <c r="DL113" s="866" t="s">
        <v>176</v>
      </c>
      <c r="DM113" s="864"/>
      <c r="DN113" s="864"/>
      <c r="DO113" s="864"/>
      <c r="DP113" s="865"/>
      <c r="DQ113" s="866" t="s">
        <v>436</v>
      </c>
      <c r="DR113" s="864"/>
      <c r="DS113" s="864"/>
      <c r="DT113" s="864"/>
      <c r="DU113" s="865"/>
      <c r="DV113" s="911" t="s">
        <v>176</v>
      </c>
      <c r="DW113" s="912"/>
      <c r="DX113" s="912"/>
      <c r="DY113" s="912"/>
      <c r="DZ113" s="913"/>
    </row>
    <row r="114" spans="1:130" s="248" customFormat="1" ht="26.25" customHeight="1" x14ac:dyDescent="0.15">
      <c r="A114" s="1005"/>
      <c r="B114" s="1006"/>
      <c r="C114" s="834" t="s">
        <v>446</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2380</v>
      </c>
      <c r="AB114" s="864"/>
      <c r="AC114" s="864"/>
      <c r="AD114" s="864"/>
      <c r="AE114" s="865"/>
      <c r="AF114" s="866">
        <v>2340</v>
      </c>
      <c r="AG114" s="864"/>
      <c r="AH114" s="864"/>
      <c r="AI114" s="864"/>
      <c r="AJ114" s="865"/>
      <c r="AK114" s="866">
        <v>2321</v>
      </c>
      <c r="AL114" s="864"/>
      <c r="AM114" s="864"/>
      <c r="AN114" s="864"/>
      <c r="AO114" s="865"/>
      <c r="AP114" s="911">
        <v>0</v>
      </c>
      <c r="AQ114" s="912"/>
      <c r="AR114" s="912"/>
      <c r="AS114" s="912"/>
      <c r="AT114" s="913"/>
      <c r="AU114" s="1023"/>
      <c r="AV114" s="1024"/>
      <c r="AW114" s="1024"/>
      <c r="AX114" s="1024"/>
      <c r="AY114" s="1024"/>
      <c r="AZ114" s="899" t="s">
        <v>447</v>
      </c>
      <c r="BA114" s="834"/>
      <c r="BB114" s="834"/>
      <c r="BC114" s="834"/>
      <c r="BD114" s="834"/>
      <c r="BE114" s="834"/>
      <c r="BF114" s="834"/>
      <c r="BG114" s="834"/>
      <c r="BH114" s="834"/>
      <c r="BI114" s="834"/>
      <c r="BJ114" s="834"/>
      <c r="BK114" s="834"/>
      <c r="BL114" s="834"/>
      <c r="BM114" s="834"/>
      <c r="BN114" s="834"/>
      <c r="BO114" s="834"/>
      <c r="BP114" s="835"/>
      <c r="BQ114" s="900" t="s">
        <v>176</v>
      </c>
      <c r="BR114" s="901"/>
      <c r="BS114" s="901"/>
      <c r="BT114" s="901"/>
      <c r="BU114" s="901"/>
      <c r="BV114" s="901" t="s">
        <v>176</v>
      </c>
      <c r="BW114" s="901"/>
      <c r="BX114" s="901"/>
      <c r="BY114" s="901"/>
      <c r="BZ114" s="901"/>
      <c r="CA114" s="901" t="s">
        <v>436</v>
      </c>
      <c r="CB114" s="901"/>
      <c r="CC114" s="901"/>
      <c r="CD114" s="901"/>
      <c r="CE114" s="901"/>
      <c r="CF114" s="962" t="s">
        <v>436</v>
      </c>
      <c r="CG114" s="963"/>
      <c r="CH114" s="963"/>
      <c r="CI114" s="963"/>
      <c r="CJ114" s="963"/>
      <c r="CK114" s="1018"/>
      <c r="CL114" s="905"/>
      <c r="CM114" s="908" t="s">
        <v>448</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404</v>
      </c>
      <c r="DH114" s="864"/>
      <c r="DI114" s="864"/>
      <c r="DJ114" s="864"/>
      <c r="DK114" s="865"/>
      <c r="DL114" s="866" t="s">
        <v>176</v>
      </c>
      <c r="DM114" s="864"/>
      <c r="DN114" s="864"/>
      <c r="DO114" s="864"/>
      <c r="DP114" s="865"/>
      <c r="DQ114" s="866" t="s">
        <v>449</v>
      </c>
      <c r="DR114" s="864"/>
      <c r="DS114" s="864"/>
      <c r="DT114" s="864"/>
      <c r="DU114" s="865"/>
      <c r="DV114" s="911" t="s">
        <v>404</v>
      </c>
      <c r="DW114" s="912"/>
      <c r="DX114" s="912"/>
      <c r="DY114" s="912"/>
      <c r="DZ114" s="913"/>
    </row>
    <row r="115" spans="1:130" s="248" customFormat="1" ht="26.25" customHeight="1" x14ac:dyDescent="0.15">
      <c r="A115" s="1005"/>
      <c r="B115" s="1006"/>
      <c r="C115" s="834" t="s">
        <v>450</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786509</v>
      </c>
      <c r="AB115" s="1010"/>
      <c r="AC115" s="1010"/>
      <c r="AD115" s="1010"/>
      <c r="AE115" s="1011"/>
      <c r="AF115" s="1012">
        <v>770995</v>
      </c>
      <c r="AG115" s="1010"/>
      <c r="AH115" s="1010"/>
      <c r="AI115" s="1010"/>
      <c r="AJ115" s="1011"/>
      <c r="AK115" s="1012">
        <v>678682</v>
      </c>
      <c r="AL115" s="1010"/>
      <c r="AM115" s="1010"/>
      <c r="AN115" s="1010"/>
      <c r="AO115" s="1011"/>
      <c r="AP115" s="1013">
        <v>3.4</v>
      </c>
      <c r="AQ115" s="1014"/>
      <c r="AR115" s="1014"/>
      <c r="AS115" s="1014"/>
      <c r="AT115" s="1015"/>
      <c r="AU115" s="1023"/>
      <c r="AV115" s="1024"/>
      <c r="AW115" s="1024"/>
      <c r="AX115" s="1024"/>
      <c r="AY115" s="1024"/>
      <c r="AZ115" s="899" t="s">
        <v>451</v>
      </c>
      <c r="BA115" s="834"/>
      <c r="BB115" s="834"/>
      <c r="BC115" s="834"/>
      <c r="BD115" s="834"/>
      <c r="BE115" s="834"/>
      <c r="BF115" s="834"/>
      <c r="BG115" s="834"/>
      <c r="BH115" s="834"/>
      <c r="BI115" s="834"/>
      <c r="BJ115" s="834"/>
      <c r="BK115" s="834"/>
      <c r="BL115" s="834"/>
      <c r="BM115" s="834"/>
      <c r="BN115" s="834"/>
      <c r="BO115" s="834"/>
      <c r="BP115" s="835"/>
      <c r="BQ115" s="900">
        <v>1419</v>
      </c>
      <c r="BR115" s="901"/>
      <c r="BS115" s="901"/>
      <c r="BT115" s="901"/>
      <c r="BU115" s="901"/>
      <c r="BV115" s="901">
        <v>1304</v>
      </c>
      <c r="BW115" s="901"/>
      <c r="BX115" s="901"/>
      <c r="BY115" s="901"/>
      <c r="BZ115" s="901"/>
      <c r="CA115" s="901">
        <v>3090</v>
      </c>
      <c r="CB115" s="901"/>
      <c r="CC115" s="901"/>
      <c r="CD115" s="901"/>
      <c r="CE115" s="901"/>
      <c r="CF115" s="962">
        <v>0</v>
      </c>
      <c r="CG115" s="963"/>
      <c r="CH115" s="963"/>
      <c r="CI115" s="963"/>
      <c r="CJ115" s="963"/>
      <c r="CK115" s="1018"/>
      <c r="CL115" s="905"/>
      <c r="CM115" s="899" t="s">
        <v>452</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449</v>
      </c>
      <c r="DH115" s="864"/>
      <c r="DI115" s="864"/>
      <c r="DJ115" s="864"/>
      <c r="DK115" s="865"/>
      <c r="DL115" s="866" t="s">
        <v>176</v>
      </c>
      <c r="DM115" s="864"/>
      <c r="DN115" s="864"/>
      <c r="DO115" s="864"/>
      <c r="DP115" s="865"/>
      <c r="DQ115" s="866" t="s">
        <v>176</v>
      </c>
      <c r="DR115" s="864"/>
      <c r="DS115" s="864"/>
      <c r="DT115" s="864"/>
      <c r="DU115" s="865"/>
      <c r="DV115" s="911" t="s">
        <v>449</v>
      </c>
      <c r="DW115" s="912"/>
      <c r="DX115" s="912"/>
      <c r="DY115" s="912"/>
      <c r="DZ115" s="913"/>
    </row>
    <row r="116" spans="1:130" s="248" customFormat="1" ht="26.25" customHeight="1" x14ac:dyDescent="0.15">
      <c r="A116" s="1007"/>
      <c r="B116" s="1008"/>
      <c r="C116" s="967" t="s">
        <v>453</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176</v>
      </c>
      <c r="AB116" s="864"/>
      <c r="AC116" s="864"/>
      <c r="AD116" s="864"/>
      <c r="AE116" s="865"/>
      <c r="AF116" s="866" t="s">
        <v>436</v>
      </c>
      <c r="AG116" s="864"/>
      <c r="AH116" s="864"/>
      <c r="AI116" s="864"/>
      <c r="AJ116" s="865"/>
      <c r="AK116" s="866" t="s">
        <v>176</v>
      </c>
      <c r="AL116" s="864"/>
      <c r="AM116" s="864"/>
      <c r="AN116" s="864"/>
      <c r="AO116" s="865"/>
      <c r="AP116" s="911" t="s">
        <v>436</v>
      </c>
      <c r="AQ116" s="912"/>
      <c r="AR116" s="912"/>
      <c r="AS116" s="912"/>
      <c r="AT116" s="913"/>
      <c r="AU116" s="1023"/>
      <c r="AV116" s="1024"/>
      <c r="AW116" s="1024"/>
      <c r="AX116" s="1024"/>
      <c r="AY116" s="1024"/>
      <c r="AZ116" s="950" t="s">
        <v>454</v>
      </c>
      <c r="BA116" s="951"/>
      <c r="BB116" s="951"/>
      <c r="BC116" s="951"/>
      <c r="BD116" s="951"/>
      <c r="BE116" s="951"/>
      <c r="BF116" s="951"/>
      <c r="BG116" s="951"/>
      <c r="BH116" s="951"/>
      <c r="BI116" s="951"/>
      <c r="BJ116" s="951"/>
      <c r="BK116" s="951"/>
      <c r="BL116" s="951"/>
      <c r="BM116" s="951"/>
      <c r="BN116" s="951"/>
      <c r="BO116" s="951"/>
      <c r="BP116" s="952"/>
      <c r="BQ116" s="900" t="s">
        <v>176</v>
      </c>
      <c r="BR116" s="901"/>
      <c r="BS116" s="901"/>
      <c r="BT116" s="901"/>
      <c r="BU116" s="901"/>
      <c r="BV116" s="901" t="s">
        <v>455</v>
      </c>
      <c r="BW116" s="901"/>
      <c r="BX116" s="901"/>
      <c r="BY116" s="901"/>
      <c r="BZ116" s="901"/>
      <c r="CA116" s="901" t="s">
        <v>176</v>
      </c>
      <c r="CB116" s="901"/>
      <c r="CC116" s="901"/>
      <c r="CD116" s="901"/>
      <c r="CE116" s="901"/>
      <c r="CF116" s="962" t="s">
        <v>404</v>
      </c>
      <c r="CG116" s="963"/>
      <c r="CH116" s="963"/>
      <c r="CI116" s="963"/>
      <c r="CJ116" s="963"/>
      <c r="CK116" s="1018"/>
      <c r="CL116" s="905"/>
      <c r="CM116" s="908" t="s">
        <v>456</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449</v>
      </c>
      <c r="DH116" s="864"/>
      <c r="DI116" s="864"/>
      <c r="DJ116" s="864"/>
      <c r="DK116" s="865"/>
      <c r="DL116" s="866" t="s">
        <v>176</v>
      </c>
      <c r="DM116" s="864"/>
      <c r="DN116" s="864"/>
      <c r="DO116" s="864"/>
      <c r="DP116" s="865"/>
      <c r="DQ116" s="866" t="s">
        <v>176</v>
      </c>
      <c r="DR116" s="864"/>
      <c r="DS116" s="864"/>
      <c r="DT116" s="864"/>
      <c r="DU116" s="865"/>
      <c r="DV116" s="911" t="s">
        <v>455</v>
      </c>
      <c r="DW116" s="912"/>
      <c r="DX116" s="912"/>
      <c r="DY116" s="912"/>
      <c r="DZ116" s="913"/>
    </row>
    <row r="117" spans="1:130" s="248" customFormat="1" ht="26.25" customHeight="1" x14ac:dyDescent="0.15">
      <c r="A117" s="988" t="s">
        <v>184</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457</v>
      </c>
      <c r="Z117" s="990"/>
      <c r="AA117" s="995">
        <v>6351812</v>
      </c>
      <c r="AB117" s="996"/>
      <c r="AC117" s="996"/>
      <c r="AD117" s="996"/>
      <c r="AE117" s="997"/>
      <c r="AF117" s="998">
        <v>6191749</v>
      </c>
      <c r="AG117" s="996"/>
      <c r="AH117" s="996"/>
      <c r="AI117" s="996"/>
      <c r="AJ117" s="997"/>
      <c r="AK117" s="998">
        <v>6058042</v>
      </c>
      <c r="AL117" s="996"/>
      <c r="AM117" s="996"/>
      <c r="AN117" s="996"/>
      <c r="AO117" s="997"/>
      <c r="AP117" s="999"/>
      <c r="AQ117" s="1000"/>
      <c r="AR117" s="1000"/>
      <c r="AS117" s="1000"/>
      <c r="AT117" s="1001"/>
      <c r="AU117" s="1023"/>
      <c r="AV117" s="1024"/>
      <c r="AW117" s="1024"/>
      <c r="AX117" s="1024"/>
      <c r="AY117" s="1024"/>
      <c r="AZ117" s="950" t="s">
        <v>458</v>
      </c>
      <c r="BA117" s="951"/>
      <c r="BB117" s="951"/>
      <c r="BC117" s="951"/>
      <c r="BD117" s="951"/>
      <c r="BE117" s="951"/>
      <c r="BF117" s="951"/>
      <c r="BG117" s="951"/>
      <c r="BH117" s="951"/>
      <c r="BI117" s="951"/>
      <c r="BJ117" s="951"/>
      <c r="BK117" s="951"/>
      <c r="BL117" s="951"/>
      <c r="BM117" s="951"/>
      <c r="BN117" s="951"/>
      <c r="BO117" s="951"/>
      <c r="BP117" s="952"/>
      <c r="BQ117" s="900" t="s">
        <v>176</v>
      </c>
      <c r="BR117" s="901"/>
      <c r="BS117" s="901"/>
      <c r="BT117" s="901"/>
      <c r="BU117" s="901"/>
      <c r="BV117" s="901" t="s">
        <v>176</v>
      </c>
      <c r="BW117" s="901"/>
      <c r="BX117" s="901"/>
      <c r="BY117" s="901"/>
      <c r="BZ117" s="901"/>
      <c r="CA117" s="901" t="s">
        <v>449</v>
      </c>
      <c r="CB117" s="901"/>
      <c r="CC117" s="901"/>
      <c r="CD117" s="901"/>
      <c r="CE117" s="901"/>
      <c r="CF117" s="962" t="s">
        <v>455</v>
      </c>
      <c r="CG117" s="963"/>
      <c r="CH117" s="963"/>
      <c r="CI117" s="963"/>
      <c r="CJ117" s="963"/>
      <c r="CK117" s="1018"/>
      <c r="CL117" s="905"/>
      <c r="CM117" s="908" t="s">
        <v>459</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176</v>
      </c>
      <c r="DH117" s="864"/>
      <c r="DI117" s="864"/>
      <c r="DJ117" s="864"/>
      <c r="DK117" s="865"/>
      <c r="DL117" s="866" t="s">
        <v>176</v>
      </c>
      <c r="DM117" s="864"/>
      <c r="DN117" s="864"/>
      <c r="DO117" s="864"/>
      <c r="DP117" s="865"/>
      <c r="DQ117" s="866" t="s">
        <v>176</v>
      </c>
      <c r="DR117" s="864"/>
      <c r="DS117" s="864"/>
      <c r="DT117" s="864"/>
      <c r="DU117" s="865"/>
      <c r="DV117" s="911" t="s">
        <v>176</v>
      </c>
      <c r="DW117" s="912"/>
      <c r="DX117" s="912"/>
      <c r="DY117" s="912"/>
      <c r="DZ117" s="913"/>
    </row>
    <row r="118" spans="1:130" s="248" customFormat="1" ht="26.25" customHeight="1" x14ac:dyDescent="0.15">
      <c r="A118" s="988" t="s">
        <v>430</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427</v>
      </c>
      <c r="AB118" s="989"/>
      <c r="AC118" s="989"/>
      <c r="AD118" s="989"/>
      <c r="AE118" s="990"/>
      <c r="AF118" s="991" t="s">
        <v>428</v>
      </c>
      <c r="AG118" s="989"/>
      <c r="AH118" s="989"/>
      <c r="AI118" s="989"/>
      <c r="AJ118" s="990"/>
      <c r="AK118" s="991" t="s">
        <v>303</v>
      </c>
      <c r="AL118" s="989"/>
      <c r="AM118" s="989"/>
      <c r="AN118" s="989"/>
      <c r="AO118" s="990"/>
      <c r="AP118" s="992" t="s">
        <v>429</v>
      </c>
      <c r="AQ118" s="993"/>
      <c r="AR118" s="993"/>
      <c r="AS118" s="993"/>
      <c r="AT118" s="994"/>
      <c r="AU118" s="1023"/>
      <c r="AV118" s="1024"/>
      <c r="AW118" s="1024"/>
      <c r="AX118" s="1024"/>
      <c r="AY118" s="1024"/>
      <c r="AZ118" s="966" t="s">
        <v>460</v>
      </c>
      <c r="BA118" s="967"/>
      <c r="BB118" s="967"/>
      <c r="BC118" s="967"/>
      <c r="BD118" s="967"/>
      <c r="BE118" s="967"/>
      <c r="BF118" s="967"/>
      <c r="BG118" s="967"/>
      <c r="BH118" s="967"/>
      <c r="BI118" s="967"/>
      <c r="BJ118" s="967"/>
      <c r="BK118" s="967"/>
      <c r="BL118" s="967"/>
      <c r="BM118" s="967"/>
      <c r="BN118" s="967"/>
      <c r="BO118" s="967"/>
      <c r="BP118" s="968"/>
      <c r="BQ118" s="969" t="s">
        <v>176</v>
      </c>
      <c r="BR118" s="932"/>
      <c r="BS118" s="932"/>
      <c r="BT118" s="932"/>
      <c r="BU118" s="932"/>
      <c r="BV118" s="932" t="s">
        <v>176</v>
      </c>
      <c r="BW118" s="932"/>
      <c r="BX118" s="932"/>
      <c r="BY118" s="932"/>
      <c r="BZ118" s="932"/>
      <c r="CA118" s="932" t="s">
        <v>176</v>
      </c>
      <c r="CB118" s="932"/>
      <c r="CC118" s="932"/>
      <c r="CD118" s="932"/>
      <c r="CE118" s="932"/>
      <c r="CF118" s="962" t="s">
        <v>176</v>
      </c>
      <c r="CG118" s="963"/>
      <c r="CH118" s="963"/>
      <c r="CI118" s="963"/>
      <c r="CJ118" s="963"/>
      <c r="CK118" s="1018"/>
      <c r="CL118" s="905"/>
      <c r="CM118" s="908" t="s">
        <v>461</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176</v>
      </c>
      <c r="DH118" s="864"/>
      <c r="DI118" s="864"/>
      <c r="DJ118" s="864"/>
      <c r="DK118" s="865"/>
      <c r="DL118" s="866" t="s">
        <v>176</v>
      </c>
      <c r="DM118" s="864"/>
      <c r="DN118" s="864"/>
      <c r="DO118" s="864"/>
      <c r="DP118" s="865"/>
      <c r="DQ118" s="866" t="s">
        <v>176</v>
      </c>
      <c r="DR118" s="864"/>
      <c r="DS118" s="864"/>
      <c r="DT118" s="864"/>
      <c r="DU118" s="865"/>
      <c r="DV118" s="911" t="s">
        <v>176</v>
      </c>
      <c r="DW118" s="912"/>
      <c r="DX118" s="912"/>
      <c r="DY118" s="912"/>
      <c r="DZ118" s="913"/>
    </row>
    <row r="119" spans="1:130" s="248" customFormat="1" ht="26.25" customHeight="1" x14ac:dyDescent="0.15">
      <c r="A119" s="902" t="s">
        <v>433</v>
      </c>
      <c r="B119" s="903"/>
      <c r="C119" s="978" t="s">
        <v>434</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176</v>
      </c>
      <c r="AB119" s="982"/>
      <c r="AC119" s="982"/>
      <c r="AD119" s="982"/>
      <c r="AE119" s="983"/>
      <c r="AF119" s="984" t="s">
        <v>404</v>
      </c>
      <c r="AG119" s="982"/>
      <c r="AH119" s="982"/>
      <c r="AI119" s="982"/>
      <c r="AJ119" s="983"/>
      <c r="AK119" s="984" t="s">
        <v>176</v>
      </c>
      <c r="AL119" s="982"/>
      <c r="AM119" s="982"/>
      <c r="AN119" s="982"/>
      <c r="AO119" s="983"/>
      <c r="AP119" s="985" t="s">
        <v>449</v>
      </c>
      <c r="AQ119" s="986"/>
      <c r="AR119" s="986"/>
      <c r="AS119" s="986"/>
      <c r="AT119" s="987"/>
      <c r="AU119" s="1025"/>
      <c r="AV119" s="1026"/>
      <c r="AW119" s="1026"/>
      <c r="AX119" s="1026"/>
      <c r="AY119" s="1026"/>
      <c r="AZ119" s="279" t="s">
        <v>184</v>
      </c>
      <c r="BA119" s="279"/>
      <c r="BB119" s="279"/>
      <c r="BC119" s="279"/>
      <c r="BD119" s="279"/>
      <c r="BE119" s="279"/>
      <c r="BF119" s="279"/>
      <c r="BG119" s="279"/>
      <c r="BH119" s="279"/>
      <c r="BI119" s="279"/>
      <c r="BJ119" s="279"/>
      <c r="BK119" s="279"/>
      <c r="BL119" s="279"/>
      <c r="BM119" s="279"/>
      <c r="BN119" s="279"/>
      <c r="BO119" s="964" t="s">
        <v>462</v>
      </c>
      <c r="BP119" s="965"/>
      <c r="BQ119" s="969">
        <v>47818219</v>
      </c>
      <c r="BR119" s="932"/>
      <c r="BS119" s="932"/>
      <c r="BT119" s="932"/>
      <c r="BU119" s="932"/>
      <c r="BV119" s="932">
        <v>44932132</v>
      </c>
      <c r="BW119" s="932"/>
      <c r="BX119" s="932"/>
      <c r="BY119" s="932"/>
      <c r="BZ119" s="932"/>
      <c r="CA119" s="932">
        <v>42699611</v>
      </c>
      <c r="CB119" s="932"/>
      <c r="CC119" s="932"/>
      <c r="CD119" s="932"/>
      <c r="CE119" s="932"/>
      <c r="CF119" s="830"/>
      <c r="CG119" s="831"/>
      <c r="CH119" s="831"/>
      <c r="CI119" s="831"/>
      <c r="CJ119" s="921"/>
      <c r="CK119" s="1019"/>
      <c r="CL119" s="907"/>
      <c r="CM119" s="925" t="s">
        <v>463</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176</v>
      </c>
      <c r="DH119" s="847"/>
      <c r="DI119" s="847"/>
      <c r="DJ119" s="847"/>
      <c r="DK119" s="848"/>
      <c r="DL119" s="849" t="s">
        <v>176</v>
      </c>
      <c r="DM119" s="847"/>
      <c r="DN119" s="847"/>
      <c r="DO119" s="847"/>
      <c r="DP119" s="848"/>
      <c r="DQ119" s="849" t="s">
        <v>404</v>
      </c>
      <c r="DR119" s="847"/>
      <c r="DS119" s="847"/>
      <c r="DT119" s="847"/>
      <c r="DU119" s="848"/>
      <c r="DV119" s="935" t="s">
        <v>176</v>
      </c>
      <c r="DW119" s="936"/>
      <c r="DX119" s="936"/>
      <c r="DY119" s="936"/>
      <c r="DZ119" s="937"/>
    </row>
    <row r="120" spans="1:130" s="248" customFormat="1" ht="26.25" customHeight="1" x14ac:dyDescent="0.15">
      <c r="A120" s="904"/>
      <c r="B120" s="905"/>
      <c r="C120" s="908" t="s">
        <v>438</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v>786509</v>
      </c>
      <c r="AB120" s="864"/>
      <c r="AC120" s="864"/>
      <c r="AD120" s="864"/>
      <c r="AE120" s="865"/>
      <c r="AF120" s="866">
        <v>770263</v>
      </c>
      <c r="AG120" s="864"/>
      <c r="AH120" s="864"/>
      <c r="AI120" s="864"/>
      <c r="AJ120" s="865"/>
      <c r="AK120" s="866">
        <v>677430</v>
      </c>
      <c r="AL120" s="864"/>
      <c r="AM120" s="864"/>
      <c r="AN120" s="864"/>
      <c r="AO120" s="865"/>
      <c r="AP120" s="911">
        <v>3.4</v>
      </c>
      <c r="AQ120" s="912"/>
      <c r="AR120" s="912"/>
      <c r="AS120" s="912"/>
      <c r="AT120" s="913"/>
      <c r="AU120" s="970" t="s">
        <v>464</v>
      </c>
      <c r="AV120" s="971"/>
      <c r="AW120" s="971"/>
      <c r="AX120" s="971"/>
      <c r="AY120" s="972"/>
      <c r="AZ120" s="947" t="s">
        <v>465</v>
      </c>
      <c r="BA120" s="892"/>
      <c r="BB120" s="892"/>
      <c r="BC120" s="892"/>
      <c r="BD120" s="892"/>
      <c r="BE120" s="892"/>
      <c r="BF120" s="892"/>
      <c r="BG120" s="892"/>
      <c r="BH120" s="892"/>
      <c r="BI120" s="892"/>
      <c r="BJ120" s="892"/>
      <c r="BK120" s="892"/>
      <c r="BL120" s="892"/>
      <c r="BM120" s="892"/>
      <c r="BN120" s="892"/>
      <c r="BO120" s="892"/>
      <c r="BP120" s="893"/>
      <c r="BQ120" s="948">
        <v>7929193</v>
      </c>
      <c r="BR120" s="929"/>
      <c r="BS120" s="929"/>
      <c r="BT120" s="929"/>
      <c r="BU120" s="929"/>
      <c r="BV120" s="929">
        <v>8793260</v>
      </c>
      <c r="BW120" s="929"/>
      <c r="BX120" s="929"/>
      <c r="BY120" s="929"/>
      <c r="BZ120" s="929"/>
      <c r="CA120" s="929">
        <v>9742940</v>
      </c>
      <c r="CB120" s="929"/>
      <c r="CC120" s="929"/>
      <c r="CD120" s="929"/>
      <c r="CE120" s="929"/>
      <c r="CF120" s="953">
        <v>49.1</v>
      </c>
      <c r="CG120" s="954"/>
      <c r="CH120" s="954"/>
      <c r="CI120" s="954"/>
      <c r="CJ120" s="954"/>
      <c r="CK120" s="955" t="s">
        <v>466</v>
      </c>
      <c r="CL120" s="939"/>
      <c r="CM120" s="939"/>
      <c r="CN120" s="939"/>
      <c r="CO120" s="940"/>
      <c r="CP120" s="959" t="s">
        <v>467</v>
      </c>
      <c r="CQ120" s="960"/>
      <c r="CR120" s="960"/>
      <c r="CS120" s="960"/>
      <c r="CT120" s="960"/>
      <c r="CU120" s="960"/>
      <c r="CV120" s="960"/>
      <c r="CW120" s="960"/>
      <c r="CX120" s="960"/>
      <c r="CY120" s="960"/>
      <c r="CZ120" s="960"/>
      <c r="DA120" s="960"/>
      <c r="DB120" s="960"/>
      <c r="DC120" s="960"/>
      <c r="DD120" s="960"/>
      <c r="DE120" s="960"/>
      <c r="DF120" s="961"/>
      <c r="DG120" s="948">
        <v>6053658</v>
      </c>
      <c r="DH120" s="929"/>
      <c r="DI120" s="929"/>
      <c r="DJ120" s="929"/>
      <c r="DK120" s="929"/>
      <c r="DL120" s="929">
        <v>5260507</v>
      </c>
      <c r="DM120" s="929"/>
      <c r="DN120" s="929"/>
      <c r="DO120" s="929"/>
      <c r="DP120" s="929"/>
      <c r="DQ120" s="929">
        <v>5206556</v>
      </c>
      <c r="DR120" s="929"/>
      <c r="DS120" s="929"/>
      <c r="DT120" s="929"/>
      <c r="DU120" s="929"/>
      <c r="DV120" s="930">
        <v>26.2</v>
      </c>
      <c r="DW120" s="930"/>
      <c r="DX120" s="930"/>
      <c r="DY120" s="930"/>
      <c r="DZ120" s="931"/>
    </row>
    <row r="121" spans="1:130" s="248" customFormat="1" ht="26.25" customHeight="1" x14ac:dyDescent="0.15">
      <c r="A121" s="904"/>
      <c r="B121" s="905"/>
      <c r="C121" s="950" t="s">
        <v>468</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449</v>
      </c>
      <c r="AB121" s="864"/>
      <c r="AC121" s="864"/>
      <c r="AD121" s="864"/>
      <c r="AE121" s="865"/>
      <c r="AF121" s="866" t="s">
        <v>176</v>
      </c>
      <c r="AG121" s="864"/>
      <c r="AH121" s="864"/>
      <c r="AI121" s="864"/>
      <c r="AJ121" s="865"/>
      <c r="AK121" s="866" t="s">
        <v>176</v>
      </c>
      <c r="AL121" s="864"/>
      <c r="AM121" s="864"/>
      <c r="AN121" s="864"/>
      <c r="AO121" s="865"/>
      <c r="AP121" s="911" t="s">
        <v>455</v>
      </c>
      <c r="AQ121" s="912"/>
      <c r="AR121" s="912"/>
      <c r="AS121" s="912"/>
      <c r="AT121" s="913"/>
      <c r="AU121" s="973"/>
      <c r="AV121" s="974"/>
      <c r="AW121" s="974"/>
      <c r="AX121" s="974"/>
      <c r="AY121" s="975"/>
      <c r="AZ121" s="899" t="s">
        <v>469</v>
      </c>
      <c r="BA121" s="834"/>
      <c r="BB121" s="834"/>
      <c r="BC121" s="834"/>
      <c r="BD121" s="834"/>
      <c r="BE121" s="834"/>
      <c r="BF121" s="834"/>
      <c r="BG121" s="834"/>
      <c r="BH121" s="834"/>
      <c r="BI121" s="834"/>
      <c r="BJ121" s="834"/>
      <c r="BK121" s="834"/>
      <c r="BL121" s="834"/>
      <c r="BM121" s="834"/>
      <c r="BN121" s="834"/>
      <c r="BO121" s="834"/>
      <c r="BP121" s="835"/>
      <c r="BQ121" s="900">
        <v>6686278</v>
      </c>
      <c r="BR121" s="901"/>
      <c r="BS121" s="901"/>
      <c r="BT121" s="901"/>
      <c r="BU121" s="901"/>
      <c r="BV121" s="901">
        <v>6914821</v>
      </c>
      <c r="BW121" s="901"/>
      <c r="BX121" s="901"/>
      <c r="BY121" s="901"/>
      <c r="BZ121" s="901"/>
      <c r="CA121" s="901">
        <v>6417226</v>
      </c>
      <c r="CB121" s="901"/>
      <c r="CC121" s="901"/>
      <c r="CD121" s="901"/>
      <c r="CE121" s="901"/>
      <c r="CF121" s="962">
        <v>32.299999999999997</v>
      </c>
      <c r="CG121" s="963"/>
      <c r="CH121" s="963"/>
      <c r="CI121" s="963"/>
      <c r="CJ121" s="963"/>
      <c r="CK121" s="956"/>
      <c r="CL121" s="942"/>
      <c r="CM121" s="942"/>
      <c r="CN121" s="942"/>
      <c r="CO121" s="943"/>
      <c r="CP121" s="922" t="s">
        <v>470</v>
      </c>
      <c r="CQ121" s="923"/>
      <c r="CR121" s="923"/>
      <c r="CS121" s="923"/>
      <c r="CT121" s="923"/>
      <c r="CU121" s="923"/>
      <c r="CV121" s="923"/>
      <c r="CW121" s="923"/>
      <c r="CX121" s="923"/>
      <c r="CY121" s="923"/>
      <c r="CZ121" s="923"/>
      <c r="DA121" s="923"/>
      <c r="DB121" s="923"/>
      <c r="DC121" s="923"/>
      <c r="DD121" s="923"/>
      <c r="DE121" s="923"/>
      <c r="DF121" s="924"/>
      <c r="DG121" s="900">
        <v>4045330</v>
      </c>
      <c r="DH121" s="901"/>
      <c r="DI121" s="901"/>
      <c r="DJ121" s="901"/>
      <c r="DK121" s="901"/>
      <c r="DL121" s="901">
        <v>3443203</v>
      </c>
      <c r="DM121" s="901"/>
      <c r="DN121" s="901"/>
      <c r="DO121" s="901"/>
      <c r="DP121" s="901"/>
      <c r="DQ121" s="901">
        <v>2964549</v>
      </c>
      <c r="DR121" s="901"/>
      <c r="DS121" s="901"/>
      <c r="DT121" s="901"/>
      <c r="DU121" s="901"/>
      <c r="DV121" s="878">
        <v>14.9</v>
      </c>
      <c r="DW121" s="878"/>
      <c r="DX121" s="878"/>
      <c r="DY121" s="878"/>
      <c r="DZ121" s="879"/>
    </row>
    <row r="122" spans="1:130" s="248" customFormat="1" ht="26.25" customHeight="1" x14ac:dyDescent="0.15">
      <c r="A122" s="904"/>
      <c r="B122" s="905"/>
      <c r="C122" s="908" t="s">
        <v>448</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176</v>
      </c>
      <c r="AB122" s="864"/>
      <c r="AC122" s="864"/>
      <c r="AD122" s="864"/>
      <c r="AE122" s="865"/>
      <c r="AF122" s="866" t="s">
        <v>176</v>
      </c>
      <c r="AG122" s="864"/>
      <c r="AH122" s="864"/>
      <c r="AI122" s="864"/>
      <c r="AJ122" s="865"/>
      <c r="AK122" s="866" t="s">
        <v>176</v>
      </c>
      <c r="AL122" s="864"/>
      <c r="AM122" s="864"/>
      <c r="AN122" s="864"/>
      <c r="AO122" s="865"/>
      <c r="AP122" s="911" t="s">
        <v>176</v>
      </c>
      <c r="AQ122" s="912"/>
      <c r="AR122" s="912"/>
      <c r="AS122" s="912"/>
      <c r="AT122" s="913"/>
      <c r="AU122" s="973"/>
      <c r="AV122" s="974"/>
      <c r="AW122" s="974"/>
      <c r="AX122" s="974"/>
      <c r="AY122" s="975"/>
      <c r="AZ122" s="966" t="s">
        <v>471</v>
      </c>
      <c r="BA122" s="967"/>
      <c r="BB122" s="967"/>
      <c r="BC122" s="967"/>
      <c r="BD122" s="967"/>
      <c r="BE122" s="967"/>
      <c r="BF122" s="967"/>
      <c r="BG122" s="967"/>
      <c r="BH122" s="967"/>
      <c r="BI122" s="967"/>
      <c r="BJ122" s="967"/>
      <c r="BK122" s="967"/>
      <c r="BL122" s="967"/>
      <c r="BM122" s="967"/>
      <c r="BN122" s="967"/>
      <c r="BO122" s="967"/>
      <c r="BP122" s="968"/>
      <c r="BQ122" s="969">
        <v>33910919</v>
      </c>
      <c r="BR122" s="932"/>
      <c r="BS122" s="932"/>
      <c r="BT122" s="932"/>
      <c r="BU122" s="932"/>
      <c r="BV122" s="932">
        <v>32628378</v>
      </c>
      <c r="BW122" s="932"/>
      <c r="BX122" s="932"/>
      <c r="BY122" s="932"/>
      <c r="BZ122" s="932"/>
      <c r="CA122" s="932">
        <v>31318095</v>
      </c>
      <c r="CB122" s="932"/>
      <c r="CC122" s="932"/>
      <c r="CD122" s="932"/>
      <c r="CE122" s="932"/>
      <c r="CF122" s="933">
        <v>157.9</v>
      </c>
      <c r="CG122" s="934"/>
      <c r="CH122" s="934"/>
      <c r="CI122" s="934"/>
      <c r="CJ122" s="934"/>
      <c r="CK122" s="956"/>
      <c r="CL122" s="942"/>
      <c r="CM122" s="942"/>
      <c r="CN122" s="942"/>
      <c r="CO122" s="943"/>
      <c r="CP122" s="922" t="s">
        <v>472</v>
      </c>
      <c r="CQ122" s="923"/>
      <c r="CR122" s="923"/>
      <c r="CS122" s="923"/>
      <c r="CT122" s="923"/>
      <c r="CU122" s="923"/>
      <c r="CV122" s="923"/>
      <c r="CW122" s="923"/>
      <c r="CX122" s="923"/>
      <c r="CY122" s="923"/>
      <c r="CZ122" s="923"/>
      <c r="DA122" s="923"/>
      <c r="DB122" s="923"/>
      <c r="DC122" s="923"/>
      <c r="DD122" s="923"/>
      <c r="DE122" s="923"/>
      <c r="DF122" s="924"/>
      <c r="DG122" s="900">
        <v>242243</v>
      </c>
      <c r="DH122" s="901"/>
      <c r="DI122" s="901"/>
      <c r="DJ122" s="901"/>
      <c r="DK122" s="901"/>
      <c r="DL122" s="901">
        <v>148919</v>
      </c>
      <c r="DM122" s="901"/>
      <c r="DN122" s="901"/>
      <c r="DO122" s="901"/>
      <c r="DP122" s="901"/>
      <c r="DQ122" s="901">
        <v>49500</v>
      </c>
      <c r="DR122" s="901"/>
      <c r="DS122" s="901"/>
      <c r="DT122" s="901"/>
      <c r="DU122" s="901"/>
      <c r="DV122" s="878">
        <v>0.2</v>
      </c>
      <c r="DW122" s="878"/>
      <c r="DX122" s="878"/>
      <c r="DY122" s="878"/>
      <c r="DZ122" s="879"/>
    </row>
    <row r="123" spans="1:130" s="248" customFormat="1" ht="26.25" customHeight="1" x14ac:dyDescent="0.15">
      <c r="A123" s="904"/>
      <c r="B123" s="905"/>
      <c r="C123" s="908" t="s">
        <v>456</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455</v>
      </c>
      <c r="AB123" s="864"/>
      <c r="AC123" s="864"/>
      <c r="AD123" s="864"/>
      <c r="AE123" s="865"/>
      <c r="AF123" s="866" t="s">
        <v>449</v>
      </c>
      <c r="AG123" s="864"/>
      <c r="AH123" s="864"/>
      <c r="AI123" s="864"/>
      <c r="AJ123" s="865"/>
      <c r="AK123" s="866" t="s">
        <v>404</v>
      </c>
      <c r="AL123" s="864"/>
      <c r="AM123" s="864"/>
      <c r="AN123" s="864"/>
      <c r="AO123" s="865"/>
      <c r="AP123" s="911" t="s">
        <v>176</v>
      </c>
      <c r="AQ123" s="912"/>
      <c r="AR123" s="912"/>
      <c r="AS123" s="912"/>
      <c r="AT123" s="913"/>
      <c r="AU123" s="976"/>
      <c r="AV123" s="977"/>
      <c r="AW123" s="977"/>
      <c r="AX123" s="977"/>
      <c r="AY123" s="977"/>
      <c r="AZ123" s="279" t="s">
        <v>184</v>
      </c>
      <c r="BA123" s="279"/>
      <c r="BB123" s="279"/>
      <c r="BC123" s="279"/>
      <c r="BD123" s="279"/>
      <c r="BE123" s="279"/>
      <c r="BF123" s="279"/>
      <c r="BG123" s="279"/>
      <c r="BH123" s="279"/>
      <c r="BI123" s="279"/>
      <c r="BJ123" s="279"/>
      <c r="BK123" s="279"/>
      <c r="BL123" s="279"/>
      <c r="BM123" s="279"/>
      <c r="BN123" s="279"/>
      <c r="BO123" s="964" t="s">
        <v>473</v>
      </c>
      <c r="BP123" s="965"/>
      <c r="BQ123" s="919">
        <v>48526390</v>
      </c>
      <c r="BR123" s="920"/>
      <c r="BS123" s="920"/>
      <c r="BT123" s="920"/>
      <c r="BU123" s="920"/>
      <c r="BV123" s="920">
        <v>48336459</v>
      </c>
      <c r="BW123" s="920"/>
      <c r="BX123" s="920"/>
      <c r="BY123" s="920"/>
      <c r="BZ123" s="920"/>
      <c r="CA123" s="920">
        <v>47478261</v>
      </c>
      <c r="CB123" s="920"/>
      <c r="CC123" s="920"/>
      <c r="CD123" s="920"/>
      <c r="CE123" s="920"/>
      <c r="CF123" s="830"/>
      <c r="CG123" s="831"/>
      <c r="CH123" s="831"/>
      <c r="CI123" s="831"/>
      <c r="CJ123" s="921"/>
      <c r="CK123" s="956"/>
      <c r="CL123" s="942"/>
      <c r="CM123" s="942"/>
      <c r="CN123" s="942"/>
      <c r="CO123" s="943"/>
      <c r="CP123" s="922" t="s">
        <v>474</v>
      </c>
      <c r="CQ123" s="923"/>
      <c r="CR123" s="923"/>
      <c r="CS123" s="923"/>
      <c r="CT123" s="923"/>
      <c r="CU123" s="923"/>
      <c r="CV123" s="923"/>
      <c r="CW123" s="923"/>
      <c r="CX123" s="923"/>
      <c r="CY123" s="923"/>
      <c r="CZ123" s="923"/>
      <c r="DA123" s="923"/>
      <c r="DB123" s="923"/>
      <c r="DC123" s="923"/>
      <c r="DD123" s="923"/>
      <c r="DE123" s="923"/>
      <c r="DF123" s="924"/>
      <c r="DG123" s="863">
        <v>32442</v>
      </c>
      <c r="DH123" s="864"/>
      <c r="DI123" s="864"/>
      <c r="DJ123" s="864"/>
      <c r="DK123" s="865"/>
      <c r="DL123" s="866">
        <v>9324</v>
      </c>
      <c r="DM123" s="864"/>
      <c r="DN123" s="864"/>
      <c r="DO123" s="864"/>
      <c r="DP123" s="865"/>
      <c r="DQ123" s="866" t="s">
        <v>176</v>
      </c>
      <c r="DR123" s="864"/>
      <c r="DS123" s="864"/>
      <c r="DT123" s="864"/>
      <c r="DU123" s="865"/>
      <c r="DV123" s="911" t="s">
        <v>404</v>
      </c>
      <c r="DW123" s="912"/>
      <c r="DX123" s="912"/>
      <c r="DY123" s="912"/>
      <c r="DZ123" s="913"/>
    </row>
    <row r="124" spans="1:130" s="248" customFormat="1" ht="26.25" customHeight="1" thickBot="1" x14ac:dyDescent="0.2">
      <c r="A124" s="904"/>
      <c r="B124" s="905"/>
      <c r="C124" s="908" t="s">
        <v>459</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176</v>
      </c>
      <c r="AB124" s="864"/>
      <c r="AC124" s="864"/>
      <c r="AD124" s="864"/>
      <c r="AE124" s="865"/>
      <c r="AF124" s="866">
        <v>732</v>
      </c>
      <c r="AG124" s="864"/>
      <c r="AH124" s="864"/>
      <c r="AI124" s="864"/>
      <c r="AJ124" s="865"/>
      <c r="AK124" s="866">
        <v>1252</v>
      </c>
      <c r="AL124" s="864"/>
      <c r="AM124" s="864"/>
      <c r="AN124" s="864"/>
      <c r="AO124" s="865"/>
      <c r="AP124" s="911">
        <v>0</v>
      </c>
      <c r="AQ124" s="912"/>
      <c r="AR124" s="912"/>
      <c r="AS124" s="912"/>
      <c r="AT124" s="913"/>
      <c r="AU124" s="914" t="s">
        <v>475</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176</v>
      </c>
      <c r="BR124" s="918"/>
      <c r="BS124" s="918"/>
      <c r="BT124" s="918"/>
      <c r="BU124" s="918"/>
      <c r="BV124" s="918" t="s">
        <v>176</v>
      </c>
      <c r="BW124" s="918"/>
      <c r="BX124" s="918"/>
      <c r="BY124" s="918"/>
      <c r="BZ124" s="918"/>
      <c r="CA124" s="918" t="s">
        <v>176</v>
      </c>
      <c r="CB124" s="918"/>
      <c r="CC124" s="918"/>
      <c r="CD124" s="918"/>
      <c r="CE124" s="918"/>
      <c r="CF124" s="808"/>
      <c r="CG124" s="809"/>
      <c r="CH124" s="809"/>
      <c r="CI124" s="809"/>
      <c r="CJ124" s="949"/>
      <c r="CK124" s="957"/>
      <c r="CL124" s="957"/>
      <c r="CM124" s="957"/>
      <c r="CN124" s="957"/>
      <c r="CO124" s="958"/>
      <c r="CP124" s="922" t="s">
        <v>476</v>
      </c>
      <c r="CQ124" s="923"/>
      <c r="CR124" s="923"/>
      <c r="CS124" s="923"/>
      <c r="CT124" s="923"/>
      <c r="CU124" s="923"/>
      <c r="CV124" s="923"/>
      <c r="CW124" s="923"/>
      <c r="CX124" s="923"/>
      <c r="CY124" s="923"/>
      <c r="CZ124" s="923"/>
      <c r="DA124" s="923"/>
      <c r="DB124" s="923"/>
      <c r="DC124" s="923"/>
      <c r="DD124" s="923"/>
      <c r="DE124" s="923"/>
      <c r="DF124" s="924"/>
      <c r="DG124" s="846" t="s">
        <v>404</v>
      </c>
      <c r="DH124" s="847"/>
      <c r="DI124" s="847"/>
      <c r="DJ124" s="847"/>
      <c r="DK124" s="848"/>
      <c r="DL124" s="849" t="s">
        <v>404</v>
      </c>
      <c r="DM124" s="847"/>
      <c r="DN124" s="847"/>
      <c r="DO124" s="847"/>
      <c r="DP124" s="848"/>
      <c r="DQ124" s="849" t="s">
        <v>404</v>
      </c>
      <c r="DR124" s="847"/>
      <c r="DS124" s="847"/>
      <c r="DT124" s="847"/>
      <c r="DU124" s="848"/>
      <c r="DV124" s="935" t="s">
        <v>176</v>
      </c>
      <c r="DW124" s="936"/>
      <c r="DX124" s="936"/>
      <c r="DY124" s="936"/>
      <c r="DZ124" s="937"/>
    </row>
    <row r="125" spans="1:130" s="248" customFormat="1" ht="26.25" customHeight="1" x14ac:dyDescent="0.15">
      <c r="A125" s="904"/>
      <c r="B125" s="905"/>
      <c r="C125" s="908" t="s">
        <v>461</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176</v>
      </c>
      <c r="AB125" s="864"/>
      <c r="AC125" s="864"/>
      <c r="AD125" s="864"/>
      <c r="AE125" s="865"/>
      <c r="AF125" s="866" t="s">
        <v>404</v>
      </c>
      <c r="AG125" s="864"/>
      <c r="AH125" s="864"/>
      <c r="AI125" s="864"/>
      <c r="AJ125" s="865"/>
      <c r="AK125" s="866" t="s">
        <v>176</v>
      </c>
      <c r="AL125" s="864"/>
      <c r="AM125" s="864"/>
      <c r="AN125" s="864"/>
      <c r="AO125" s="865"/>
      <c r="AP125" s="911" t="s">
        <v>176</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477</v>
      </c>
      <c r="CL125" s="939"/>
      <c r="CM125" s="939"/>
      <c r="CN125" s="939"/>
      <c r="CO125" s="940"/>
      <c r="CP125" s="947" t="s">
        <v>478</v>
      </c>
      <c r="CQ125" s="892"/>
      <c r="CR125" s="892"/>
      <c r="CS125" s="892"/>
      <c r="CT125" s="892"/>
      <c r="CU125" s="892"/>
      <c r="CV125" s="892"/>
      <c r="CW125" s="892"/>
      <c r="CX125" s="892"/>
      <c r="CY125" s="892"/>
      <c r="CZ125" s="892"/>
      <c r="DA125" s="892"/>
      <c r="DB125" s="892"/>
      <c r="DC125" s="892"/>
      <c r="DD125" s="892"/>
      <c r="DE125" s="892"/>
      <c r="DF125" s="893"/>
      <c r="DG125" s="948" t="s">
        <v>404</v>
      </c>
      <c r="DH125" s="929"/>
      <c r="DI125" s="929"/>
      <c r="DJ125" s="929"/>
      <c r="DK125" s="929"/>
      <c r="DL125" s="929" t="s">
        <v>404</v>
      </c>
      <c r="DM125" s="929"/>
      <c r="DN125" s="929"/>
      <c r="DO125" s="929"/>
      <c r="DP125" s="929"/>
      <c r="DQ125" s="929" t="s">
        <v>176</v>
      </c>
      <c r="DR125" s="929"/>
      <c r="DS125" s="929"/>
      <c r="DT125" s="929"/>
      <c r="DU125" s="929"/>
      <c r="DV125" s="930" t="s">
        <v>404</v>
      </c>
      <c r="DW125" s="930"/>
      <c r="DX125" s="930"/>
      <c r="DY125" s="930"/>
      <c r="DZ125" s="931"/>
    </row>
    <row r="126" spans="1:130" s="248" customFormat="1" ht="26.25" customHeight="1" thickBot="1" x14ac:dyDescent="0.2">
      <c r="A126" s="904"/>
      <c r="B126" s="905"/>
      <c r="C126" s="908" t="s">
        <v>463</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176</v>
      </c>
      <c r="AB126" s="864"/>
      <c r="AC126" s="864"/>
      <c r="AD126" s="864"/>
      <c r="AE126" s="865"/>
      <c r="AF126" s="866" t="s">
        <v>176</v>
      </c>
      <c r="AG126" s="864"/>
      <c r="AH126" s="864"/>
      <c r="AI126" s="864"/>
      <c r="AJ126" s="865"/>
      <c r="AK126" s="866" t="s">
        <v>404</v>
      </c>
      <c r="AL126" s="864"/>
      <c r="AM126" s="864"/>
      <c r="AN126" s="864"/>
      <c r="AO126" s="865"/>
      <c r="AP126" s="911" t="s">
        <v>176</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479</v>
      </c>
      <c r="CQ126" s="834"/>
      <c r="CR126" s="834"/>
      <c r="CS126" s="834"/>
      <c r="CT126" s="834"/>
      <c r="CU126" s="834"/>
      <c r="CV126" s="834"/>
      <c r="CW126" s="834"/>
      <c r="CX126" s="834"/>
      <c r="CY126" s="834"/>
      <c r="CZ126" s="834"/>
      <c r="DA126" s="834"/>
      <c r="DB126" s="834"/>
      <c r="DC126" s="834"/>
      <c r="DD126" s="834"/>
      <c r="DE126" s="834"/>
      <c r="DF126" s="835"/>
      <c r="DG126" s="900" t="s">
        <v>176</v>
      </c>
      <c r="DH126" s="901"/>
      <c r="DI126" s="901"/>
      <c r="DJ126" s="901"/>
      <c r="DK126" s="901"/>
      <c r="DL126" s="901" t="s">
        <v>404</v>
      </c>
      <c r="DM126" s="901"/>
      <c r="DN126" s="901"/>
      <c r="DO126" s="901"/>
      <c r="DP126" s="901"/>
      <c r="DQ126" s="901" t="s">
        <v>176</v>
      </c>
      <c r="DR126" s="901"/>
      <c r="DS126" s="901"/>
      <c r="DT126" s="901"/>
      <c r="DU126" s="901"/>
      <c r="DV126" s="878" t="s">
        <v>176</v>
      </c>
      <c r="DW126" s="878"/>
      <c r="DX126" s="878"/>
      <c r="DY126" s="878"/>
      <c r="DZ126" s="879"/>
    </row>
    <row r="127" spans="1:130" s="248" customFormat="1" ht="26.25" customHeight="1" x14ac:dyDescent="0.15">
      <c r="A127" s="906"/>
      <c r="B127" s="907"/>
      <c r="C127" s="925" t="s">
        <v>480</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176</v>
      </c>
      <c r="AB127" s="864"/>
      <c r="AC127" s="864"/>
      <c r="AD127" s="864"/>
      <c r="AE127" s="865"/>
      <c r="AF127" s="866" t="s">
        <v>176</v>
      </c>
      <c r="AG127" s="864"/>
      <c r="AH127" s="864"/>
      <c r="AI127" s="864"/>
      <c r="AJ127" s="865"/>
      <c r="AK127" s="866" t="s">
        <v>404</v>
      </c>
      <c r="AL127" s="864"/>
      <c r="AM127" s="864"/>
      <c r="AN127" s="864"/>
      <c r="AO127" s="865"/>
      <c r="AP127" s="911" t="s">
        <v>176</v>
      </c>
      <c r="AQ127" s="912"/>
      <c r="AR127" s="912"/>
      <c r="AS127" s="912"/>
      <c r="AT127" s="913"/>
      <c r="AU127" s="284"/>
      <c r="AV127" s="284"/>
      <c r="AW127" s="284"/>
      <c r="AX127" s="928" t="s">
        <v>481</v>
      </c>
      <c r="AY127" s="896"/>
      <c r="AZ127" s="896"/>
      <c r="BA127" s="896"/>
      <c r="BB127" s="896"/>
      <c r="BC127" s="896"/>
      <c r="BD127" s="896"/>
      <c r="BE127" s="897"/>
      <c r="BF127" s="895" t="s">
        <v>482</v>
      </c>
      <c r="BG127" s="896"/>
      <c r="BH127" s="896"/>
      <c r="BI127" s="896"/>
      <c r="BJ127" s="896"/>
      <c r="BK127" s="896"/>
      <c r="BL127" s="897"/>
      <c r="BM127" s="895" t="s">
        <v>483</v>
      </c>
      <c r="BN127" s="896"/>
      <c r="BO127" s="896"/>
      <c r="BP127" s="896"/>
      <c r="BQ127" s="896"/>
      <c r="BR127" s="896"/>
      <c r="BS127" s="897"/>
      <c r="BT127" s="895" t="s">
        <v>484</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485</v>
      </c>
      <c r="CQ127" s="834"/>
      <c r="CR127" s="834"/>
      <c r="CS127" s="834"/>
      <c r="CT127" s="834"/>
      <c r="CU127" s="834"/>
      <c r="CV127" s="834"/>
      <c r="CW127" s="834"/>
      <c r="CX127" s="834"/>
      <c r="CY127" s="834"/>
      <c r="CZ127" s="834"/>
      <c r="DA127" s="834"/>
      <c r="DB127" s="834"/>
      <c r="DC127" s="834"/>
      <c r="DD127" s="834"/>
      <c r="DE127" s="834"/>
      <c r="DF127" s="835"/>
      <c r="DG127" s="900" t="s">
        <v>176</v>
      </c>
      <c r="DH127" s="901"/>
      <c r="DI127" s="901"/>
      <c r="DJ127" s="901"/>
      <c r="DK127" s="901"/>
      <c r="DL127" s="901" t="s">
        <v>404</v>
      </c>
      <c r="DM127" s="901"/>
      <c r="DN127" s="901"/>
      <c r="DO127" s="901"/>
      <c r="DP127" s="901"/>
      <c r="DQ127" s="901" t="s">
        <v>176</v>
      </c>
      <c r="DR127" s="901"/>
      <c r="DS127" s="901"/>
      <c r="DT127" s="901"/>
      <c r="DU127" s="901"/>
      <c r="DV127" s="878" t="s">
        <v>176</v>
      </c>
      <c r="DW127" s="878"/>
      <c r="DX127" s="878"/>
      <c r="DY127" s="878"/>
      <c r="DZ127" s="879"/>
    </row>
    <row r="128" spans="1:130" s="248" customFormat="1" ht="26.25" customHeight="1" thickBot="1" x14ac:dyDescent="0.2">
      <c r="A128" s="880" t="s">
        <v>486</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487</v>
      </c>
      <c r="X128" s="882"/>
      <c r="Y128" s="882"/>
      <c r="Z128" s="883"/>
      <c r="AA128" s="884">
        <v>1085444</v>
      </c>
      <c r="AB128" s="885"/>
      <c r="AC128" s="885"/>
      <c r="AD128" s="885"/>
      <c r="AE128" s="886"/>
      <c r="AF128" s="887">
        <v>1139652</v>
      </c>
      <c r="AG128" s="885"/>
      <c r="AH128" s="885"/>
      <c r="AI128" s="885"/>
      <c r="AJ128" s="886"/>
      <c r="AK128" s="887">
        <v>1075575</v>
      </c>
      <c r="AL128" s="885"/>
      <c r="AM128" s="885"/>
      <c r="AN128" s="885"/>
      <c r="AO128" s="886"/>
      <c r="AP128" s="888"/>
      <c r="AQ128" s="889"/>
      <c r="AR128" s="889"/>
      <c r="AS128" s="889"/>
      <c r="AT128" s="890"/>
      <c r="AU128" s="284"/>
      <c r="AV128" s="284"/>
      <c r="AW128" s="284"/>
      <c r="AX128" s="891" t="s">
        <v>488</v>
      </c>
      <c r="AY128" s="892"/>
      <c r="AZ128" s="892"/>
      <c r="BA128" s="892"/>
      <c r="BB128" s="892"/>
      <c r="BC128" s="892"/>
      <c r="BD128" s="892"/>
      <c r="BE128" s="893"/>
      <c r="BF128" s="870" t="s">
        <v>176</v>
      </c>
      <c r="BG128" s="871"/>
      <c r="BH128" s="871"/>
      <c r="BI128" s="871"/>
      <c r="BJ128" s="871"/>
      <c r="BK128" s="871"/>
      <c r="BL128" s="894"/>
      <c r="BM128" s="870">
        <v>12.18</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489</v>
      </c>
      <c r="CQ128" s="812"/>
      <c r="CR128" s="812"/>
      <c r="CS128" s="812"/>
      <c r="CT128" s="812"/>
      <c r="CU128" s="812"/>
      <c r="CV128" s="812"/>
      <c r="CW128" s="812"/>
      <c r="CX128" s="812"/>
      <c r="CY128" s="812"/>
      <c r="CZ128" s="812"/>
      <c r="DA128" s="812"/>
      <c r="DB128" s="812"/>
      <c r="DC128" s="812"/>
      <c r="DD128" s="812"/>
      <c r="DE128" s="812"/>
      <c r="DF128" s="813"/>
      <c r="DG128" s="874">
        <v>1419</v>
      </c>
      <c r="DH128" s="875"/>
      <c r="DI128" s="875"/>
      <c r="DJ128" s="875"/>
      <c r="DK128" s="875"/>
      <c r="DL128" s="875">
        <v>1304</v>
      </c>
      <c r="DM128" s="875"/>
      <c r="DN128" s="875"/>
      <c r="DO128" s="875"/>
      <c r="DP128" s="875"/>
      <c r="DQ128" s="875">
        <v>3090</v>
      </c>
      <c r="DR128" s="875"/>
      <c r="DS128" s="875"/>
      <c r="DT128" s="875"/>
      <c r="DU128" s="875"/>
      <c r="DV128" s="876">
        <v>0</v>
      </c>
      <c r="DW128" s="876"/>
      <c r="DX128" s="876"/>
      <c r="DY128" s="876"/>
      <c r="DZ128" s="877"/>
    </row>
    <row r="129" spans="1:131" s="248" customFormat="1" ht="26.25" customHeight="1" x14ac:dyDescent="0.15">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490</v>
      </c>
      <c r="X129" s="861"/>
      <c r="Y129" s="861"/>
      <c r="Z129" s="862"/>
      <c r="AA129" s="863">
        <v>23019951</v>
      </c>
      <c r="AB129" s="864"/>
      <c r="AC129" s="864"/>
      <c r="AD129" s="864"/>
      <c r="AE129" s="865"/>
      <c r="AF129" s="866">
        <v>23196122</v>
      </c>
      <c r="AG129" s="864"/>
      <c r="AH129" s="864"/>
      <c r="AI129" s="864"/>
      <c r="AJ129" s="865"/>
      <c r="AK129" s="866">
        <v>23614523</v>
      </c>
      <c r="AL129" s="864"/>
      <c r="AM129" s="864"/>
      <c r="AN129" s="864"/>
      <c r="AO129" s="865"/>
      <c r="AP129" s="867"/>
      <c r="AQ129" s="868"/>
      <c r="AR129" s="868"/>
      <c r="AS129" s="868"/>
      <c r="AT129" s="869"/>
      <c r="AU129" s="286"/>
      <c r="AV129" s="286"/>
      <c r="AW129" s="286"/>
      <c r="AX129" s="833" t="s">
        <v>491</v>
      </c>
      <c r="AY129" s="834"/>
      <c r="AZ129" s="834"/>
      <c r="BA129" s="834"/>
      <c r="BB129" s="834"/>
      <c r="BC129" s="834"/>
      <c r="BD129" s="834"/>
      <c r="BE129" s="835"/>
      <c r="BF129" s="853" t="s">
        <v>176</v>
      </c>
      <c r="BG129" s="854"/>
      <c r="BH129" s="854"/>
      <c r="BI129" s="854"/>
      <c r="BJ129" s="854"/>
      <c r="BK129" s="854"/>
      <c r="BL129" s="855"/>
      <c r="BM129" s="853">
        <v>17.18</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492</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493</v>
      </c>
      <c r="X130" s="861"/>
      <c r="Y130" s="861"/>
      <c r="Z130" s="862"/>
      <c r="AA130" s="863">
        <v>4053924</v>
      </c>
      <c r="AB130" s="864"/>
      <c r="AC130" s="864"/>
      <c r="AD130" s="864"/>
      <c r="AE130" s="865"/>
      <c r="AF130" s="866">
        <v>3931254</v>
      </c>
      <c r="AG130" s="864"/>
      <c r="AH130" s="864"/>
      <c r="AI130" s="864"/>
      <c r="AJ130" s="865"/>
      <c r="AK130" s="866">
        <v>3777155</v>
      </c>
      <c r="AL130" s="864"/>
      <c r="AM130" s="864"/>
      <c r="AN130" s="864"/>
      <c r="AO130" s="865"/>
      <c r="AP130" s="867"/>
      <c r="AQ130" s="868"/>
      <c r="AR130" s="868"/>
      <c r="AS130" s="868"/>
      <c r="AT130" s="869"/>
      <c r="AU130" s="286"/>
      <c r="AV130" s="286"/>
      <c r="AW130" s="286"/>
      <c r="AX130" s="833" t="s">
        <v>494</v>
      </c>
      <c r="AY130" s="834"/>
      <c r="AZ130" s="834"/>
      <c r="BA130" s="834"/>
      <c r="BB130" s="834"/>
      <c r="BC130" s="834"/>
      <c r="BD130" s="834"/>
      <c r="BE130" s="835"/>
      <c r="BF130" s="836">
        <v>6</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495</v>
      </c>
      <c r="X131" s="844"/>
      <c r="Y131" s="844"/>
      <c r="Z131" s="845"/>
      <c r="AA131" s="846">
        <v>18966027</v>
      </c>
      <c r="AB131" s="847"/>
      <c r="AC131" s="847"/>
      <c r="AD131" s="847"/>
      <c r="AE131" s="848"/>
      <c r="AF131" s="849">
        <v>19264868</v>
      </c>
      <c r="AG131" s="847"/>
      <c r="AH131" s="847"/>
      <c r="AI131" s="847"/>
      <c r="AJ131" s="848"/>
      <c r="AK131" s="849">
        <v>19837368</v>
      </c>
      <c r="AL131" s="847"/>
      <c r="AM131" s="847"/>
      <c r="AN131" s="847"/>
      <c r="AO131" s="848"/>
      <c r="AP131" s="850"/>
      <c r="AQ131" s="851"/>
      <c r="AR131" s="851"/>
      <c r="AS131" s="851"/>
      <c r="AT131" s="852"/>
      <c r="AU131" s="286"/>
      <c r="AV131" s="286"/>
      <c r="AW131" s="286"/>
      <c r="AX131" s="811" t="s">
        <v>496</v>
      </c>
      <c r="AY131" s="812"/>
      <c r="AZ131" s="812"/>
      <c r="BA131" s="812"/>
      <c r="BB131" s="812"/>
      <c r="BC131" s="812"/>
      <c r="BD131" s="812"/>
      <c r="BE131" s="813"/>
      <c r="BF131" s="814" t="s">
        <v>497</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498</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499</v>
      </c>
      <c r="W132" s="824"/>
      <c r="X132" s="824"/>
      <c r="Y132" s="824"/>
      <c r="Z132" s="825"/>
      <c r="AA132" s="826">
        <v>6.3927147209999999</v>
      </c>
      <c r="AB132" s="827"/>
      <c r="AC132" s="827"/>
      <c r="AD132" s="827"/>
      <c r="AE132" s="828"/>
      <c r="AF132" s="829">
        <v>5.818067375</v>
      </c>
      <c r="AG132" s="827"/>
      <c r="AH132" s="827"/>
      <c r="AI132" s="827"/>
      <c r="AJ132" s="828"/>
      <c r="AK132" s="829">
        <v>6.0759673359999997</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500</v>
      </c>
      <c r="W133" s="803"/>
      <c r="X133" s="803"/>
      <c r="Y133" s="803"/>
      <c r="Z133" s="804"/>
      <c r="AA133" s="805">
        <v>7.1</v>
      </c>
      <c r="AB133" s="806"/>
      <c r="AC133" s="806"/>
      <c r="AD133" s="806"/>
      <c r="AE133" s="807"/>
      <c r="AF133" s="805">
        <v>6.4</v>
      </c>
      <c r="AG133" s="806"/>
      <c r="AH133" s="806"/>
      <c r="AI133" s="806"/>
      <c r="AJ133" s="807"/>
      <c r="AK133" s="805">
        <v>6</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9BRFsqTp0yW71zMK4l3DJkHGFvrhaqcIAqsy3rrzNWCmkng5TY4QOJXAkqFJ0yggVJBnajvVL2y7AE2KCnOPzg==" saltValue="2iEc88wLAfftOXZbUCAe8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o+fkn25k9ci/ty7PkOijCI8Ej4Si850qTFyXBBfLm+xX0nUPCUzK7+HeZCa9I+4d8Qd0CjRluysO74KPFfTKBg==" saltValue="g/39BDvOyQYet+ZsgkCAHw=="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SLNIXYxtJIFO5LvhAxjjkY8onOq4lUB5/130C6NRsmnbiAg4qssrGv6Tt8sGOU41sv0qBSSbHAQZBweXNU4qQ==" saltValue="flMvFhzB8rMvA2Bjb3Qh3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55" zoomScaleSheetLayoutView="5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504</v>
      </c>
      <c r="AP7" s="305"/>
      <c r="AQ7" s="306" t="s">
        <v>505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506</v>
      </c>
      <c r="AQ8" s="312" t="s">
        <v>507</v>
      </c>
      <c r="AR8" s="313" t="s">
        <v>508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509</v>
      </c>
      <c r="AL9" s="1228"/>
      <c r="AM9" s="1228"/>
      <c r="AN9" s="1229"/>
      <c r="AO9" s="314">
        <v>7802444</v>
      </c>
      <c r="AP9" s="314">
        <v>70379</v>
      </c>
      <c r="AQ9" s="315">
        <v>61284</v>
      </c>
      <c r="AR9" s="316">
        <v>14.8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510</v>
      </c>
      <c r="AL10" s="1228"/>
      <c r="AM10" s="1228"/>
      <c r="AN10" s="1229"/>
      <c r="AO10" s="317">
        <v>4168</v>
      </c>
      <c r="AP10" s="317">
        <v>38</v>
      </c>
      <c r="AQ10" s="318">
        <v>4056</v>
      </c>
      <c r="AR10" s="319">
        <v>-99.1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511</v>
      </c>
      <c r="AL11" s="1228"/>
      <c r="AM11" s="1228"/>
      <c r="AN11" s="1229"/>
      <c r="AO11" s="317">
        <v>331878</v>
      </c>
      <c r="AP11" s="317">
        <v>2994</v>
      </c>
      <c r="AQ11" s="318">
        <v>604</v>
      </c>
      <c r="AR11" s="319">
        <v>395.7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512</v>
      </c>
      <c r="AL12" s="1228"/>
      <c r="AM12" s="1228"/>
      <c r="AN12" s="1229"/>
      <c r="AO12" s="317" t="s">
        <v>513</v>
      </c>
      <c r="AP12" s="317" t="s">
        <v>513</v>
      </c>
      <c r="AQ12" s="318">
        <v>21</v>
      </c>
      <c r="AR12" s="319" t="s">
        <v>513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514</v>
      </c>
      <c r="AL13" s="1228"/>
      <c r="AM13" s="1228"/>
      <c r="AN13" s="1229"/>
      <c r="AO13" s="317">
        <v>272901</v>
      </c>
      <c r="AP13" s="317">
        <v>2462</v>
      </c>
      <c r="AQ13" s="318">
        <v>2509</v>
      </c>
      <c r="AR13" s="319">
        <v>-1.9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515</v>
      </c>
      <c r="AL14" s="1228"/>
      <c r="AM14" s="1228"/>
      <c r="AN14" s="1229"/>
      <c r="AO14" s="317">
        <v>27000</v>
      </c>
      <c r="AP14" s="317">
        <v>244</v>
      </c>
      <c r="AQ14" s="318">
        <v>1157</v>
      </c>
      <c r="AR14" s="319">
        <v>-78.900000000000006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516</v>
      </c>
      <c r="AL15" s="1231"/>
      <c r="AM15" s="1231"/>
      <c r="AN15" s="1232"/>
      <c r="AO15" s="317">
        <v>-467396</v>
      </c>
      <c r="AP15" s="317">
        <v>-4216</v>
      </c>
      <c r="AQ15" s="318">
        <v>-4228</v>
      </c>
      <c r="AR15" s="319">
        <v>-0.3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184</v>
      </c>
      <c r="AL16" s="1231"/>
      <c r="AM16" s="1231"/>
      <c r="AN16" s="1232"/>
      <c r="AO16" s="317">
        <v>7970995</v>
      </c>
      <c r="AP16" s="317">
        <v>71900</v>
      </c>
      <c r="AQ16" s="318">
        <v>65402</v>
      </c>
      <c r="AR16" s="319">
        <v>9.9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518</v>
      </c>
      <c r="AP20" s="326" t="s">
        <v>519</v>
      </c>
      <c r="AQ20" s="327" t="s">
        <v>520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521</v>
      </c>
      <c r="AL21" s="1234"/>
      <c r="AM21" s="1234"/>
      <c r="AN21" s="1235"/>
      <c r="AO21" s="330">
        <v>6.2</v>
      </c>
      <c r="AP21" s="331">
        <v>6.06</v>
      </c>
      <c r="AQ21" s="332">
        <v>0.14000000000000001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522</v>
      </c>
      <c r="AL22" s="1234"/>
      <c r="AM22" s="1234"/>
      <c r="AN22" s="1235"/>
      <c r="AO22" s="335">
        <v>96.1</v>
      </c>
      <c r="AP22" s="336">
        <v>99.2</v>
      </c>
      <c r="AQ22" s="337">
        <v>-3.1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504</v>
      </c>
      <c r="AP30" s="305"/>
      <c r="AQ30" s="306" t="s">
        <v>505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506</v>
      </c>
      <c r="AQ31" s="312" t="s">
        <v>507</v>
      </c>
      <c r="AR31" s="313" t="s">
        <v>508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526</v>
      </c>
      <c r="AL32" s="1217"/>
      <c r="AM32" s="1217"/>
      <c r="AN32" s="1218"/>
      <c r="AO32" s="345">
        <v>3841136</v>
      </c>
      <c r="AP32" s="345">
        <v>34648</v>
      </c>
      <c r="AQ32" s="346">
        <v>32044</v>
      </c>
      <c r="AR32" s="347">
        <v>8.1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527</v>
      </c>
      <c r="AL33" s="1217"/>
      <c r="AM33" s="1217"/>
      <c r="AN33" s="1218"/>
      <c r="AO33" s="345" t="s">
        <v>513</v>
      </c>
      <c r="AP33" s="345" t="s">
        <v>513</v>
      </c>
      <c r="AQ33" s="346">
        <v>6</v>
      </c>
      <c r="AR33" s="347" t="s">
        <v>513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528</v>
      </c>
      <c r="AL34" s="1217"/>
      <c r="AM34" s="1217"/>
      <c r="AN34" s="1218"/>
      <c r="AO34" s="345" t="s">
        <v>513</v>
      </c>
      <c r="AP34" s="345" t="s">
        <v>513</v>
      </c>
      <c r="AQ34" s="346">
        <v>29</v>
      </c>
      <c r="AR34" s="347" t="s">
        <v>513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529</v>
      </c>
      <c r="AL35" s="1217"/>
      <c r="AM35" s="1217"/>
      <c r="AN35" s="1218"/>
      <c r="AO35" s="345">
        <v>1535903</v>
      </c>
      <c r="AP35" s="345">
        <v>13854</v>
      </c>
      <c r="AQ35" s="346">
        <v>6008</v>
      </c>
      <c r="AR35" s="347">
        <v>130.6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530</v>
      </c>
      <c r="AL36" s="1217"/>
      <c r="AM36" s="1217"/>
      <c r="AN36" s="1218"/>
      <c r="AO36" s="345">
        <v>2321</v>
      </c>
      <c r="AP36" s="345">
        <v>21</v>
      </c>
      <c r="AQ36" s="346">
        <v>1138</v>
      </c>
      <c r="AR36" s="347">
        <v>-98.2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531</v>
      </c>
      <c r="AL37" s="1217"/>
      <c r="AM37" s="1217"/>
      <c r="AN37" s="1218"/>
      <c r="AO37" s="345">
        <v>678682</v>
      </c>
      <c r="AP37" s="345">
        <v>6122</v>
      </c>
      <c r="AQ37" s="346">
        <v>852</v>
      </c>
      <c r="AR37" s="347">
        <v>618.5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532</v>
      </c>
      <c r="AL38" s="1214"/>
      <c r="AM38" s="1214"/>
      <c r="AN38" s="1215"/>
      <c r="AO38" s="348" t="s">
        <v>513</v>
      </c>
      <c r="AP38" s="348" t="s">
        <v>513</v>
      </c>
      <c r="AQ38" s="349">
        <v>2</v>
      </c>
      <c r="AR38" s="337" t="s">
        <v>513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533</v>
      </c>
      <c r="AL39" s="1214"/>
      <c r="AM39" s="1214"/>
      <c r="AN39" s="1215"/>
      <c r="AO39" s="345">
        <v>-1075575</v>
      </c>
      <c r="AP39" s="345">
        <v>-9702</v>
      </c>
      <c r="AQ39" s="346">
        <v>-6316</v>
      </c>
      <c r="AR39" s="347">
        <v>53.6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534</v>
      </c>
      <c r="AL40" s="1217"/>
      <c r="AM40" s="1217"/>
      <c r="AN40" s="1218"/>
      <c r="AO40" s="345">
        <v>-3777155</v>
      </c>
      <c r="AP40" s="345">
        <v>-34070</v>
      </c>
      <c r="AQ40" s="346">
        <v>-26078</v>
      </c>
      <c r="AR40" s="347">
        <v>30.6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295</v>
      </c>
      <c r="AL41" s="1220"/>
      <c r="AM41" s="1220"/>
      <c r="AN41" s="1221"/>
      <c r="AO41" s="345">
        <v>1205312</v>
      </c>
      <c r="AP41" s="345">
        <v>10872</v>
      </c>
      <c r="AQ41" s="346">
        <v>7686</v>
      </c>
      <c r="AR41" s="347">
        <v>41.5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504</v>
      </c>
      <c r="AN49" s="1224" t="s">
        <v>538</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539</v>
      </c>
      <c r="AO50" s="362" t="s">
        <v>540</v>
      </c>
      <c r="AP50" s="363" t="s">
        <v>541</v>
      </c>
      <c r="AQ50" s="364" t="s">
        <v>542</v>
      </c>
      <c r="AR50" s="365" t="s">
        <v>543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544</v>
      </c>
      <c r="AL51" s="358"/>
      <c r="AM51" s="366">
        <v>5028859</v>
      </c>
      <c r="AN51" s="367">
        <v>44193</v>
      </c>
      <c r="AO51" s="368">
        <v>34.4</v>
      </c>
      <c r="AP51" s="369">
        <v>40879</v>
      </c>
      <c r="AQ51" s="370">
        <v>-7.7</v>
      </c>
      <c r="AR51" s="371">
        <v>42.1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545</v>
      </c>
      <c r="AM52" s="374">
        <v>2966149</v>
      </c>
      <c r="AN52" s="375">
        <v>26066</v>
      </c>
      <c r="AO52" s="376">
        <v>27.2</v>
      </c>
      <c r="AP52" s="377">
        <v>24087</v>
      </c>
      <c r="AQ52" s="378">
        <v>-7.9</v>
      </c>
      <c r="AR52" s="379">
        <v>35.1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546</v>
      </c>
      <c r="AL53" s="358"/>
      <c r="AM53" s="366">
        <v>2860934</v>
      </c>
      <c r="AN53" s="367">
        <v>25212</v>
      </c>
      <c r="AO53" s="368">
        <v>-43</v>
      </c>
      <c r="AP53" s="369">
        <v>42651</v>
      </c>
      <c r="AQ53" s="370">
        <v>4.3</v>
      </c>
      <c r="AR53" s="371">
        <v>-47.3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545</v>
      </c>
      <c r="AM54" s="374">
        <v>1942090</v>
      </c>
      <c r="AN54" s="375">
        <v>17115</v>
      </c>
      <c r="AO54" s="376">
        <v>-34.299999999999997</v>
      </c>
      <c r="AP54" s="377">
        <v>22675</v>
      </c>
      <c r="AQ54" s="378">
        <v>-5.9</v>
      </c>
      <c r="AR54" s="379">
        <v>-28.4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547</v>
      </c>
      <c r="AL55" s="358"/>
      <c r="AM55" s="366">
        <v>2655503</v>
      </c>
      <c r="AN55" s="367">
        <v>23540</v>
      </c>
      <c r="AO55" s="368">
        <v>-6.6</v>
      </c>
      <c r="AP55" s="369">
        <v>43226</v>
      </c>
      <c r="AQ55" s="370">
        <v>1.3</v>
      </c>
      <c r="AR55" s="371">
        <v>-7.9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545</v>
      </c>
      <c r="AM56" s="374">
        <v>1799630</v>
      </c>
      <c r="AN56" s="375">
        <v>15953</v>
      </c>
      <c r="AO56" s="376">
        <v>-6.8</v>
      </c>
      <c r="AP56" s="377">
        <v>22622</v>
      </c>
      <c r="AQ56" s="378">
        <v>-0.2</v>
      </c>
      <c r="AR56" s="379">
        <v>-6.6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548</v>
      </c>
      <c r="AL57" s="358"/>
      <c r="AM57" s="366">
        <v>3130400</v>
      </c>
      <c r="AN57" s="367">
        <v>27966</v>
      </c>
      <c r="AO57" s="368">
        <v>18.8</v>
      </c>
      <c r="AP57" s="369">
        <v>42836</v>
      </c>
      <c r="AQ57" s="370">
        <v>-0.9</v>
      </c>
      <c r="AR57" s="371">
        <v>19.7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545</v>
      </c>
      <c r="AM58" s="374">
        <v>2100500</v>
      </c>
      <c r="AN58" s="375">
        <v>18766</v>
      </c>
      <c r="AO58" s="376">
        <v>17.600000000000001</v>
      </c>
      <c r="AP58" s="377">
        <v>22936</v>
      </c>
      <c r="AQ58" s="378">
        <v>1.4</v>
      </c>
      <c r="AR58" s="379">
        <v>16.2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549</v>
      </c>
      <c r="AL59" s="358"/>
      <c r="AM59" s="366">
        <v>3076412</v>
      </c>
      <c r="AN59" s="367">
        <v>27750</v>
      </c>
      <c r="AO59" s="368">
        <v>-0.8</v>
      </c>
      <c r="AP59" s="369">
        <v>44161</v>
      </c>
      <c r="AQ59" s="370">
        <v>3.1</v>
      </c>
      <c r="AR59" s="371">
        <v>-3.9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545</v>
      </c>
      <c r="AM60" s="374">
        <v>1861422</v>
      </c>
      <c r="AN60" s="375">
        <v>16790</v>
      </c>
      <c r="AO60" s="376">
        <v>-10.5</v>
      </c>
      <c r="AP60" s="377">
        <v>23644</v>
      </c>
      <c r="AQ60" s="378">
        <v>3.1</v>
      </c>
      <c r="AR60" s="379">
        <v>-13.6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550</v>
      </c>
      <c r="AL61" s="380"/>
      <c r="AM61" s="381">
        <v>3350422</v>
      </c>
      <c r="AN61" s="382">
        <v>29732</v>
      </c>
      <c r="AO61" s="383">
        <v>0.6</v>
      </c>
      <c r="AP61" s="384">
        <v>42751</v>
      </c>
      <c r="AQ61" s="385">
        <v>0</v>
      </c>
      <c r="AR61" s="371">
        <v>0.6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545</v>
      </c>
      <c r="AM62" s="374">
        <v>2133958</v>
      </c>
      <c r="AN62" s="375">
        <v>18938</v>
      </c>
      <c r="AO62" s="376">
        <v>-1.4</v>
      </c>
      <c r="AP62" s="377">
        <v>23193</v>
      </c>
      <c r="AQ62" s="378">
        <v>-1.9</v>
      </c>
      <c r="AR62" s="379">
        <v>0.5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UflIpU6kkdRgPOw7kAKQzs7K67NEj8L9kSRwlOuYbMwRTeGQtv7GjWJMba5yT+5MUklgkD9JsxVKBrg4zl1K/w==" saltValue="6qWil8MTncNYR105OsANg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row r="120" spans="125:125" ht="13.5" hidden="1" customHeight="1" x14ac:dyDescent="0.15"/>
    <row r="121" spans="125:125" ht="13.5" hidden="1" customHeight="1" x14ac:dyDescent="0.15">
      <c r="DU121" s="292"/>
    </row>
  </sheetData>
  <sheetProtection algorithmName="SHA-512" hashValue="1Y6s3NIbKdxDMI8BLlDOLGUen3/DE3k8s2gV9OTmx7njeuAg/GVpcnCfu1VAUhFLC/LHJ/pnxOwUJSFvqgv/Pg==" saltValue="m8Oj/qjn26YTLc3eEKMOT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553</v>
      </c>
    </row>
  </sheetData>
  <sheetProtection algorithmName="SHA-512" hashValue="OgHRYDtpMJWSqjHXgTAeG3W9wz7e83NfUXbFGrtcgA0sGzpLKQT5qXf65jtI55I5DFXfthkQooxNLwhfQWceWg==" saltValue="wtk0cpkX6UKdGRH4ZZ7H4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38" t="s">
        <v>3</v>
      </c>
      <c r="D47" s="1238"/>
      <c r="E47" s="1239"/>
      <c r="F47" s="11">
        <v>13.84</v>
      </c>
      <c r="G47" s="12">
        <v>12.27</v>
      </c>
      <c r="H47" s="12">
        <v>12.19</v>
      </c>
      <c r="I47" s="12">
        <v>13.86</v>
      </c>
      <c r="J47" s="13">
        <v>14.95</v>
      </c>
    </row>
    <row r="48" spans="2:10" ht="57.75" customHeight="1" x14ac:dyDescent="0.15">
      <c r="B48" s="14"/>
      <c r="C48" s="1240" t="s">
        <v>4</v>
      </c>
      <c r="D48" s="1240"/>
      <c r="E48" s="1241"/>
      <c r="F48" s="15">
        <v>1.62</v>
      </c>
      <c r="G48" s="16">
        <v>1.79</v>
      </c>
      <c r="H48" s="16">
        <v>2.0699999999999998</v>
      </c>
      <c r="I48" s="16">
        <v>2.5099999999999998</v>
      </c>
      <c r="J48" s="17">
        <v>2</v>
      </c>
    </row>
    <row r="49" spans="2:10" ht="57.75" customHeight="1" thickBot="1" x14ac:dyDescent="0.2">
      <c r="B49" s="18"/>
      <c r="C49" s="1242" t="s">
        <v>5</v>
      </c>
      <c r="D49" s="1242"/>
      <c r="E49" s="1243"/>
      <c r="F49" s="19" t="s">
        <v>559</v>
      </c>
      <c r="G49" s="20" t="s">
        <v>560</v>
      </c>
      <c r="H49" s="20">
        <v>0.28999999999999998</v>
      </c>
      <c r="I49" s="20">
        <v>2.21</v>
      </c>
      <c r="J49" s="21">
        <v>0.87</v>
      </c>
    </row>
    <row r="50" spans="2:10" ht="13.5" customHeight="1" x14ac:dyDescent="0.15"/>
  </sheetData>
  <sheetProtection algorithmName="SHA-512" hashValue="NRFjqJ7kMLJnQV0kQUls1/c4U6nnz/8skjchT6ke9f2wEer0oyG3rweAObMbEVB/HrGLw488zphLxvc8M3bz9Q==" saltValue="6rq6iJjajjn0HTcXdqLJ0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2022-09-23T02:23:29Z</dcterms:modified>
</cp:coreProperties>
</file>