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gsv002\総務グループ\04_財政管財チーム\D_財政\01_庶務\05_調査報告（外部）_（元：●県民局等報告関係フォルダ）\27_財政状況資料集\R2年度決算分\03_R2年度財政状況資料集の作成及び提出について【2回目】（R4.09.20〆）\03_提出\"/>
    </mc:Choice>
  </mc:AlternateContent>
  <bookViews>
    <workbookView xWindow="0" yWindow="0" windowWidth="15360" windowHeight="7635" tabRatio="79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BW34" i="10"/>
  <c r="BE34" i="10"/>
  <c r="AM34" i="10"/>
  <c r="U34" i="10"/>
  <c r="C34" i="10"/>
  <c r="CO34" i="10" l="1"/>
  <c r="CO35" i="10" s="1"/>
  <c r="CO36" i="10" s="1"/>
  <c r="CO37" i="10" s="1"/>
  <c r="BW35" i="10"/>
  <c r="BW36" i="10" s="1"/>
  <c r="BW37" i="10" s="1"/>
  <c r="BW38" i="10" s="1"/>
  <c r="BW39" i="10" s="1"/>
  <c r="BW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<sst xmlns="http://schemas.openxmlformats.org/spreadsheetml/2006/main" count="1140" uniqueCount="619">
  <si>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</si>
  <si>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</si>
  <si>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</si>
  <si>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</si>
  <si>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</si>
  <si>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</si>
  <si>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</si>
  <si>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</si>
  <si>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</si>
  <si>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</si>
  <si>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</si>
  <si>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</si>
  <si>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</si>
  <si>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</si>
  <si>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</si>
  <si>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</si>
  <si>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</si>
  <si>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</si>
  <si>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</si>
  <si>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</si>
  <si>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</si>
  <si>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</si>
  <si>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</si>
  <si>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</si>
  <si>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</si>
  <si>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</si>
  <si>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</si>
  <si>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</si>
  <si>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</si>
  <si>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</si>
  <si>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</si>
  <si>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</si>
  <si>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</si>
  <si>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</si>
  <si>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</si>
  <si>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</si>
  <si>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</si>
  <si>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</si>
  <si>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</si>
  <si>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</si>
  <si>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</si>
  <si>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</si>
  <si>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</si>
  <si>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</si>
  <si>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</si>
  <si>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</si>
  <si>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</si>
  <si>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</si>
  <si>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</si>
  <si>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</si>
  <si>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</si>
  <si>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</si>
  <si>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</si>
  <si>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</si>
  <si>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</si>
  <si>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</si>
  <si>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</si>
  <si>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</si>
  <si>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</si>
  <si>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</si>
  <si>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</si>
  <si>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</si>
  <si>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</si>
  <si>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</si>
  <si>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</si>
  <si>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</si>
  <si>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</si>
  <si>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</si>
  <si>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</si>
  <si>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</si>
  <si>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</si>
  <si>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</si>
  <si>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</si>
  <si>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</si>
  <si>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</si>
  <si>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</si>
  <si>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</si>
  <si>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</si>
  <si>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</si>
  <si>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</si>
  <si>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</si>
  <si>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</si>
  <si>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</si>
  <si>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</si>
  <si>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Ⅴ－２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</si>
  <si>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</si>
  <si>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</si>
  <si>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</si>
  <si>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</si>
  <si>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</si>
  <si>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</si>
  <si>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</si>
  <si>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</si>
  <si>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</si>
  <si>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</si>
  <si>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</si>
  <si>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</si>
  <si>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播磨町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</si>
  <si>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</si>
  <si>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</si>
  <si>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</si>
  <si>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</si>
  <si>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</si>
  <si>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</si>
  <si>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</si>
  <si>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</si>
  <si>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</si>
  <si>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</si>
  <si>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</si>
  <si>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</si>
  <si>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</si>
  <si>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</si>
  <si>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</si>
  <si>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</si>
  <si>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</si>
  <si>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</si>
  <si>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</si>
  <si>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</si>
  <si>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</si>
  <si>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</si>
  <si>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</si>
  <si>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</si>
  <si>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</si>
  <si>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</si>
  <si>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</si>
  <si>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</si>
  <si>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</si>
  <si>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</si>
  <si>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</si>
  <si>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</si>
  <si>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</si>
  <si>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</si>
  <si>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</si>
  <si>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</si>
  <si>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</si>
  <si>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</si>
  <si>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</si>
  <si>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</si>
  <si>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</si>
  <si>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</si>
  <si>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</si>
  <si>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</si>
  <si>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</si>
  <si>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</si>
  <si>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</si>
  <si>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</si>
  <si>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</si>
  <si>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</si>
  <si>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</si>
  <si>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</si>
  <si>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</si>
  <si>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</si>
  <si>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</si>
  <si>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</si>
  <si>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</si>
  <si>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</si>
  <si>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</si>
  <si>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</si>
  <si>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</si>
  <si>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</si>
  <si>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</si>
  <si>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</si>
  <si>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</si>
  <si>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</si>
  <si>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</si>
  <si>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</si>
  <si>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</si>
  <si>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</si>
  <si>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</si>
  <si>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</si>
  <si>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</si>
  <si>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</si>
  <si>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</si>
  <si>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</si>
  <si>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</si>
  <si>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</si>
  <si>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</si>
  <si>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</si>
  <si>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</si>
  <si>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</si>
  <si>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</si>
  <si>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</si>
  <si>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</si>
  <si>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</si>
  <si>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</si>
  <si>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</si>
  <si>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</si>
  <si>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</si>
  <si>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</si>
  <si>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</si>
  <si>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</si>
  <si>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</si>
  <si>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</si>
  <si>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</si>
  <si>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</si>
  <si>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</si>
  <si>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</si>
  <si>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</si>
  <si>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</si>
  <si>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</si>
  <si>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</si>
  <si>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</si>
  <si>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</si>
  <si>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</si>
  <si>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</si>
  <si>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</si>
  <si>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</si>
  <si>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</si>
  <si>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</si>
  <si>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</si>
  <si>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</si>
  <si>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</si>
  <si>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</si>
  <si>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兵庫県播磨町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</si>
  <si>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</si>
  <si>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</si>
  <si>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</si>
  <si>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</si>
  <si>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</si>
  <si>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</si>
  <si>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</si>
  <si>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</si>
  <si>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</si>
  <si>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</si>
  <si>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</si>
  <si>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</si>
  <si>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</si>
  <si>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</si>
  <si>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</si>
  <si>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</si>
  <si>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</si>
  <si>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</si>
  <si>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</si>
  <si>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</si>
  <si>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</si>
  <si>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</si>
  <si>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</si>
  <si>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</si>
  <si>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</si>
  <si>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</si>
  <si>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</si>
  <si>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</si>
  <si>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</si>
  <si>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</si>
  <si>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</si>
  <si>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</si>
  <si>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</si>
  <si>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</si>
  <si>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</si>
  <si>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</si>
  <si>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</si>
  <si>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</si>
  <si>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</si>
  <si>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</si>
  <si>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</si>
  <si>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</si>
  <si>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</si>
  <si>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</si>
  <si>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</si>
  <si>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</si>
  <si>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</si>
  <si>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</si>
  <si>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</si>
  <si>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</si>
  <si>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</si>
  <si>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</si>
  <si>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</si>
  <si>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</si>
  <si>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</si>
  <si>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</si>
  <si>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</si>
  <si>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</si>
  <si>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</si>
  <si>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</si>
  <si>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</si>
  <si>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</si>
  <si>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</si>
  <si>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</si>
  <si>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</si>
  <si>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</si>
  <si>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</si>
  <si>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</si>
  <si>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</si>
  <si>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</si>
  <si>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</si>
  <si>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</si>
  <si>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</si>
  <si>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</si>
  <si>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</si>
  <si>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</si>
  <si>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</si>
  <si>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</si>
  <si>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</si>
  <si>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</si>
  <si>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</si>
  <si>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</si>
  <si>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</si>
  <si>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</si>
  <si>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</si>
  <si>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</si>
  <si>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</si>
  <si>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</si>
  <si>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</si>
  <si>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</si>
  <si>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</si>
  <si>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</si>
  <si>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</si>
  <si>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</si>
  <si>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</si>
  <si>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</si>
  <si>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</si>
  <si>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</si>
  <si>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</si>
  <si>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</si>
  <si>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</si>
  <si>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</si>
  <si>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</si>
  <si>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</si>
  <si>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</si>
  <si>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</si>
  <si>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</si>
  <si>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</si>
  <si>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</si>
  <si>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</si>
  <si>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</si>
  <si>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</si>
  <si>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</si>
  <si>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</si>
  <si>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</si>
  <si>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</si>
  <si>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</si>
  <si>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</si>
  <si>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</si>
  <si>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</si>
  <si>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</si>
  <si>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</si>
  <si>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</si>
  <si>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</si>
  <si>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</si>
  <si>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</si>
  <si>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</si>
  <si>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</si>
  <si>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</si>
  <si>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</si>
  <si>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</si>
  <si>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</si>
  <si>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</si>
  <si>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</si>
  <si>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</si>
  <si>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</si>
  <si>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</si>
  <si>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</si>
  <si>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</si>
  <si>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</si>
  <si>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</si>
  <si>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</si>
  <si>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</si>
  <si>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</si>
  <si>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</si>
  <si>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</si>
  <si>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</si>
  <si>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</si>
  <si>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</si>
  <si>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</si>
  <si>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</si>
  <si>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</si>
  <si>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</si>
  <si>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</si>
  <si>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兵庫県播磨町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</si>
  <si>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</si>
  <si>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</si>
  <si>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</si>
  <si>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</si>
  <si>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</si>
  <si>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</si>
  <si>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</si>
  <si>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</si>
  <si>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</si>
  <si>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</si>
  <si>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</si>
  <si>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</si>
  <si>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</si>
  <si>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</si>
  <si>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</si>
  <si>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</si>
  <si>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</si>
  <si>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</si>
  <si>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</si>
  <si>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</si>
  <si>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後期高齢者医療事業へ振替</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</si>
  <si>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</si>
  <si>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</si>
  <si>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</si>
  <si>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</si>
  <si>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</si>
  <si>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</si>
  <si>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</si>
  <si>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</si>
  <si>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</si>
  <si>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</si>
  <si>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</si>
  <si>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</si>
  <si>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</si>
  <si>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t>
    <phoneticPr fontId="5"/>
  </si>
  <si>
    <t>介護保険事業・事業勘定</t>
    <phoneticPr fontId="5"/>
  </si>
  <si>
    <t>後期高齢者医療事業</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</si>
  <si>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</si>
  <si>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</si>
  <si>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</si>
  <si>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</si>
  <si>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</si>
  <si>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</si>
  <si>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</si>
  <si>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</si>
  <si>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</si>
  <si>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</si>
  <si>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</si>
  <si>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</si>
  <si>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</si>
  <si>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</si>
  <si>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</si>
  <si>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</si>
  <si>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</si>
  <si>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</si>
  <si>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</si>
  <si>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</si>
  <si>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</si>
  <si>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</si>
  <si>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</si>
  <si>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</si>
  <si>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</si>
  <si>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</si>
  <si>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</si>
  <si>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</si>
  <si>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</si>
  <si>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</si>
  <si>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</si>
  <si>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</si>
  <si>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</si>
  <si>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</si>
  <si>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</si>
  <si>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</si>
  <si>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</si>
  <si>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</si>
  <si>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</si>
  <si>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</si>
  <si>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</si>
  <si>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</si>
  <si>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</si>
  <si>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</si>
  <si>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</si>
  <si>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</si>
  <si>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</si>
  <si>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</si>
  <si>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</si>
  <si>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</si>
  <si>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</si>
  <si>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</si>
  <si>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</si>
  <si>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</si>
  <si>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</si>
  <si>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</si>
  <si>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</si>
  <si>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</si>
  <si>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</si>
  <si>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</si>
  <si>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</si>
  <si>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</si>
  <si>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</si>
  <si>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</si>
  <si>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</si>
  <si>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</si>
  <si>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</si>
  <si>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</si>
  <si>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</si>
  <si>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</si>
  <si>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</si>
  <si>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</si>
  <si>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</si>
  <si>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</si>
  <si>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</si>
  <si>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</si>
  <si>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</si>
  <si>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</si>
  <si>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</si>
  <si>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介護保険事業・事業勘定</t>
    <phoneticPr fontId="5"/>
  </si>
  <si>
    <t>-</t>
    <phoneticPr fontId="5"/>
  </si>
  <si>
    <t>(Ｆ)</t>
    <phoneticPr fontId="5"/>
  </si>
  <si>
    <t>後期高齢者医療事業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</si>
  <si>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</si>
  <si>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</si>
  <si>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</si>
  <si>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</si>
  <si>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</si>
  <si>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</si>
  <si>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</si>
  <si>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</si>
  <si>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</si>
  <si>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</si>
  <si>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</si>
  <si>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</si>
  <si>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</si>
  <si>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</si>
  <si>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</si>
  <si>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</si>
  <si>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</si>
  <si>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</si>
  <si>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</si>
  <si>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</si>
  <si>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</si>
  <si>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</si>
  <si>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</si>
  <si>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</si>
  <si>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</si>
  <si>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</si>
  <si>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</si>
  <si>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</si>
  <si>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</si>
  <si>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</si>
  <si>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</si>
  <si>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</si>
  <si>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</si>
  <si>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</si>
  <si>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</si>
  <si>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</si>
  <si>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</si>
  <si>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</si>
  <si>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</si>
  <si>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</si>
  <si>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</si>
  <si>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</si>
  <si>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</si>
  <si>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</si>
  <si>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</si>
  <si>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</si>
  <si>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</si>
  <si>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</si>
  <si>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</si>
  <si>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</si>
  <si>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</si>
  <si>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</si>
  <si>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</si>
  <si>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</si>
  <si>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</si>
  <si>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</si>
  <si>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</si>
  <si>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</si>
  <si>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</si>
  <si>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</si>
  <si>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</si>
  <si>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</si>
  <si>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</si>
  <si>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</si>
  <si>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</si>
  <si>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</si>
  <si>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</si>
  <si>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</si>
  <si>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</si>
  <si>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</si>
  <si>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</si>
  <si>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</si>
  <si>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</si>
  <si>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</si>
  <si>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</si>
  <si>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</si>
  <si>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</si>
  <si>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</si>
  <si>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</si>
  <si>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</si>
  <si>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</si>
  <si>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</si>
  <si>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</si>
  <si>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20.37</t>
  </si>
  <si>
    <t>▲ 5.88</t>
  </si>
  <si>
    <t>▲ 31.58</t>
  </si>
  <si>
    <t>▲ 6.33</t>
  </si>
  <si>
    <t>▲ 7.13</t>
  </si>
  <si>
    <t>水道事業会計</t>
  </si>
  <si>
    <t>一般会計</t>
  </si>
  <si>
    <t>介護保険事業・事業勘定</t>
  </si>
  <si>
    <t>下水道事業会計</t>
  </si>
  <si>
    <t>国民健康保険事業・事業勘定</t>
  </si>
  <si>
    <t>後期高齢者医療事業</t>
  </si>
  <si>
    <t>後期高齢者医療事業へ振替</t>
  </si>
  <si>
    <t>その他会計（赤字）</t>
  </si>
  <si>
    <t>その他会計（黒字）</t>
  </si>
  <si>
    <t>（百万円）</t>
    <phoneticPr fontId="5"/>
  </si>
  <si>
    <t>H27末</t>
    <phoneticPr fontId="5"/>
  </si>
  <si>
    <t>H28末</t>
    <phoneticPr fontId="5"/>
  </si>
  <si>
    <t>H29末</t>
    <phoneticPr fontId="5"/>
  </si>
  <si>
    <t>H30末</t>
    <phoneticPr fontId="5"/>
  </si>
  <si>
    <t>R01末</t>
    <phoneticPr fontId="5"/>
  </si>
  <si>
    <t>（財）播磨町臨海管理センター</t>
    <rPh sb="1" eb="2">
      <t>ザイ</t>
    </rPh>
    <rPh sb="3" eb="6">
      <t>ハリマチョウ</t>
    </rPh>
    <rPh sb="6" eb="8">
      <t>リンカイ</t>
    </rPh>
    <rPh sb="8" eb="10">
      <t>カンリ</t>
    </rPh>
    <phoneticPr fontId="5"/>
  </si>
  <si>
    <t>（財）加古川総合保健センター</t>
    <rPh sb="1" eb="2">
      <t>ザイ</t>
    </rPh>
    <rPh sb="3" eb="6">
      <t>カコガワ</t>
    </rPh>
    <rPh sb="6" eb="8">
      <t>ソウゴウ</t>
    </rPh>
    <rPh sb="8" eb="10">
      <t>ホケン</t>
    </rPh>
    <phoneticPr fontId="5"/>
  </si>
  <si>
    <t>（財）東播臨海救急医療協会</t>
    <rPh sb="1" eb="2">
      <t>ザイ</t>
    </rPh>
    <rPh sb="3" eb="4">
      <t>ヒガシ</t>
    </rPh>
    <rPh sb="4" eb="5">
      <t>ハリ</t>
    </rPh>
    <rPh sb="5" eb="7">
      <t>リンカイ</t>
    </rPh>
    <rPh sb="7" eb="9">
      <t>キュウキュウ</t>
    </rPh>
    <rPh sb="9" eb="11">
      <t>イリョウ</t>
    </rPh>
    <rPh sb="11" eb="13">
      <t>キョウカイ</t>
    </rPh>
    <phoneticPr fontId="5"/>
  </si>
  <si>
    <t>兵庫県町土地開発公社</t>
    <rPh sb="0" eb="3">
      <t>ヒョウゴケン</t>
    </rPh>
    <rPh sb="3" eb="4">
      <t>チョウ</t>
    </rPh>
    <rPh sb="4" eb="6">
      <t>トチ</t>
    </rPh>
    <rPh sb="6" eb="8">
      <t>カイハツ</t>
    </rPh>
    <rPh sb="8" eb="10">
      <t>コウシャ</t>
    </rPh>
    <phoneticPr fontId="5"/>
  </si>
  <si>
    <t>加古郡衛生事務組合</t>
    <rPh sb="0" eb="3">
      <t>カコグン</t>
    </rPh>
    <rPh sb="3" eb="5">
      <t>エイセイ</t>
    </rPh>
    <rPh sb="5" eb="7">
      <t>ジム</t>
    </rPh>
    <rPh sb="7" eb="9">
      <t>クミアイ</t>
    </rPh>
    <phoneticPr fontId="32"/>
  </si>
  <si>
    <t>兵庫県市町村職員退職手当組合</t>
    <rPh sb="0" eb="3">
      <t>ヒョウゴケン</t>
    </rPh>
    <rPh sb="3" eb="6">
      <t>シチョウソン</t>
    </rPh>
    <rPh sb="6" eb="8">
      <t>ショクイン</t>
    </rPh>
    <rPh sb="8" eb="10">
      <t>タイショク</t>
    </rPh>
    <rPh sb="10" eb="12">
      <t>テアテ</t>
    </rPh>
    <rPh sb="12" eb="14">
      <t>クミアイ</t>
    </rPh>
    <phoneticPr fontId="32"/>
  </si>
  <si>
    <t>兵庫県市町交通災害共済組合</t>
    <rPh sb="0" eb="3">
      <t>ヒョウゴケン</t>
    </rPh>
    <rPh sb="3" eb="5">
      <t>シチョウ</t>
    </rPh>
    <rPh sb="5" eb="7">
      <t>コウツウ</t>
    </rPh>
    <rPh sb="7" eb="9">
      <t>サイガイ</t>
    </rPh>
    <rPh sb="9" eb="11">
      <t>キョウサイ</t>
    </rPh>
    <rPh sb="11" eb="13">
      <t>クミアイ</t>
    </rPh>
    <phoneticPr fontId="32"/>
  </si>
  <si>
    <t>兵庫県町議会議員公務災害補償組合</t>
    <rPh sb="0" eb="3">
      <t>ヒョウゴケン</t>
    </rPh>
    <rPh sb="3" eb="4">
      <t>チョウ</t>
    </rPh>
    <rPh sb="4" eb="6">
      <t>ギカイ</t>
    </rPh>
    <rPh sb="6" eb="8">
      <t>ギイン</t>
    </rPh>
    <rPh sb="8" eb="10">
      <t>コウム</t>
    </rPh>
    <rPh sb="10" eb="12">
      <t>サイガイ</t>
    </rPh>
    <rPh sb="12" eb="14">
      <t>ホショウ</t>
    </rPh>
    <rPh sb="14" eb="16">
      <t>クミアイ</t>
    </rPh>
    <phoneticPr fontId="3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</si>
  <si>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3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</si>
  <si>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32"/>
  </si>
  <si>
    <t>公共施設整備基金</t>
  </si>
  <si>
    <t>一般廃棄物処理施設整備基金</t>
    <rPh sb="0" eb="2">
      <t>イッパン</t>
    </rPh>
    <rPh sb="2" eb="5">
      <t>ハイキブツ</t>
    </rPh>
    <rPh sb="5" eb="7">
      <t>ショリ</t>
    </rPh>
    <rPh sb="7" eb="9">
      <t>シセツ</t>
    </rPh>
    <phoneticPr fontId="3"/>
  </si>
  <si>
    <t>緑化基金</t>
    <rPh sb="0" eb="2">
      <t>リョクカ</t>
    </rPh>
    <phoneticPr fontId="3"/>
  </si>
  <si>
    <t>長寿社会福祉基金</t>
  </si>
  <si>
    <t>公共公益施設整備基金</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</si>
  <si>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</si>
  <si>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</si>
  <si>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</si>
  <si>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</si>
  <si>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</si>
  <si>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将来負担比率がマイナスとなっているため、グラフ上表示されていない。
今後は、公共施設やインフラの一斉更新時期が続き、その財源として起債も活用していくため、将来負担比率の悪化が見込まれるが、「施設等の老朽化」というもう一つの将来負担を低減するため長期的・計画的な更新・維持管理を行っていく。</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</si>
  <si>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</si>
  <si>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</si>
  <si>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</si>
  <si>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将来負担比率がマイナスとなっているため、グラフ上表示されていない。</t>
    <rPh sb="0" eb="2">
      <t>ショウライ</t>
    </rPh>
    <rPh sb="2" eb="4">
      <t>フタン</t>
    </rPh>
    <rPh sb="4" eb="6">
      <t>ヒリツ</t>
    </rPh>
    <rPh sb="23" eb="24">
      <t>ジョウ</t>
    </rPh>
    <rPh sb="24" eb="26">
      <t>ヒョウジ</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</si>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</sst>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extLst>
            <c:ext xmlns:c16="http://schemas.microsoft.com/office/drawing/2014/chart" uri="{C3380CC4-5D6E-409C-BE32-E72D297353CC}">
              <c16:uniqueId val="{00000000-907D-4B75-ABC8-8531981B3A1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43742</c:v>
                </c:pt>
                <c:pt idx="1">
                  <c:v>57347</c:v>
                </c:pt>
                <c:pt idx="2">
                  <c:v>51724</c:v>
                </c:pt>
                <c:pt idx="3">
                  <c:v>41564</c:v>
                </c:pt>
                <c:pt idx="4">
                  <c:v>80191</c:v>
                </c:pt>
              </c:numCache>
            </c:numRef>
          </c:val>
          <c:smooth val="0"/>
          <c:extLst>
            <c:ext xmlns:c16="http://schemas.microsoft.com/office/drawing/2014/chart" uri="{C3380CC4-5D6E-409C-BE32-E72D297353CC}">
              <c16:uniqueId val="{00000001-907D-4B75-ABC8-8531981B3A1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10.07</c:v>
                </c:pt>
                <c:pt idx="1">
                  <c:v>10.32</c:v>
                </c:pt>
                <c:pt idx="2">
                  <c:v>7.96</c:v>
                </c:pt>
                <c:pt idx="3">
                  <c:v>8.9499999999999993</c:v>
                </c:pt>
                <c:pt idx="4">
                  <c:v>9.8699999999999992</c:v>
                </c:pt>
              </c:numCache>
            </c:numRef>
          </c:val>
          <c:extLst>
            <c:ext xmlns:c16="http://schemas.microsoft.com/office/drawing/2014/chart" uri="{C3380CC4-5D6E-409C-BE32-E72D297353CC}">
              <c16:uniqueId val="{00000000-352F-4E58-B23C-60B326143D6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60.79</c:v>
                </c:pt>
                <c:pt idx="1">
                  <c:v>63.63</c:v>
                </c:pt>
                <c:pt idx="2">
                  <c:v>42.13</c:v>
                </c:pt>
                <c:pt idx="3">
                  <c:v>42.05</c:v>
                </c:pt>
                <c:pt idx="4">
                  <c:v>40.28</c:v>
                </c:pt>
              </c:numCache>
            </c:numRef>
          </c:val>
          <c:extLst>
            <c:ext xmlns:c16="http://schemas.microsoft.com/office/drawing/2014/chart" uri="{C3380CC4-5D6E-409C-BE32-E72D297353CC}">
              <c16:uniqueId val="{00000001-352F-4E58-B23C-60B326143D6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-20.37</c:v>
                </c:pt>
                <c:pt idx="1">
                  <c:v>-5.88</c:v>
                </c:pt>
                <c:pt idx="2">
                  <c:v>-31.58</c:v>
                </c:pt>
                <c:pt idx="3">
                  <c:v>-6.33</c:v>
                </c:pt>
                <c:pt idx="4">
                  <c:v>-7.13</c:v>
                </c:pt>
              </c:numCache>
            </c:numRef>
          </c:val>
          <c:smooth val="0"/>
          <c:extLst>
            <c:ext xmlns:c16="http://schemas.microsoft.com/office/drawing/2014/chart" uri="{C3380CC4-5D6E-409C-BE32-E72D297353CC}">
              <c16:uniqueId val="{00000002-352F-4E58-B23C-60B326143D6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CF2-4E41-8C98-BA37388FD7F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CF2-4E41-8C98-BA37388FD7F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CF2-4E41-8C98-BA37388FD7F0}"/>
            </c:ext>
          </c:extLst>
        </c:ser>
        <c:ser>
          <c:idx val="3"/>
          <c:order val="3"/>
          <c:tx>
            <c:strRef>
              <c:f>データシート!$A$30</c:f>
              <c:strCache>
                <c:ptCount val="1"/>
                <c:pt idx="0">
                  <c:v>後期高齢者医療事業へ振替</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4CF2-4E41-8C98-BA37388FD7F0}"/>
            </c:ext>
          </c:extLst>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c:v>
                </c:pt>
                <c:pt idx="2">
                  <c:v>#N/A</c:v>
                </c:pt>
                <c:pt idx="3">
                  <c:v>0.21</c:v>
                </c:pt>
                <c:pt idx="4">
                  <c:v>#N/A</c:v>
                </c:pt>
                <c:pt idx="5">
                  <c:v>0.27</c:v>
                </c:pt>
                <c:pt idx="6">
                  <c:v>#N/A</c:v>
                </c:pt>
                <c:pt idx="7">
                  <c:v>0.23</c:v>
                </c:pt>
                <c:pt idx="8">
                  <c:v>#N/A</c:v>
                </c:pt>
                <c:pt idx="9">
                  <c:v>0.24</c:v>
                </c:pt>
              </c:numCache>
            </c:numRef>
          </c:val>
          <c:extLst>
            <c:ext xmlns:c16="http://schemas.microsoft.com/office/drawing/2014/chart" uri="{C3380CC4-5D6E-409C-BE32-E72D297353CC}">
              <c16:uniqueId val="{00000004-4CF2-4E41-8C98-BA37388FD7F0}"/>
            </c:ext>
          </c:extLst>
        </c:ser>
        <c:ser>
          <c:idx val="5"/>
          <c:order val="5"/>
          <c:tx>
            <c:strRef>
              <c:f>データシート!$A$32</c:f>
              <c:strCache>
                <c:ptCount val="1"/>
                <c:pt idx="0">
                  <c:v>国民健康保険事業・事業勘定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10.69</c:v>
                </c:pt>
                <c:pt idx="2">
                  <c:v>#N/A</c:v>
                </c:pt>
                <c:pt idx="3">
                  <c:v>11.09</c:v>
                </c:pt>
                <c:pt idx="4">
                  <c:v>#N/A</c:v>
                </c:pt>
                <c:pt idx="5">
                  <c:v>1.77</c:v>
                </c:pt>
                <c:pt idx="6">
                  <c:v>#N/A</c:v>
                </c:pt>
                <c:pt idx="7">
                  <c:v>0.82</c:v>
                </c:pt>
                <c:pt idx="8">
                  <c:v>#N/A</c:v>
                </c:pt>
                <c:pt idx="9">
                  <c:v>0.31</c:v>
                </c:pt>
              </c:numCache>
            </c:numRef>
          </c:val>
          <c:extLst>
            <c:ext xmlns:c16="http://schemas.microsoft.com/office/drawing/2014/chart" uri="{C3380CC4-5D6E-409C-BE32-E72D297353CC}">
              <c16:uniqueId val="{00000005-4CF2-4E41-8C98-BA37388FD7F0}"/>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c:v>
                </c:pt>
                <c:pt idx="2">
                  <c:v>#N/A</c:v>
                </c:pt>
                <c:pt idx="3">
                  <c:v>0.3</c:v>
                </c:pt>
                <c:pt idx="4">
                  <c:v>#N/A</c:v>
                </c:pt>
                <c:pt idx="5">
                  <c:v>1.6</c:v>
                </c:pt>
                <c:pt idx="6">
                  <c:v>#N/A</c:v>
                </c:pt>
                <c:pt idx="7">
                  <c:v>1.66</c:v>
                </c:pt>
                <c:pt idx="8">
                  <c:v>#N/A</c:v>
                </c:pt>
                <c:pt idx="9">
                  <c:v>1.52</c:v>
                </c:pt>
              </c:numCache>
            </c:numRef>
          </c:val>
          <c:extLst>
            <c:ext xmlns:c16="http://schemas.microsoft.com/office/drawing/2014/chart" uri="{C3380CC4-5D6E-409C-BE32-E72D297353CC}">
              <c16:uniqueId val="{00000006-4CF2-4E41-8C98-BA37388FD7F0}"/>
            </c:ext>
          </c:extLst>
        </c:ser>
        <c:ser>
          <c:idx val="7"/>
          <c:order val="7"/>
          <c:tx>
            <c:strRef>
              <c:f>データシート!$A$34</c:f>
              <c:strCache>
                <c:ptCount val="1"/>
                <c:pt idx="0">
                  <c:v>介護保険事業・事業勘定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1.65</c:v>
                </c:pt>
                <c:pt idx="2">
                  <c:v>#N/A</c:v>
                </c:pt>
                <c:pt idx="3">
                  <c:v>2</c:v>
                </c:pt>
                <c:pt idx="4">
                  <c:v>#N/A</c:v>
                </c:pt>
                <c:pt idx="5">
                  <c:v>0.93</c:v>
                </c:pt>
                <c:pt idx="6">
                  <c:v>#N/A</c:v>
                </c:pt>
                <c:pt idx="7">
                  <c:v>1.31</c:v>
                </c:pt>
                <c:pt idx="8">
                  <c:v>#N/A</c:v>
                </c:pt>
                <c:pt idx="9">
                  <c:v>1.65</c:v>
                </c:pt>
              </c:numCache>
            </c:numRef>
          </c:val>
          <c:extLst>
            <c:ext xmlns:c16="http://schemas.microsoft.com/office/drawing/2014/chart" uri="{C3380CC4-5D6E-409C-BE32-E72D297353CC}">
              <c16:uniqueId val="{00000007-4CF2-4E41-8C98-BA37388FD7F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10.07</c:v>
                </c:pt>
                <c:pt idx="2">
                  <c:v>#N/A</c:v>
                </c:pt>
                <c:pt idx="3">
                  <c:v>10.31</c:v>
                </c:pt>
                <c:pt idx="4">
                  <c:v>#N/A</c:v>
                </c:pt>
                <c:pt idx="5">
                  <c:v>7.95</c:v>
                </c:pt>
                <c:pt idx="6">
                  <c:v>#N/A</c:v>
                </c:pt>
                <c:pt idx="7">
                  <c:v>8.9499999999999993</c:v>
                </c:pt>
                <c:pt idx="8">
                  <c:v>#N/A</c:v>
                </c:pt>
                <c:pt idx="9">
                  <c:v>9.86</c:v>
                </c:pt>
              </c:numCache>
            </c:numRef>
          </c:val>
          <c:extLst>
            <c:ext xmlns:c16="http://schemas.microsoft.com/office/drawing/2014/chart" uri="{C3380CC4-5D6E-409C-BE32-E72D297353CC}">
              <c16:uniqueId val="{00000008-4CF2-4E41-8C98-BA37388FD7F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20.82</c:v>
                </c:pt>
                <c:pt idx="2">
                  <c:v>#N/A</c:v>
                </c:pt>
                <c:pt idx="3">
                  <c:v>15.19</c:v>
                </c:pt>
                <c:pt idx="4">
                  <c:v>#N/A</c:v>
                </c:pt>
                <c:pt idx="5">
                  <c:v>17.329999999999998</c:v>
                </c:pt>
                <c:pt idx="6">
                  <c:v>#N/A</c:v>
                </c:pt>
                <c:pt idx="7">
                  <c:v>14.13</c:v>
                </c:pt>
                <c:pt idx="8">
                  <c:v>#N/A</c:v>
                </c:pt>
                <c:pt idx="9">
                  <c:v>15.09</c:v>
                </c:pt>
              </c:numCache>
            </c:numRef>
          </c:val>
          <c:extLst>
            <c:ext xmlns:c16="http://schemas.microsoft.com/office/drawing/2014/chart" uri="{C3380CC4-5D6E-409C-BE32-E72D297353CC}">
              <c16:uniqueId val="{00000009-4CF2-4E41-8C98-BA37388FD7F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1287</c:v>
                </c:pt>
                <c:pt idx="5">
                  <c:v>1308</c:v>
                </c:pt>
                <c:pt idx="8">
                  <c:v>1180</c:v>
                </c:pt>
                <c:pt idx="11">
                  <c:v>1198</c:v>
                </c:pt>
                <c:pt idx="14">
                  <c:v>1184</c:v>
                </c:pt>
              </c:numCache>
            </c:numRef>
          </c:val>
          <c:extLst>
            <c:ext xmlns:c16="http://schemas.microsoft.com/office/drawing/2014/chart" uri="{C3380CC4-5D6E-409C-BE32-E72D297353CC}">
              <c16:uniqueId val="{00000000-A946-4AC7-8A59-2FA2F6E09AE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946-4AC7-8A59-2FA2F6E09AE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946-4AC7-8A59-2FA2F6E09AE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13</c:v>
                </c:pt>
                <c:pt idx="3">
                  <c:v>0</c:v>
                </c:pt>
                <c:pt idx="6">
                  <c:v>0</c:v>
                </c:pt>
                <c:pt idx="9">
                  <c:v>0</c:v>
                </c:pt>
                <c:pt idx="12">
                  <c:v>0</c:v>
                </c:pt>
              </c:numCache>
            </c:numRef>
          </c:val>
          <c:extLst>
            <c:ext xmlns:c16="http://schemas.microsoft.com/office/drawing/2014/chart" uri="{C3380CC4-5D6E-409C-BE32-E72D297353CC}">
              <c16:uniqueId val="{00000003-A946-4AC7-8A59-2FA2F6E09AE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443</c:v>
                </c:pt>
                <c:pt idx="3">
                  <c:v>465</c:v>
                </c:pt>
                <c:pt idx="6">
                  <c:v>320</c:v>
                </c:pt>
                <c:pt idx="9">
                  <c:v>307</c:v>
                </c:pt>
                <c:pt idx="12">
                  <c:v>276</c:v>
                </c:pt>
              </c:numCache>
            </c:numRef>
          </c:val>
          <c:extLst>
            <c:ext xmlns:c16="http://schemas.microsoft.com/office/drawing/2014/chart" uri="{C3380CC4-5D6E-409C-BE32-E72D297353CC}">
              <c16:uniqueId val="{00000004-A946-4AC7-8A59-2FA2F6E09AE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946-4AC7-8A59-2FA2F6E09AE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946-4AC7-8A59-2FA2F6E09AE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798</c:v>
                </c:pt>
                <c:pt idx="3">
                  <c:v>841</c:v>
                </c:pt>
                <c:pt idx="6">
                  <c:v>874</c:v>
                </c:pt>
                <c:pt idx="9">
                  <c:v>865</c:v>
                </c:pt>
                <c:pt idx="12">
                  <c:v>891</c:v>
                </c:pt>
              </c:numCache>
            </c:numRef>
          </c:val>
          <c:extLst>
            <c:ext xmlns:c16="http://schemas.microsoft.com/office/drawing/2014/chart" uri="{C3380CC4-5D6E-409C-BE32-E72D297353CC}">
              <c16:uniqueId val="{00000007-A946-4AC7-8A59-2FA2F6E09AE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-33</c:v>
                </c:pt>
                <c:pt idx="2">
                  <c:v>#N/A</c:v>
                </c:pt>
                <c:pt idx="3">
                  <c:v>#N/A</c:v>
                </c:pt>
                <c:pt idx="4">
                  <c:v>-2</c:v>
                </c:pt>
                <c:pt idx="5">
                  <c:v>#N/A</c:v>
                </c:pt>
                <c:pt idx="6">
                  <c:v>#N/A</c:v>
                </c:pt>
                <c:pt idx="7">
                  <c:v>14</c:v>
                </c:pt>
                <c:pt idx="8">
                  <c:v>#N/A</c:v>
                </c:pt>
                <c:pt idx="9">
                  <c:v>#N/A</c:v>
                </c:pt>
                <c:pt idx="10">
                  <c:v>-26</c:v>
                </c:pt>
                <c:pt idx="11">
                  <c:v>#N/A</c:v>
                </c:pt>
                <c:pt idx="12">
                  <c:v>#N/A</c:v>
                </c:pt>
                <c:pt idx="13">
                  <c:v>-17</c:v>
                </c:pt>
                <c:pt idx="14">
                  <c:v>#N/A</c:v>
                </c:pt>
              </c:numCache>
            </c:numRef>
          </c:val>
          <c:smooth val="0"/>
          <c:extLst>
            <c:ext xmlns:c16="http://schemas.microsoft.com/office/drawing/2014/chart" uri="{C3380CC4-5D6E-409C-BE32-E72D297353CC}">
              <c16:uniqueId val="{00000008-A946-4AC7-8A59-2FA2F6E09AE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9926</c:v>
                </c:pt>
                <c:pt idx="5">
                  <c:v>9852</c:v>
                </c:pt>
                <c:pt idx="8">
                  <c:v>9813</c:v>
                </c:pt>
                <c:pt idx="11">
                  <c:v>9524</c:v>
                </c:pt>
                <c:pt idx="14">
                  <c:v>9625</c:v>
                </c:pt>
              </c:numCache>
            </c:numRef>
          </c:val>
          <c:extLst>
            <c:ext xmlns:c16="http://schemas.microsoft.com/office/drawing/2014/chart" uri="{C3380CC4-5D6E-409C-BE32-E72D297353CC}">
              <c16:uniqueId val="{00000000-A473-4E0F-B0EF-3DEA73EA030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3482</c:v>
                </c:pt>
                <c:pt idx="5">
                  <c:v>3273</c:v>
                </c:pt>
                <c:pt idx="8">
                  <c:v>2753</c:v>
                </c:pt>
                <c:pt idx="11">
                  <c:v>2396</c:v>
                </c:pt>
                <c:pt idx="14">
                  <c:v>1988</c:v>
                </c:pt>
              </c:numCache>
            </c:numRef>
          </c:val>
          <c:extLst>
            <c:ext xmlns:c16="http://schemas.microsoft.com/office/drawing/2014/chart" uri="{C3380CC4-5D6E-409C-BE32-E72D297353CC}">
              <c16:uniqueId val="{00000001-A473-4E0F-B0EF-3DEA73EA030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7306</c:v>
                </c:pt>
                <c:pt idx="5">
                  <c:v>7879</c:v>
                </c:pt>
                <c:pt idx="8">
                  <c:v>8812</c:v>
                </c:pt>
                <c:pt idx="11">
                  <c:v>8099</c:v>
                </c:pt>
                <c:pt idx="14">
                  <c:v>7454</c:v>
                </c:pt>
              </c:numCache>
            </c:numRef>
          </c:val>
          <c:extLst>
            <c:ext xmlns:c16="http://schemas.microsoft.com/office/drawing/2014/chart" uri="{C3380CC4-5D6E-409C-BE32-E72D297353CC}">
              <c16:uniqueId val="{00000002-A473-4E0F-B0EF-3DEA73EA030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473-4E0F-B0EF-3DEA73EA030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473-4E0F-B0EF-3DEA73EA030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473-4E0F-B0EF-3DEA73EA030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841</c:v>
                </c:pt>
                <c:pt idx="3">
                  <c:v>946</c:v>
                </c:pt>
                <c:pt idx="6">
                  <c:v>842</c:v>
                </c:pt>
                <c:pt idx="9">
                  <c:v>812</c:v>
                </c:pt>
                <c:pt idx="12">
                  <c:v>736</c:v>
                </c:pt>
              </c:numCache>
            </c:numRef>
          </c:val>
          <c:extLst>
            <c:ext xmlns:c16="http://schemas.microsoft.com/office/drawing/2014/chart" uri="{C3380CC4-5D6E-409C-BE32-E72D297353CC}">
              <c16:uniqueId val="{00000006-A473-4E0F-B0EF-3DEA73EA030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A473-4E0F-B0EF-3DEA73EA030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4626</c:v>
                </c:pt>
                <c:pt idx="3">
                  <c:v>4329</c:v>
                </c:pt>
                <c:pt idx="6">
                  <c:v>3693</c:v>
                </c:pt>
                <c:pt idx="9">
                  <c:v>3154</c:v>
                </c:pt>
                <c:pt idx="12">
                  <c:v>2478</c:v>
                </c:pt>
              </c:numCache>
            </c:numRef>
          </c:val>
          <c:extLst>
            <c:ext xmlns:c16="http://schemas.microsoft.com/office/drawing/2014/chart" uri="{C3380CC4-5D6E-409C-BE32-E72D297353CC}">
              <c16:uniqueId val="{00000008-A473-4E0F-B0EF-3DEA73EA030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473-4E0F-B0EF-3DEA73EA030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8229</c:v>
                </c:pt>
                <c:pt idx="3">
                  <c:v>8565</c:v>
                </c:pt>
                <c:pt idx="6">
                  <c:v>9146</c:v>
                </c:pt>
                <c:pt idx="9">
                  <c:v>9267</c:v>
                </c:pt>
                <c:pt idx="12">
                  <c:v>10430</c:v>
                </c:pt>
              </c:numCache>
            </c:numRef>
          </c:val>
          <c:extLst>
            <c:ext xmlns:c16="http://schemas.microsoft.com/office/drawing/2014/chart" uri="{C3380CC4-5D6E-409C-BE32-E72D297353CC}">
              <c16:uniqueId val="{0000000A-A473-4E0F-B0EF-3DEA73EA030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473-4E0F-B0EF-3DEA73EA030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2864</c:v>
                </c:pt>
                <c:pt idx="1">
                  <c:v>2864</c:v>
                </c:pt>
                <c:pt idx="2">
                  <c:v>2865</c:v>
                </c:pt>
              </c:numCache>
            </c:numRef>
          </c:val>
          <c:extLst>
            <c:ext xmlns:c16="http://schemas.microsoft.com/office/drawing/2014/chart" uri="{C3380CC4-5D6E-409C-BE32-E72D297353CC}">
              <c16:uniqueId val="{00000000-9E26-41A9-A1B5-ACF4373E19D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9E26-41A9-A1B5-ACF4373E19D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4262</c:v>
                </c:pt>
                <c:pt idx="1">
                  <c:v>3464</c:v>
                </c:pt>
                <c:pt idx="2">
                  <c:v>2750</c:v>
                </c:pt>
              </c:numCache>
            </c:numRef>
          </c:val>
          <c:extLst>
            <c:ext xmlns:c16="http://schemas.microsoft.com/office/drawing/2014/chart" uri="{C3380CC4-5D6E-409C-BE32-E72D297353CC}">
              <c16:uniqueId val="{00000002-9E26-41A9-A1B5-ACF4373E19D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{5611A9F4-A343-443E-AE72-6B9C9EC4EC57}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94B5-405F-9673-D226BA86EF4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{14B5F4F8-6013-4B37-8720-D0AB492F10CE}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4B5-405F-9673-D226BA86EF4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{4A6E5BB8-3C9C-4143-A4C9-F267317254AC}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4B5-405F-9673-D226BA86EF4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{238919E4-AC71-4C3F-8FF6-CCCCCCA4E0E9}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4B5-405F-9673-D226BA86EF4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{C84CC68D-BE51-497E-8B57-796C2853EEA0}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4B5-405F-9673-D226BA86EF4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{B3AE9AA3-3675-49FE-BFC5-6E50AE71E20B}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94B5-405F-9673-D226BA86EF4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{2051EDB6-D42E-4C09-9E0D-0BD76BFE6F40}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94B5-405F-9673-D226BA86EF4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{1BD91AE5-ECBD-4A24-A68D-56975C8FA2CE}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94B5-405F-9673-D226BA86EF4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{52DFE701-0D82-43A9-AFA7-5AB27A1C9DC7}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94B5-405F-9673-D226BA86EF4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66.900000000000006</c:v>
                </c:pt>
                <c:pt idx="24">
                  <c:v>67.2</c:v>
                </c:pt>
                <c:pt idx="32">
                  <c:v>66.900000000000006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4B5-405F-9673-D226BA86EF4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{63C1FFB4-843C-4A50-9F95-9242E3949E1D}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94B5-405F-9673-D226BA86EF4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{2CBA46E5-7222-4E0B-990B-0B77C316A9B0}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4B5-405F-9673-D226BA86EF4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{2D21DEB7-51CD-416E-A6BC-7716C65938F5}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4B5-405F-9673-D226BA86EF4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{E149C2FE-46AE-4E49-B0AE-9443803B59CF}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4B5-405F-9673-D226BA86EF4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{6440F299-563F-4FB3-AD0B-B98824C56100}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4B5-405F-9673-D226BA86EF4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{88927121-92AB-4CAE-826D-6AF250AB609D}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94B5-405F-9673-D226BA86EF4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{B2F1FDD2-4123-497A-8C63-93309306D5CF}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94B5-405F-9673-D226BA86EF4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{AB852874-A0B2-491E-ADF0-5EED5C41C6AF}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94B5-405F-9673-D226BA86EF4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{BC3C9574-3345-4FAA-AF07-17ED695E8268}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94B5-405F-9673-D226BA86EF4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59.3</c:v>
                </c:pt>
                <c:pt idx="24">
                  <c:v>60.3</c:v>
                </c:pt>
                <c:pt idx="32">
                  <c:v>61.4</c:v>
                </c:pt>
              </c:numCache>
            </c:numRef>
          </c:xVal>
          <c:yVal>
            <c:numRef>
              <c:f>公会計指標分析・財政指標組合せ分析表!$BP$55:$DC$55</c:f>
              <c:numCache>
                <c:formatCode>#,##0.0;"▲ "#,##0.0</c:formatCode>
                <c:ptCount val="40"/>
                <c:pt idx="16">
                  <c:v>18.3</c:v>
                </c:pt>
                <c:pt idx="24">
                  <c:v>20.3</c:v>
                </c:pt>
                <c:pt idx="32">
                  <c:v>15.5</c:v>
                </c:pt>
              </c:numCache>
            </c:numRef>
          </c:yVal>
          <c:smooth val="0"/>
          <c:extLst>
            <c:ext xmlns:c16="http://schemas.microsoft.com/office/drawing/2014/chart" uri="{C3380CC4-5D6E-409C-BE32-E72D297353CC}">
              <c16:uniqueId val="{00000013-94B5-405F-9673-D226BA86EF40}"/>
            </c:ext>
          </c:extLst>
        </c:ser>
        <c:dLbls>
          <c:showLegendKey val="0"/>
          <c:showVal val="1"/>
          <c:showCatName val="0"/>
          <c:showSerName val="0"/>
          <c:showPercent val="0"/>
          <c:showBubbleSize val="0"/>
        </c:dLbls>
        <c:axId val="46179840"/>
        <c:axId val="46181760"/>
      </c:scatterChart>
      <c:valAx>
        <c:axId val="46179840"/>
        <c:scaling>
          <c:orientation val="maxMin"/>
          <c:max val="62"/>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1"/>
          <c:min val="14"/>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{3B362D2D-9072-408C-8CCC-BED5C045536E}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E61E-4111-A8ED-C0BB5EDDCB3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{0DAC3B92-5FA5-4B64-82C5-CAAE5BE2C41C}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61E-4111-A8ED-C0BB5EDDCB3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{B78CE235-1A40-46F0-B8C8-AF4817CDF3B7}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61E-4111-A8ED-C0BB5EDDCB3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{0B46640B-03F4-49BE-ADD3-3A05A6FFEC00}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61E-4111-A8ED-C0BB5EDDCB3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{0722D15E-7E1E-4392-BFAA-2F715AD2C189}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61E-4111-A8ED-C0BB5EDDCB39}"/>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{C07A20C1-C6A3-4E4A-9470-C5DD8183AE8A}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E61E-4111-A8ED-C0BB5EDDCB39}"/>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{D77E92AC-8103-4E55-B697-DB6F079F5519}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E61E-4111-A8ED-C0BB5EDDCB39}"/>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{4306011E-2F5A-4765-B106-13FA12A2265C}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E61E-4111-A8ED-C0BB5EDDCB39}"/>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{7D46B5E9-A429-440C-B440-EFB4F7E6F3DA}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E61E-4111-A8ED-C0BB5EDDCB3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0.4</c:v>
                </c:pt>
                <c:pt idx="8">
                  <c:v>-0.3</c:v>
                </c:pt>
                <c:pt idx="16">
                  <c:v>-0.1</c:v>
                </c:pt>
                <c:pt idx="24">
                  <c:v>0</c:v>
                </c:pt>
                <c:pt idx="32">
                  <c:v>-0.1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61E-4111-A8ED-C0BB5EDDCB3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{5D4FDE9F-DE46-4603-B338-CB48D967E4BA}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E61E-4111-A8ED-C0BB5EDDCB3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{BDAF9BF4-A920-4463-92D9-0309EDFD560E}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61E-4111-A8ED-C0BB5EDDCB3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{8E742A60-C525-4AE2-98F9-38F6FE8F4CAF}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61E-4111-A8ED-C0BB5EDDCB3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{C6CD12F8-BF57-4A1A-9EE2-126EB5D10225}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61E-4111-A8ED-C0BB5EDDCB3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{79857A01-882A-4C43-BAC5-EE1C01DF11D6}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61E-4111-A8ED-C0BB5EDDCB39}"/>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{D2FFB2F2-C329-4253-8AA9-EAC726EB368F}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E61E-4111-A8ED-C0BB5EDDCB39}"/>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{1C1F9C61-4720-4986-ACD1-090366B861B7}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E61E-4111-A8ED-C0BB5EDDCB39}"/>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{591A643A-723A-43A9-A33E-3D74611152CC}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E61E-4111-A8ED-C0BB5EDDCB39}"/>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{07C592C8-752E-4E85-9EDD-0154480C0553}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E61E-4111-A8ED-C0BB5EDDCB3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6.6</c:v>
                </c:pt>
                <c:pt idx="32">
                  <c:v>6.4</c:v>
                </c:pt>
              </c:numCache>
            </c:numRef>
          </c:xVal>
          <c:yVal>
            <c:numRef>
              <c:f>公会計指標分析・財政指標組合せ分析表!$BP$77:$DC$77</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E61E-4111-A8ED-C0BB5EDDCB39}"/>
            </c:ext>
          </c:extLst>
        </c:ser>
        <c:dLbls>
          <c:showLegendKey val="0"/>
          <c:showVal val="1"/>
          <c:showCatName val="0"/>
          <c:showSerName val="0"/>
          <c:showPercent val="0"/>
          <c:showBubbleSize val="0"/>
        </c:dLbls>
        <c:axId val="84219776"/>
        <c:axId val="84234240"/>
      </c:scatterChart>
      <c:valAx>
        <c:axId val="84219776"/>
        <c:scaling>
          <c:orientation val="maxMin"/>
          <c:max val="6.8999999999999995"/>
          <c:min val="6.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2"/>
          <c:min val="14"/>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兵庫県播磨町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昭和</a:t>
          </a:r>
          <a:r>
            <a:rPr kumimoji="1" lang="en-US" altLang="ja-JP" sz="900" b="0" i="0" u="none" strike="noStrike" kern="0" cap="none" spc="0" normalizeH="0" baseline="0" noProof="0">
              <a:ln>
                <a:noFill/>
              </a:ln>
              <a:solidFill>
                <a:prstClr val="black"/>
              </a:solidFill>
              <a:effectLst/>
              <a:uLnTx/>
              <a:uFillTx/>
              <a:latin typeface="+mn-lt"/>
              <a:ea typeface="+mn-ea"/>
              <a:cs typeface="+mn-cs"/>
            </a:rPr>
            <a:t>50</a:t>
          </a:r>
          <a:r>
            <a:rPr kumimoji="1" lang="ja-JP" altLang="ja-JP" sz="900" b="0" i="0" u="none" strike="noStrike" kern="0" cap="none" spc="0" normalizeH="0" baseline="0" noProof="0">
              <a:ln>
                <a:noFill/>
              </a:ln>
              <a:solidFill>
                <a:prstClr val="black"/>
              </a:solidFill>
              <a:effectLst/>
              <a:uLnTx/>
              <a:uFillTx/>
              <a:latin typeface="+mn-lt"/>
              <a:ea typeface="+mn-ea"/>
              <a:cs typeface="+mn-cs"/>
            </a:rPr>
            <a:t>年代に発行した公共施設や教育施設等の整備のための地方債の借入もその償還が終了しつつあり、普通会計における元利償還金は、事業に係る分については減少傾向にあったが、近年の特に義務教育施設の大規模改造に係る財源として起債を活用したため、増加傾向に転じ</a:t>
          </a:r>
          <a:r>
            <a:rPr kumimoji="1" lang="ja-JP" altLang="en-US" sz="900" b="0" i="0" u="none" strike="noStrike" kern="0" cap="none" spc="0" normalizeH="0" baseline="0" noProof="0">
              <a:ln>
                <a:noFill/>
              </a:ln>
              <a:solidFill>
                <a:prstClr val="black"/>
              </a:solidFill>
              <a:effectLst/>
              <a:uLnTx/>
              <a:uFillTx/>
              <a:latin typeface="+mn-lt"/>
              <a:ea typeface="+mn-ea"/>
              <a:cs typeface="+mn-cs"/>
            </a:rPr>
            <a:t>ており、今後も増加が続く見込みである</a:t>
          </a:r>
          <a:r>
            <a:rPr kumimoji="1" lang="ja-JP" altLang="ja-JP" sz="900" b="0" i="0" u="none" strike="noStrike" kern="0" cap="none" spc="0" normalizeH="0" baseline="0" noProof="0">
              <a:ln>
                <a:noFill/>
              </a:ln>
              <a:solidFill>
                <a:prstClr val="black"/>
              </a:solidFill>
              <a:effectLst/>
              <a:uLnTx/>
              <a:uFillTx/>
              <a:latin typeface="+mn-lt"/>
              <a:ea typeface="+mn-ea"/>
              <a:cs typeface="+mn-cs"/>
            </a:rPr>
            <a:t>。</a:t>
          </a:r>
          <a:endParaRPr kumimoji="0" lang="ja-JP" altLang="ja-JP" sz="105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また、普通交付税の補完的な臨時財政対策債分については年々増加傾向にある。ただ、この公債費については算入公債費の中に含まれることからその増加分については抑制されることになる。</a:t>
          </a:r>
          <a:endParaRPr kumimoji="0" lang="ja-JP" altLang="ja-JP" sz="105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公営企業債の元利償還金に対する繰入金においては、その大部分を占める下水道事業特別会計において、下水道整備の進捗も進み、今後の地方債の借入額についてはピーク時の５分の</a:t>
          </a:r>
          <a:r>
            <a:rPr kumimoji="1" lang="en-US" altLang="ja-JP" sz="900" b="0" i="0" u="none" strike="noStrike" kern="0" cap="none" spc="0" normalizeH="0" baseline="0" noProof="0">
              <a:ln>
                <a:noFill/>
              </a:ln>
              <a:solidFill>
                <a:prstClr val="black"/>
              </a:solidFill>
              <a:effectLst/>
              <a:uLnTx/>
              <a:uFillTx/>
              <a:latin typeface="+mn-lt"/>
              <a:ea typeface="+mn-ea"/>
              <a:cs typeface="+mn-cs"/>
            </a:rPr>
            <a:t>1</a:t>
          </a:r>
          <a:r>
            <a:rPr kumimoji="1" lang="ja-JP" altLang="ja-JP" sz="900" b="0" i="0" u="none" strike="noStrike" kern="0" cap="none" spc="0" normalizeH="0" baseline="0" noProof="0">
              <a:ln>
                <a:noFill/>
              </a:ln>
              <a:solidFill>
                <a:prstClr val="black"/>
              </a:solidFill>
              <a:effectLst/>
              <a:uLnTx/>
              <a:uFillTx/>
              <a:latin typeface="+mn-lt"/>
              <a:ea typeface="+mn-ea"/>
              <a:cs typeface="+mn-cs"/>
            </a:rPr>
            <a:t>以内になる見込であり、将来の実質公債費比率を引き下げる要因のひとつにあげられる。</a:t>
          </a:r>
          <a:r>
            <a:rPr kumimoji="1" lang="ja-JP" altLang="en-US" sz="900" b="0" i="0" u="none" strike="noStrike" kern="0" cap="none" spc="0" normalizeH="0" baseline="0" noProof="0">
              <a:ln>
                <a:noFill/>
              </a:ln>
              <a:solidFill>
                <a:prstClr val="black"/>
              </a:solidFill>
              <a:effectLst/>
              <a:uLnTx/>
              <a:uFillTx/>
              <a:latin typeface="+mn-lt"/>
              <a:ea typeface="+mn-ea"/>
              <a:cs typeface="+mn-cs"/>
            </a:rPr>
            <a:t>また、平成</a:t>
          </a:r>
          <a:r>
            <a:rPr kumimoji="1" lang="en-US" altLang="ja-JP" sz="900" b="0" i="0" u="none" strike="noStrike" kern="0" cap="none" spc="0" normalizeH="0" baseline="0" noProof="0">
              <a:ln>
                <a:noFill/>
              </a:ln>
              <a:solidFill>
                <a:prstClr val="black"/>
              </a:solidFill>
              <a:effectLst/>
              <a:uLnTx/>
              <a:uFillTx/>
              <a:latin typeface="+mn-lt"/>
              <a:ea typeface="+mn-ea"/>
              <a:cs typeface="+mn-cs"/>
            </a:rPr>
            <a:t>30</a:t>
          </a:r>
          <a:r>
            <a:rPr kumimoji="1" lang="ja-JP" altLang="en-US" sz="900" b="0" i="0" u="none" strike="noStrike" kern="0" cap="none" spc="0" normalizeH="0" baseline="0" noProof="0">
              <a:ln>
                <a:noFill/>
              </a:ln>
              <a:solidFill>
                <a:prstClr val="black"/>
              </a:solidFill>
              <a:effectLst/>
              <a:uLnTx/>
              <a:uFillTx/>
              <a:latin typeface="+mn-lt"/>
              <a:ea typeface="+mn-ea"/>
              <a:cs typeface="+mn-cs"/>
            </a:rPr>
            <a:t>年度には下水道事業会計が企業会計化したため、当該比率が減少している。</a:t>
          </a:r>
          <a:endParaRPr kumimoji="0" lang="ja-JP" altLang="ja-JP" sz="105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今後は、公共施設やインフラの一斉更新時期が続くため、公共施設等総合管理計画に基づいた老朽化対策を実施し、その財源として起債も活用していくこととなり、数値の悪化が見込まれる。</a:t>
          </a:r>
          <a:endParaRPr kumimoji="0" lang="ja-JP" altLang="ja-JP" sz="105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現在、満期一括償還での借り入れを行っていないため、積み立てていない。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兵庫県播磨町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地方債の発行方針として「地方債の発行に際しては、普通交付税の基準財政需要額に算入されること」を条件にこれまで発行する地方債の取捨選択を行ってきたところであり、その結果として、これまでの将来負担比率においては、マイナス値が続いているものと分析し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しかし、</a:t>
          </a:r>
          <a:r>
            <a:rPr kumimoji="1" lang="ja-JP" altLang="en-US" sz="1100" b="0" i="0" u="none" strike="noStrike" kern="0" cap="none" spc="0" normalizeH="0" baseline="0" noProof="0">
              <a:ln>
                <a:noFill/>
              </a:ln>
              <a:solidFill>
                <a:prstClr val="black"/>
              </a:solidFill>
              <a:effectLst/>
              <a:uLnTx/>
              <a:uFillTx/>
              <a:latin typeface="+mn-lt"/>
              <a:ea typeface="+mn-ea"/>
              <a:cs typeface="+mn-cs"/>
            </a:rPr>
            <a:t>令和２</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年度における将来負担額の「地方債残高」については前年度から</a:t>
          </a:r>
          <a:r>
            <a:rPr kumimoji="1" lang="ja-JP" altLang="en-US" sz="1100" b="0" i="0" u="none" strike="noStrike" kern="0" cap="none" spc="0" normalizeH="0" baseline="0" noProof="0">
              <a:ln>
                <a:noFill/>
              </a:ln>
              <a:solidFill>
                <a:prstClr val="black"/>
              </a:solidFill>
              <a:effectLst/>
              <a:uLnTx/>
              <a:uFillTx/>
              <a:latin typeface="+mn-lt"/>
              <a:ea typeface="+mn-ea"/>
              <a:cs typeface="+mn-cs"/>
            </a:rPr>
            <a:t>さらに</a:t>
          </a:r>
          <a:r>
            <a:rPr kumimoji="1" lang="ja-JP" altLang="ja-JP" sz="1100" b="0" i="0" u="none" strike="noStrike" kern="0" cap="none" spc="0" normalizeH="0" baseline="0" noProof="0">
              <a:ln>
                <a:noFill/>
              </a:ln>
              <a:solidFill>
                <a:prstClr val="black"/>
              </a:solidFill>
              <a:effectLst/>
              <a:uLnTx/>
              <a:uFillTx/>
              <a:latin typeface="+mn-lt"/>
              <a:ea typeface="+mn-ea"/>
              <a:cs typeface="+mn-cs"/>
            </a:rPr>
            <a:t>増額</a:t>
          </a:r>
          <a:r>
            <a:rPr kumimoji="1" lang="ja-JP" altLang="en-US" sz="1100" b="0" i="0" u="none" strike="noStrike" kern="0" cap="none" spc="0" normalizeH="0" baseline="0" noProof="0">
              <a:ln>
                <a:noFill/>
              </a:ln>
              <a:solidFill>
                <a:prstClr val="black"/>
              </a:solidFill>
              <a:effectLst/>
              <a:uLnTx/>
              <a:uFillTx/>
              <a:latin typeface="+mn-lt"/>
              <a:ea typeface="+mn-ea"/>
              <a:cs typeface="+mn-cs"/>
            </a:rPr>
            <a:t>する</a:t>
          </a:r>
          <a:r>
            <a:rPr kumimoji="1" lang="ja-JP" altLang="ja-JP" sz="1100" b="0" i="0" u="none" strike="noStrike" kern="0" cap="none" spc="0" normalizeH="0" baseline="0" noProof="0">
              <a:ln>
                <a:noFill/>
              </a:ln>
              <a:solidFill>
                <a:prstClr val="black"/>
              </a:solidFill>
              <a:effectLst/>
              <a:uLnTx/>
              <a:uFillTx/>
              <a:latin typeface="+mn-lt"/>
              <a:ea typeface="+mn-ea"/>
              <a:cs typeface="+mn-cs"/>
            </a:rPr>
            <a:t>一方、ここから差し引かれる充当可能財源等の「</a:t>
          </a:r>
          <a:r>
            <a:rPr kumimoji="1" lang="ja-JP" altLang="en-US" sz="1100" b="0" i="0" u="none" strike="noStrike" kern="0" cap="none" spc="0" normalizeH="0" baseline="0" noProof="0">
              <a:ln>
                <a:noFill/>
              </a:ln>
              <a:solidFill>
                <a:prstClr val="black"/>
              </a:solidFill>
              <a:effectLst/>
              <a:uLnTx/>
              <a:uFillTx/>
              <a:latin typeface="+mn-lt"/>
              <a:ea typeface="+mn-ea"/>
              <a:cs typeface="+mn-cs"/>
            </a:rPr>
            <a:t>充当可能基金</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「充当可能特定歳入」</a:t>
          </a:r>
          <a:r>
            <a:rPr kumimoji="1" lang="ja-JP" altLang="ja-JP" sz="1100" b="0" i="0" u="none" strike="noStrike" kern="0" cap="none" spc="0" normalizeH="0" baseline="0" noProof="0">
              <a:ln>
                <a:noFill/>
              </a:ln>
              <a:solidFill>
                <a:prstClr val="black"/>
              </a:solidFill>
              <a:effectLst/>
              <a:uLnTx/>
              <a:uFillTx/>
              <a:latin typeface="+mn-lt"/>
              <a:ea typeface="+mn-ea"/>
              <a:cs typeface="+mn-cs"/>
            </a:rPr>
            <a:t>については</a:t>
          </a:r>
          <a:r>
            <a:rPr kumimoji="1" lang="ja-JP" altLang="en-US" sz="1100" b="0" i="0" u="none" strike="noStrike" kern="0" cap="none" spc="0" normalizeH="0" baseline="0" noProof="0">
              <a:ln>
                <a:noFill/>
              </a:ln>
              <a:solidFill>
                <a:prstClr val="black"/>
              </a:solidFill>
              <a:effectLst/>
              <a:uLnTx/>
              <a:uFillTx/>
              <a:latin typeface="+mn-lt"/>
              <a:ea typeface="+mn-ea"/>
              <a:cs typeface="+mn-cs"/>
            </a:rPr>
            <a:t>やや</a:t>
          </a:r>
          <a:r>
            <a:rPr kumimoji="1" lang="ja-JP" altLang="ja-JP" sz="1100" b="0" i="0" u="none" strike="noStrike" kern="0" cap="none" spc="0" normalizeH="0" baseline="0" noProof="0">
              <a:ln>
                <a:noFill/>
              </a:ln>
              <a:solidFill>
                <a:prstClr val="black"/>
              </a:solidFill>
              <a:effectLst/>
              <a:uLnTx/>
              <a:uFillTx/>
              <a:latin typeface="+mn-lt"/>
              <a:ea typeface="+mn-ea"/>
              <a:cs typeface="+mn-cs"/>
            </a:rPr>
            <a:t>減少しており</a:t>
          </a:r>
          <a:r>
            <a:rPr kumimoji="1" lang="ja-JP" altLang="en-US" sz="1100" b="0" i="0" u="none" strike="noStrike" kern="0" cap="none" spc="0" normalizeH="0" baseline="0" noProof="0">
              <a:ln>
                <a:noFill/>
              </a:ln>
              <a:solidFill>
                <a:prstClr val="black"/>
              </a:solidFill>
              <a:effectLst/>
              <a:uLnTx/>
              <a:uFillTx/>
              <a:latin typeface="+mn-lt"/>
              <a:ea typeface="+mn-ea"/>
              <a:cs typeface="+mn-cs"/>
            </a:rPr>
            <a:t>、将来負担比率の悪化に</a:t>
          </a:r>
          <a:r>
            <a:rPr kumimoji="1" lang="ja-JP" altLang="ja-JP" sz="1100" b="0" i="0" u="none" strike="noStrike" kern="0" cap="none" spc="0" normalizeH="0" baseline="0" noProof="0">
              <a:ln>
                <a:noFill/>
              </a:ln>
              <a:solidFill>
                <a:prstClr val="black"/>
              </a:solidFill>
              <a:effectLst/>
              <a:uLnTx/>
              <a:uFillTx/>
              <a:latin typeface="+mn-lt"/>
              <a:ea typeface="+mn-ea"/>
              <a:cs typeface="+mn-cs"/>
            </a:rPr>
            <a:t>影響が出始めている。</a:t>
          </a:r>
          <a:r>
            <a:rPr kumimoji="1" lang="ja-JP" altLang="en-US" sz="1100" b="0" i="0" u="none" strike="noStrike" kern="0" cap="none" spc="0" normalizeH="0" baseline="0" noProof="0">
              <a:ln>
                <a:noFill/>
              </a:ln>
              <a:solidFill>
                <a:prstClr val="black"/>
              </a:solidFill>
              <a:effectLst/>
              <a:uLnTx/>
              <a:uFillTx/>
              <a:latin typeface="+mn-lt"/>
              <a:ea typeface="+mn-ea"/>
              <a:cs typeface="+mn-cs"/>
            </a:rPr>
            <a:t>　</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今後は、公共施設やインフラの一斉更新時期が続き、その財源として起債も活用していくため、将来負担比率の悪化が見込まれるが、「施設等の老朽化」というもう一つの将来負担を低減するため長期的・計画的な更新・維持管理を行っていく。</a:t>
          </a:r>
          <a:r>
            <a:rPr kumimoji="1" lang="ja-JP" altLang="en-US" sz="1100" b="0" i="0" u="none" strike="noStrike" kern="0" cap="none" spc="0" normalizeH="0" baseline="0" noProof="0">
              <a:ln>
                <a:noFill/>
              </a:ln>
              <a:solidFill>
                <a:prstClr val="black"/>
              </a:solidFill>
              <a:effectLst/>
              <a:uLnTx/>
              <a:uFillTx/>
              <a:latin typeface="+mn-lt"/>
              <a:ea typeface="+mn-ea"/>
              <a:cs typeface="+mn-cs"/>
            </a:rPr>
            <a:t>　　　　　　　　　　　</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兵庫県播磨町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令和２年度は、基金全体で約７億減少している。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の主な要因としては、複数の公共施設で大規模改造等が行われたことに伴い公共施設整備基金を約３億円、広域ごみ処理施設建設負担金とごみ処理中継施設の建設に伴い一般廃棄物処理施設整備基金を約３億円取り崩したことが挙げら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短期的には、公共施設やインフラの一斉更新時期が続くため、減少傾向が続くとみられる。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年間に必要な公共施設の老朽化対策費用を試算し、その他の特定目的基金を用途に応じて組み合わせながら計画的な取崩しを行っていく。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「公共施設整備基金」・・・公共施設の新築、大規模改造、老朽化対策等に充当する。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「一般廃棄物施設整備基金」・・・２市２町広域ごみ処理施設整備費負担金及びごみ処理中継施設の整備に充当する。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「緑化基金」・・・緑化の推進又は緑の保全の事業に充当する。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「長寿社会福祉基金」・・・長寿社会の福祉の向上に寄与する事業に充当する。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「公共公益施設整備基金」・・・公共・公益施設の整備に充当する。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「公共施設整備基金」・・・公共施設（主に教育関係）の大規模改造・整備費用への充当により減。</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「一般廃棄物施設整備基金」・・・２市２町広域ごみ処理施設整備費負担金及びごみ処理中継施設の建設への充当により減。</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「緑化基金」・・・緑化推進対策事業への充当により減。</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「長寿社会福祉基金」・・・福祉会館改修事業への充当により減。</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「公共公益施設整備基金」・・・基金利息の積立により増（表示単位未満のため反映されず）。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「公共施設整備基金」・・・公共施設等総合管理計画、及び策定中の個別施設修繕計画素案に基づき、計画的に積立・繰入を行う。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「一般廃棄物施設整備基金」・・・令和３年度までは、広域ごみ処理施設整備費負担金に充当する。また塵芥中継施設整備にも活用する。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「緑化基金」・・・木材を利用した備品の購入や現在延期となっている緑化推進するための施設、「緑の拠点」の建設へ活用する。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「長寿社会福祉基金」・・・福祉会館の改修事業を実施する年度に、財源として繰り入れを行う。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「公共公益施設整備基金」・・・当面、活用する予定は無い。</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大きな増減は、なかった。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間に必要な公共施設の老朽化対策費用を試算し、その必要額を平成３０年度に、財政調整基金から特定目的基金である公共施設整備基金に振り替えたので、今後も主に普通建設事業以外の財源調整として、計画的な取崩し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満期一括償還等を行っていないため、積み立てていない。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当面、活用する予定は無い。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兵庫県播磨町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34,712
34,210
9.13
17,910,837
16,463,199
701,898
7,112,951
10,430,350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有形固定資産減価償却率は、類似団体を上回っている。</a:t>
          </a:r>
          <a:endParaRPr lang="ja-JP" altLang="ja-JP">
            <a:effectLst/>
          </a:endParaRPr>
        </a:p>
        <a:p>
          <a:r>
            <a:rPr kumimoji="1" lang="ja-JP" altLang="ja-JP" sz="1100">
              <a:solidFill>
                <a:schemeClr val="dk1"/>
              </a:solidFill>
              <a:effectLst/>
              <a:latin typeface="+mn-lt"/>
              <a:ea typeface="+mn-ea"/>
              <a:cs typeface="+mn-cs"/>
            </a:rPr>
            <a:t>主な要因としては、人口急増期に建設した公共施設やインフラ資産が建築後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年近くが経過し、それぞれ大規模改修時期を迎え、資産価値が減少していることが挙げられる。</a:t>
          </a:r>
          <a:endParaRPr lang="ja-JP" altLang="ja-JP">
            <a:effectLst/>
          </a:endParaRPr>
        </a:p>
        <a:p>
          <a:r>
            <a:rPr kumimoji="1" lang="ja-JP" altLang="ja-JP" sz="1100">
              <a:solidFill>
                <a:schemeClr val="dk1"/>
              </a:solidFill>
              <a:effectLst/>
              <a:latin typeface="+mn-lt"/>
              <a:ea typeface="+mn-ea"/>
              <a:cs typeface="+mn-cs"/>
            </a:rPr>
            <a:t>今後、公共施設等総合管理計画をもとに、順次、大規模改修工事を行っていく。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120378</xdr:rowOff>
    </xdr:from>
    <xdr:to>
      <xdr:col>23</xdr:col>
      <xdr:colOff>85090</xdr:colOff>
      <xdr:row>34</xdr:row>
      <xdr:rowOff>14605</xdr:rowOff>
    </xdr:to>
    <xdr:cxnSp macro="">
      <xdr:nvCxnSpPr>
        <xdr:cNvPr id="75" name="直線コネクタ 74"/>
        <xdr:cNvCxnSpPr/>
      </xdr:nvCxnSpPr>
      <xdr:spPr>
        <a:xfrm flipV="1">
          <a:off x="4760595" y="4406628"/>
          <a:ext cx="1270" cy="143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76" name="有形固定資産減価償却率最小値テキスト"/>
        <xdr:cNvSpPr txBox="1"/>
      </xdr:nvSpPr>
      <xdr:spPr>
        <a:xfrm>
          <a:off x="4813300" y="5847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77" name="直線コネクタ 76"/>
        <xdr:cNvCxnSpPr/>
      </xdr:nvCxnSpPr>
      <xdr:spPr>
        <a:xfrm>
          <a:off x="4673600" y="5843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67055</xdr:rowOff>
    </xdr:from>
    <xdr:ext cx="405111" cy="259045"/>
    <xdr:sp macro="" textlink="">
      <xdr:nvSpPr>
        <xdr:cNvPr id="78" name="有形固定資産減価償却率最大値テキスト"/>
        <xdr:cNvSpPr txBox="1"/>
      </xdr:nvSpPr>
      <xdr:spPr>
        <a:xfrm>
          <a:off x="4813300" y="4181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120378</xdr:rowOff>
    </xdr:from>
    <xdr:to>
      <xdr:col>23</xdr:col>
      <xdr:colOff>174625</xdr:colOff>
      <xdr:row>25</xdr:row>
      <xdr:rowOff>120378</xdr:rowOff>
    </xdr:to>
    <xdr:cxnSp macro="">
      <xdr:nvCxnSpPr>
        <xdr:cNvPr id="79" name="直線コネクタ 78"/>
        <xdr:cNvCxnSpPr/>
      </xdr:nvCxnSpPr>
      <xdr:spPr>
        <a:xfrm>
          <a:off x="4673600" y="440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149968</xdr:rowOff>
    </xdr:from>
    <xdr:ext cx="405111" cy="259045"/>
    <xdr:sp macro="" textlink="">
      <xdr:nvSpPr>
        <xdr:cNvPr id="80" name="有形固定資産減価償却率平均値テキスト"/>
        <xdr:cNvSpPr txBox="1"/>
      </xdr:nvSpPr>
      <xdr:spPr>
        <a:xfrm>
          <a:off x="4813300" y="49505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macro="" textlink="">
      <xdr:nvSpPr>
        <xdr:cNvPr id="81" name="フローチャート: 判断 80"/>
        <xdr:cNvSpPr/>
      </xdr:nvSpPr>
      <xdr:spPr>
        <a:xfrm>
          <a:off x="4711700" y="509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82" name="フローチャート: 判断 81"/>
        <xdr:cNvSpPr/>
      </xdr:nvSpPr>
      <xdr:spPr>
        <a:xfrm>
          <a:off x="4000500" y="506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62321</xdr:rowOff>
    </xdr:from>
    <xdr:to>
      <xdr:col>15</xdr:col>
      <xdr:colOff>187325</xdr:colOff>
      <xdr:row>29</xdr:row>
      <xdr:rowOff>163921</xdr:rowOff>
    </xdr:to>
    <xdr:sp macro="" textlink="">
      <xdr:nvSpPr>
        <xdr:cNvPr id="83" name="フローチャート: 判断 82"/>
        <xdr:cNvSpPr/>
      </xdr:nvSpPr>
      <xdr:spPr>
        <a:xfrm>
          <a:off x="3238500" y="50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84" name="フローチャート: 判断 83"/>
        <xdr:cNvSpPr/>
      </xdr:nvSpPr>
      <xdr:spPr>
        <a:xfrm>
          <a:off x="2476500" y="497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128905</xdr:rowOff>
    </xdr:from>
    <xdr:to>
      <xdr:col>7</xdr:col>
      <xdr:colOff>187325</xdr:colOff>
      <xdr:row>29</xdr:row>
      <xdr:rowOff>59055</xdr:rowOff>
    </xdr:to>
    <xdr:sp macro="" textlink="">
      <xdr:nvSpPr>
        <xdr:cNvPr id="85" name="フローチャート: 判断 84"/>
        <xdr:cNvSpPr/>
      </xdr:nvSpPr>
      <xdr:spPr>
        <a:xfrm>
          <a:off x="1714500" y="492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125276</xdr:rowOff>
    </xdr:from>
    <xdr:to>
      <xdr:col>23</xdr:col>
      <xdr:colOff>136525</xdr:colOff>
      <xdr:row>31</xdr:row>
      <xdr:rowOff>55426</xdr:rowOff>
    </xdr:to>
    <xdr:sp macro="" textlink="">
      <xdr:nvSpPr>
        <xdr:cNvPr id="91" name="楕円 90"/>
        <xdr:cNvSpPr/>
      </xdr:nvSpPr>
      <xdr:spPr>
        <a:xfrm>
          <a:off x="4711700" y="526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103703</xdr:rowOff>
    </xdr:from>
    <xdr:ext cx="405111" cy="259045"/>
    <xdr:sp macro="" textlink="">
      <xdr:nvSpPr>
        <xdr:cNvPr id="92" name="有形固定資産減価償却率該当値テキスト"/>
        <xdr:cNvSpPr txBox="1"/>
      </xdr:nvSpPr>
      <xdr:spPr>
        <a:xfrm>
          <a:off x="4813300" y="5247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134529</xdr:rowOff>
    </xdr:from>
    <xdr:to>
      <xdr:col>19</xdr:col>
      <xdr:colOff>187325</xdr:colOff>
      <xdr:row>31</xdr:row>
      <xdr:rowOff>64679</xdr:rowOff>
    </xdr:to>
    <xdr:sp macro="" textlink="">
      <xdr:nvSpPr>
        <xdr:cNvPr id="93" name="楕円 92"/>
        <xdr:cNvSpPr/>
      </xdr:nvSpPr>
      <xdr:spPr>
        <a:xfrm>
          <a:off x="4000500" y="527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4626</xdr:rowOff>
    </xdr:from>
    <xdr:to>
      <xdr:col>23</xdr:col>
      <xdr:colOff>85725</xdr:colOff>
      <xdr:row>31</xdr:row>
      <xdr:rowOff>13879</xdr:rowOff>
    </xdr:to>
    <xdr:cxnSp macro="">
      <xdr:nvCxnSpPr>
        <xdr:cNvPr id="94" name="直線コネクタ 93"/>
        <xdr:cNvCxnSpPr/>
      </xdr:nvCxnSpPr>
      <xdr:spPr>
        <a:xfrm flipV="1">
          <a:off x="4051300" y="5319576"/>
          <a:ext cx="7112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125276</xdr:rowOff>
    </xdr:from>
    <xdr:to>
      <xdr:col>15</xdr:col>
      <xdr:colOff>187325</xdr:colOff>
      <xdr:row>31</xdr:row>
      <xdr:rowOff>55426</xdr:rowOff>
    </xdr:to>
    <xdr:sp macro="" textlink="">
      <xdr:nvSpPr>
        <xdr:cNvPr id="95" name="楕円 94"/>
        <xdr:cNvSpPr/>
      </xdr:nvSpPr>
      <xdr:spPr>
        <a:xfrm>
          <a:off x="3238500" y="526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4626</xdr:rowOff>
    </xdr:from>
    <xdr:to>
      <xdr:col>19</xdr:col>
      <xdr:colOff>136525</xdr:colOff>
      <xdr:row>31</xdr:row>
      <xdr:rowOff>13879</xdr:rowOff>
    </xdr:to>
    <xdr:cxnSp macro="">
      <xdr:nvCxnSpPr>
        <xdr:cNvPr id="96" name="直線コネクタ 95"/>
        <xdr:cNvCxnSpPr/>
      </xdr:nvCxnSpPr>
      <xdr:spPr>
        <a:xfrm>
          <a:off x="3289300" y="5319576"/>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39841</xdr:rowOff>
    </xdr:from>
    <xdr:ext cx="405111" cy="259045"/>
    <xdr:sp macro="" textlink="">
      <xdr:nvSpPr>
        <xdr:cNvPr id="97" name="n_1aveValue有形固定資産減価償却率"/>
        <xdr:cNvSpPr txBox="1"/>
      </xdr:nvSpPr>
      <xdr:spPr>
        <a:xfrm>
          <a:off x="3836044" y="484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8998</xdr:rowOff>
    </xdr:from>
    <xdr:ext cx="405111" cy="259045"/>
    <xdr:sp macro="" textlink="">
      <xdr:nvSpPr>
        <xdr:cNvPr id="98" name="n_2aveValue有形固定資産減価償却率"/>
        <xdr:cNvSpPr txBox="1"/>
      </xdr:nvSpPr>
      <xdr:spPr>
        <a:xfrm>
          <a:off x="3086744" y="4809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124930</xdr:rowOff>
    </xdr:from>
    <xdr:ext cx="405111" cy="259045"/>
    <xdr:sp macro="" textlink="">
      <xdr:nvSpPr>
        <xdr:cNvPr id="99" name="n_3aveValue有形固定資産減価償却率"/>
        <xdr:cNvSpPr txBox="1"/>
      </xdr:nvSpPr>
      <xdr:spPr>
        <a:xfrm>
          <a:off x="2324744" y="4754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75582</xdr:rowOff>
    </xdr:from>
    <xdr:ext cx="405111" cy="259045"/>
    <xdr:sp macro="" textlink="">
      <xdr:nvSpPr>
        <xdr:cNvPr id="100" name="n_4aveValue有形固定資産減価償却率"/>
        <xdr:cNvSpPr txBox="1"/>
      </xdr:nvSpPr>
      <xdr:spPr>
        <a:xfrm>
          <a:off x="1562744" y="470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55806</xdr:rowOff>
    </xdr:from>
    <xdr:ext cx="405111" cy="259045"/>
    <xdr:sp macro="" textlink="">
      <xdr:nvSpPr>
        <xdr:cNvPr id="101" name="n_1mainValue有形固定資産減価償却率"/>
        <xdr:cNvSpPr txBox="1"/>
      </xdr:nvSpPr>
      <xdr:spPr>
        <a:xfrm>
          <a:off x="3836044" y="5370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46553</xdr:rowOff>
    </xdr:from>
    <xdr:ext cx="405111" cy="259045"/>
    <xdr:sp macro="" textlink="">
      <xdr:nvSpPr>
        <xdr:cNvPr id="102" name="n_2mainValue有形固定資産減価償却率"/>
        <xdr:cNvSpPr txBox="1"/>
      </xdr:nvSpPr>
      <xdr:spPr>
        <a:xfrm>
          <a:off x="3086744" y="5361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[ 247.6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b="0" i="0" baseline="0">
              <a:solidFill>
                <a:schemeClr val="dk1"/>
              </a:solidFill>
              <a:effectLst/>
              <a:latin typeface="+mn-lt"/>
              <a:ea typeface="+mn-ea"/>
              <a:cs typeface="+mn-cs"/>
            </a:rPr>
            <a:t>債務償還比率は類似団体平均を下回っており、主な要因としては、</a:t>
          </a:r>
          <a:endParaRPr lang="ja-JP" altLang="ja-JP" sz="1000">
            <a:effectLst/>
          </a:endParaRPr>
        </a:p>
        <a:p>
          <a:r>
            <a:rPr lang="ja-JP" altLang="ja-JP" sz="1000" b="0" i="0" baseline="0">
              <a:solidFill>
                <a:schemeClr val="dk1"/>
              </a:solidFill>
              <a:effectLst/>
              <a:latin typeface="+mn-lt"/>
              <a:ea typeface="+mn-ea"/>
              <a:cs typeface="+mn-cs"/>
            </a:rPr>
            <a:t>・充当可能財源として、一定の基金残高を保っていること</a:t>
          </a:r>
          <a:endParaRPr lang="ja-JP" altLang="ja-JP" sz="1000">
            <a:effectLst/>
          </a:endParaRPr>
        </a:p>
        <a:p>
          <a:r>
            <a:rPr lang="ja-JP" altLang="ja-JP" sz="1000" b="0" i="0" baseline="0">
              <a:solidFill>
                <a:schemeClr val="dk1"/>
              </a:solidFill>
              <a:effectLst/>
              <a:latin typeface="+mn-lt"/>
              <a:ea typeface="+mn-ea"/>
              <a:cs typeface="+mn-cs"/>
            </a:rPr>
            <a:t>・充当可能財源として、都市計画税（特定歳入）があること</a:t>
          </a:r>
          <a:endParaRPr lang="ja-JP" altLang="ja-JP" sz="1000">
            <a:effectLst/>
          </a:endParaRPr>
        </a:p>
        <a:p>
          <a:r>
            <a:rPr lang="ja-JP" altLang="ja-JP" sz="1000" b="0" i="0" baseline="0">
              <a:solidFill>
                <a:schemeClr val="dk1"/>
              </a:solidFill>
              <a:effectLst/>
              <a:latin typeface="+mn-lt"/>
              <a:ea typeface="+mn-ea"/>
              <a:cs typeface="+mn-cs"/>
            </a:rPr>
            <a:t>・起債の償還期間を、施設の次回更新等を考慮して通常よりも短くしていること</a:t>
          </a:r>
          <a:endParaRPr lang="ja-JP" altLang="ja-JP" sz="1000">
            <a:effectLst/>
          </a:endParaRPr>
        </a:p>
        <a:p>
          <a:r>
            <a:rPr lang="ja-JP" altLang="ja-JP" sz="1000" b="0" i="0" baseline="0">
              <a:solidFill>
                <a:schemeClr val="dk1"/>
              </a:solidFill>
              <a:effectLst/>
              <a:latin typeface="+mn-lt"/>
              <a:ea typeface="+mn-ea"/>
              <a:cs typeface="+mn-cs"/>
            </a:rPr>
            <a:t>・人口当たりの職員数が、県内・全国でもトップクラスの少なさであるため人件費が低く抑えられていることが考えられる。</a:t>
          </a:r>
          <a:endParaRPr lang="ja-JP" altLang="ja-JP" sz="1000">
            <a:effectLst/>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9" name="直線コネクタ 118"/>
        <xdr:cNvCxnSpPr/>
      </xdr:nvCxnSpPr>
      <xdr:spPr>
        <a:xfrm>
          <a:off x="11303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0" name="テキスト ボックス 119"/>
        <xdr:cNvSpPr txBox="1"/>
      </xdr:nvSpPr>
      <xdr:spPr>
        <a:xfrm>
          <a:off x="10756676" y="58148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1" name="直線コネクタ 120"/>
        <xdr:cNvCxnSpPr/>
      </xdr:nvCxnSpPr>
      <xdr:spPr>
        <a:xfrm>
          <a:off x="11303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2" name="テキスト ボックス 121"/>
        <xdr:cNvSpPr txBox="1"/>
      </xdr:nvSpPr>
      <xdr:spPr>
        <a:xfrm>
          <a:off x="10756676" y="53830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3" name="直線コネクタ 122"/>
        <xdr:cNvCxnSpPr/>
      </xdr:nvCxnSpPr>
      <xdr:spPr>
        <a:xfrm>
          <a:off x="11303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4" name="テキスト ボックス 123"/>
        <xdr:cNvSpPr txBox="1"/>
      </xdr:nvSpPr>
      <xdr:spPr>
        <a:xfrm>
          <a:off x="10828811" y="49512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5" name="直線コネクタ 124"/>
        <xdr:cNvCxnSpPr/>
      </xdr:nvCxnSpPr>
      <xdr:spPr>
        <a:xfrm>
          <a:off x="11303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6" name="テキスト ボックス 125"/>
        <xdr:cNvSpPr txBox="1"/>
      </xdr:nvSpPr>
      <xdr:spPr>
        <a:xfrm>
          <a:off x="10931403" y="45194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125492</xdr:rowOff>
    </xdr:to>
    <xdr:cxnSp macro="">
      <xdr:nvCxnSpPr>
        <xdr:cNvPr id="129" name="直線コネクタ 128"/>
        <xdr:cNvCxnSpPr/>
      </xdr:nvCxnSpPr>
      <xdr:spPr>
        <a:xfrm flipV="1">
          <a:off x="14793595" y="4613275"/>
          <a:ext cx="1269" cy="134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129319</xdr:rowOff>
    </xdr:from>
    <xdr:ext cx="560923" cy="259045"/>
    <xdr:sp macro="" textlink="">
      <xdr:nvSpPr>
        <xdr:cNvPr id="130" name="債務償還比率最小値テキスト"/>
        <xdr:cNvSpPr txBox="1"/>
      </xdr:nvSpPr>
      <xdr:spPr>
        <a:xfrm>
          <a:off x="14846300" y="59586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125492</xdr:rowOff>
    </xdr:from>
    <xdr:to>
      <xdr:col>76</xdr:col>
      <xdr:colOff>111125</xdr:colOff>
      <xdr:row>34</xdr:row>
      <xdr:rowOff>125492</xdr:rowOff>
    </xdr:to>
    <xdr:cxnSp macro="">
      <xdr:nvCxnSpPr>
        <xdr:cNvPr id="131" name="直線コネクタ 130"/>
        <xdr:cNvCxnSpPr/>
      </xdr:nvCxnSpPr>
      <xdr:spPr>
        <a:xfrm>
          <a:off x="14706600" y="5954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2" name="債務償還比率最大値テキスト"/>
        <xdr:cNvSpPr txBox="1"/>
      </xdr:nvSpPr>
      <xdr:spPr>
        <a:xfrm>
          <a:off x="14846300" y="43885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3" name="直線コネクタ 132"/>
        <xdr:cNvCxnSpPr/>
      </xdr:nvCxnSpPr>
      <xdr:spPr>
        <a:xfrm>
          <a:off x="14706600" y="461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49359</xdr:rowOff>
    </xdr:from>
    <xdr:ext cx="469744" cy="259045"/>
    <xdr:sp macro="" textlink="">
      <xdr:nvSpPr>
        <xdr:cNvPr id="134" name="債務償還比率平均値テキスト"/>
        <xdr:cNvSpPr txBox="1"/>
      </xdr:nvSpPr>
      <xdr:spPr>
        <a:xfrm>
          <a:off x="14846300" y="5021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70932</xdr:rowOff>
    </xdr:from>
    <xdr:to>
      <xdr:col>76</xdr:col>
      <xdr:colOff>73025</xdr:colOff>
      <xdr:row>30</xdr:row>
      <xdr:rowOff>1082</xdr:rowOff>
    </xdr:to>
    <xdr:sp macro="" textlink="">
      <xdr:nvSpPr>
        <xdr:cNvPr id="135" name="フローチャート: 判断 134"/>
        <xdr:cNvSpPr/>
      </xdr:nvSpPr>
      <xdr:spPr>
        <a:xfrm>
          <a:off x="14744700" y="504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113421</xdr:rowOff>
    </xdr:from>
    <xdr:to>
      <xdr:col>72</xdr:col>
      <xdr:colOff>123825</xdr:colOff>
      <xdr:row>30</xdr:row>
      <xdr:rowOff>43571</xdr:rowOff>
    </xdr:to>
    <xdr:sp macro="" textlink="">
      <xdr:nvSpPr>
        <xdr:cNvPr id="136" name="フローチャート: 判断 135"/>
        <xdr:cNvSpPr/>
      </xdr:nvSpPr>
      <xdr:spPr>
        <a:xfrm>
          <a:off x="14033500" y="508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101417</xdr:rowOff>
    </xdr:from>
    <xdr:to>
      <xdr:col>68</xdr:col>
      <xdr:colOff>123825</xdr:colOff>
      <xdr:row>30</xdr:row>
      <xdr:rowOff>31567</xdr:rowOff>
    </xdr:to>
    <xdr:sp macro="" textlink="">
      <xdr:nvSpPr>
        <xdr:cNvPr id="137" name="フローチャート: 判断 136"/>
        <xdr:cNvSpPr/>
      </xdr:nvSpPr>
      <xdr:spPr>
        <a:xfrm>
          <a:off x="13271500" y="507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101417</xdr:rowOff>
    </xdr:from>
    <xdr:to>
      <xdr:col>64</xdr:col>
      <xdr:colOff>123825</xdr:colOff>
      <xdr:row>30</xdr:row>
      <xdr:rowOff>31567</xdr:rowOff>
    </xdr:to>
    <xdr:sp macro="" textlink="">
      <xdr:nvSpPr>
        <xdr:cNvPr id="138" name="フローチャート: 判断 137"/>
        <xdr:cNvSpPr/>
      </xdr:nvSpPr>
      <xdr:spPr>
        <a:xfrm>
          <a:off x="12509500" y="507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116185</xdr:rowOff>
    </xdr:from>
    <xdr:to>
      <xdr:col>60</xdr:col>
      <xdr:colOff>123825</xdr:colOff>
      <xdr:row>30</xdr:row>
      <xdr:rowOff>46335</xdr:rowOff>
    </xdr:to>
    <xdr:sp macro="" textlink="">
      <xdr:nvSpPr>
        <xdr:cNvPr id="139" name="フローチャート: 判断 138"/>
        <xdr:cNvSpPr/>
      </xdr:nvSpPr>
      <xdr:spPr>
        <a:xfrm>
          <a:off x="11747500" y="50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147152</xdr:rowOff>
    </xdr:from>
    <xdr:to>
      <xdr:col>76</xdr:col>
      <xdr:colOff>73025</xdr:colOff>
      <xdr:row>28</xdr:row>
      <xdr:rowOff>77302</xdr:rowOff>
    </xdr:to>
    <xdr:sp macro="" textlink="">
      <xdr:nvSpPr>
        <xdr:cNvPr id="145" name="楕円 144"/>
        <xdr:cNvSpPr/>
      </xdr:nvSpPr>
      <xdr:spPr>
        <a:xfrm>
          <a:off x="14744700" y="477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170029</xdr:rowOff>
    </xdr:from>
    <xdr:ext cx="469744" cy="259045"/>
    <xdr:sp macro="" textlink="">
      <xdr:nvSpPr>
        <xdr:cNvPr id="146" name="債務償還比率該当値テキスト"/>
        <xdr:cNvSpPr txBox="1"/>
      </xdr:nvSpPr>
      <xdr:spPr>
        <a:xfrm>
          <a:off x="14846300" y="4627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91277</xdr:rowOff>
    </xdr:from>
    <xdr:to>
      <xdr:col>72</xdr:col>
      <xdr:colOff>123825</xdr:colOff>
      <xdr:row>28</xdr:row>
      <xdr:rowOff>21427</xdr:rowOff>
    </xdr:to>
    <xdr:sp macro="" textlink="">
      <xdr:nvSpPr>
        <xdr:cNvPr id="147" name="楕円 146"/>
        <xdr:cNvSpPr/>
      </xdr:nvSpPr>
      <xdr:spPr>
        <a:xfrm>
          <a:off x="14033500" y="472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142077</xdr:rowOff>
    </xdr:from>
    <xdr:to>
      <xdr:col>76</xdr:col>
      <xdr:colOff>22225</xdr:colOff>
      <xdr:row>28</xdr:row>
      <xdr:rowOff>26502</xdr:rowOff>
    </xdr:to>
    <xdr:cxnSp macro="">
      <xdr:nvCxnSpPr>
        <xdr:cNvPr id="148" name="直線コネクタ 147"/>
        <xdr:cNvCxnSpPr/>
      </xdr:nvCxnSpPr>
      <xdr:spPr>
        <a:xfrm>
          <a:off x="14084300" y="4771227"/>
          <a:ext cx="711200" cy="5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47579</xdr:rowOff>
    </xdr:from>
    <xdr:to>
      <xdr:col>68</xdr:col>
      <xdr:colOff>123825</xdr:colOff>
      <xdr:row>27</xdr:row>
      <xdr:rowOff>149179</xdr:rowOff>
    </xdr:to>
    <xdr:sp macro="" textlink="">
      <xdr:nvSpPr>
        <xdr:cNvPr id="149" name="楕円 148"/>
        <xdr:cNvSpPr/>
      </xdr:nvSpPr>
      <xdr:spPr>
        <a:xfrm>
          <a:off x="13271500" y="467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98379</xdr:rowOff>
    </xdr:from>
    <xdr:to>
      <xdr:col>72</xdr:col>
      <xdr:colOff>73025</xdr:colOff>
      <xdr:row>27</xdr:row>
      <xdr:rowOff>142077</xdr:rowOff>
    </xdr:to>
    <xdr:cxnSp macro="">
      <xdr:nvCxnSpPr>
        <xdr:cNvPr id="150" name="直線コネクタ 149"/>
        <xdr:cNvCxnSpPr/>
      </xdr:nvCxnSpPr>
      <xdr:spPr>
        <a:xfrm>
          <a:off x="13322300" y="4727529"/>
          <a:ext cx="762000" cy="4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54402</xdr:rowOff>
    </xdr:from>
    <xdr:to>
      <xdr:col>64</xdr:col>
      <xdr:colOff>123825</xdr:colOff>
      <xdr:row>27</xdr:row>
      <xdr:rowOff>156002</xdr:rowOff>
    </xdr:to>
    <xdr:sp macro="" textlink="">
      <xdr:nvSpPr>
        <xdr:cNvPr id="151" name="楕円 150"/>
        <xdr:cNvSpPr/>
      </xdr:nvSpPr>
      <xdr:spPr>
        <a:xfrm>
          <a:off x="12509500" y="468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98379</xdr:rowOff>
    </xdr:from>
    <xdr:to>
      <xdr:col>68</xdr:col>
      <xdr:colOff>73025</xdr:colOff>
      <xdr:row>27</xdr:row>
      <xdr:rowOff>105202</xdr:rowOff>
    </xdr:to>
    <xdr:cxnSp macro="">
      <xdr:nvCxnSpPr>
        <xdr:cNvPr id="152" name="直線コネクタ 151"/>
        <xdr:cNvCxnSpPr/>
      </xdr:nvCxnSpPr>
      <xdr:spPr>
        <a:xfrm flipV="1">
          <a:off x="12560300" y="4727529"/>
          <a:ext cx="762000" cy="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112090</xdr:rowOff>
    </xdr:from>
    <xdr:to>
      <xdr:col>60</xdr:col>
      <xdr:colOff>123825</xdr:colOff>
      <xdr:row>28</xdr:row>
      <xdr:rowOff>42240</xdr:rowOff>
    </xdr:to>
    <xdr:sp macro="" textlink="">
      <xdr:nvSpPr>
        <xdr:cNvPr id="153" name="楕円 152"/>
        <xdr:cNvSpPr/>
      </xdr:nvSpPr>
      <xdr:spPr>
        <a:xfrm>
          <a:off x="11747500" y="474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105202</xdr:rowOff>
    </xdr:from>
    <xdr:to>
      <xdr:col>64</xdr:col>
      <xdr:colOff>73025</xdr:colOff>
      <xdr:row>27</xdr:row>
      <xdr:rowOff>162890</xdr:rowOff>
    </xdr:to>
    <xdr:cxnSp macro="">
      <xdr:nvCxnSpPr>
        <xdr:cNvPr id="154" name="直線コネクタ 153"/>
        <xdr:cNvCxnSpPr/>
      </xdr:nvCxnSpPr>
      <xdr:spPr>
        <a:xfrm flipV="1">
          <a:off x="11798300" y="4734352"/>
          <a:ext cx="762000" cy="5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34698</xdr:rowOff>
    </xdr:from>
    <xdr:ext cx="469744" cy="259045"/>
    <xdr:sp macro="" textlink="">
      <xdr:nvSpPr>
        <xdr:cNvPr id="155" name="n_1aveValue債務償還比率"/>
        <xdr:cNvSpPr txBox="1"/>
      </xdr:nvSpPr>
      <xdr:spPr>
        <a:xfrm>
          <a:off x="13836727" y="5178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22694</xdr:rowOff>
    </xdr:from>
    <xdr:ext cx="469744" cy="259045"/>
    <xdr:sp macro="" textlink="">
      <xdr:nvSpPr>
        <xdr:cNvPr id="156" name="n_2aveValue債務償還比率"/>
        <xdr:cNvSpPr txBox="1"/>
      </xdr:nvSpPr>
      <xdr:spPr>
        <a:xfrm>
          <a:off x="13087427" y="5166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22694</xdr:rowOff>
    </xdr:from>
    <xdr:ext cx="469744" cy="259045"/>
    <xdr:sp macro="" textlink="">
      <xdr:nvSpPr>
        <xdr:cNvPr id="157" name="n_3aveValue債務償還比率"/>
        <xdr:cNvSpPr txBox="1"/>
      </xdr:nvSpPr>
      <xdr:spPr>
        <a:xfrm>
          <a:off x="12325427" y="5166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37462</xdr:rowOff>
    </xdr:from>
    <xdr:ext cx="469744" cy="259045"/>
    <xdr:sp macro="" textlink="">
      <xdr:nvSpPr>
        <xdr:cNvPr id="158" name="n_4aveValue債務償還比率"/>
        <xdr:cNvSpPr txBox="1"/>
      </xdr:nvSpPr>
      <xdr:spPr>
        <a:xfrm>
          <a:off x="11563427" y="518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37954</xdr:rowOff>
    </xdr:from>
    <xdr:ext cx="469744" cy="259045"/>
    <xdr:sp macro="" textlink="">
      <xdr:nvSpPr>
        <xdr:cNvPr id="159" name="n_1mainValue債務償還比率"/>
        <xdr:cNvSpPr txBox="1"/>
      </xdr:nvSpPr>
      <xdr:spPr>
        <a:xfrm>
          <a:off x="13836727" y="4495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165706</xdr:rowOff>
    </xdr:from>
    <xdr:ext cx="469744" cy="259045"/>
    <xdr:sp macro="" textlink="">
      <xdr:nvSpPr>
        <xdr:cNvPr id="160" name="n_2mainValue債務償還比率"/>
        <xdr:cNvSpPr txBox="1"/>
      </xdr:nvSpPr>
      <xdr:spPr>
        <a:xfrm>
          <a:off x="13087427" y="445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1079</xdr:rowOff>
    </xdr:from>
    <xdr:ext cx="469744" cy="259045"/>
    <xdr:sp macro="" textlink="">
      <xdr:nvSpPr>
        <xdr:cNvPr id="161" name="n_3mainValue債務償還比率"/>
        <xdr:cNvSpPr txBox="1"/>
      </xdr:nvSpPr>
      <xdr:spPr>
        <a:xfrm>
          <a:off x="12325427" y="4458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58767</xdr:rowOff>
    </xdr:from>
    <xdr:ext cx="469744" cy="259045"/>
    <xdr:sp macro="" textlink="">
      <xdr:nvSpPr>
        <xdr:cNvPr id="162" name="n_4mainValue債務償還比率"/>
        <xdr:cNvSpPr txBox="1"/>
      </xdr:nvSpPr>
      <xdr:spPr>
        <a:xfrm>
          <a:off x="11563427" y="451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兵庫県播磨町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34,712
34,210
9.13
17,910,837
16,463,199
701,898
7,112,951
10,430,350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42</xdr:row>
      <xdr:rowOff>28575</xdr:rowOff>
    </xdr:to>
    <xdr:cxnSp macro="">
      <xdr:nvCxnSpPr>
        <xdr:cNvPr id="57" name="直線コネクタ 56"/>
        <xdr:cNvCxnSpPr/>
      </xdr:nvCxnSpPr>
      <xdr:spPr>
        <a:xfrm flipV="1">
          <a:off x="4634865" y="59074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60" name="【道路】&#10;有形固定資産減価償却率最大値テキスト"/>
        <xdr:cNvSpPr txBox="1"/>
      </xdr:nvSpPr>
      <xdr:spPr>
        <a:xfrm>
          <a:off x="4673600" y="56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61" name="直線コネクタ 60"/>
        <xdr:cNvCxnSpPr/>
      </xdr:nvCxnSpPr>
      <xdr:spPr>
        <a:xfrm>
          <a:off x="4546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29227</xdr:rowOff>
    </xdr:from>
    <xdr:ext cx="405111" cy="259045"/>
    <xdr:sp macro="" textlink="">
      <xdr:nvSpPr>
        <xdr:cNvPr id="62" name="【道路】&#10;有形固定資産減価償却率平均値テキスト"/>
        <xdr:cNvSpPr txBox="1"/>
      </xdr:nvSpPr>
      <xdr:spPr>
        <a:xfrm>
          <a:off x="4673600" y="637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3" name="フローチャート: 判断 62"/>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xdr:cNvSpPr/>
      </xdr:nvSpPr>
      <xdr:spPr>
        <a:xfrm>
          <a:off x="3746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57785</xdr:rowOff>
    </xdr:from>
    <xdr:to>
      <xdr:col>6</xdr:col>
      <xdr:colOff>38100</xdr:colOff>
      <xdr:row>37</xdr:row>
      <xdr:rowOff>159385</xdr:rowOff>
    </xdr:to>
    <xdr:sp macro="" textlink="">
      <xdr:nvSpPr>
        <xdr:cNvPr id="67" name="フローチャート: 判断 66"/>
        <xdr:cNvSpPr/>
      </xdr:nvSpPr>
      <xdr:spPr>
        <a:xfrm>
          <a:off x="1079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103505</xdr:rowOff>
    </xdr:from>
    <xdr:to>
      <xdr:col>24</xdr:col>
      <xdr:colOff>114300</xdr:colOff>
      <xdr:row>39</xdr:row>
      <xdr:rowOff>33655</xdr:rowOff>
    </xdr:to>
    <xdr:sp macro="" textlink="">
      <xdr:nvSpPr>
        <xdr:cNvPr id="73" name="楕円 72"/>
        <xdr:cNvSpPr/>
      </xdr:nvSpPr>
      <xdr:spPr>
        <a:xfrm>
          <a:off x="45847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81932</xdr:rowOff>
    </xdr:from>
    <xdr:ext cx="405111" cy="259045"/>
    <xdr:sp macro="" textlink="">
      <xdr:nvSpPr>
        <xdr:cNvPr id="74" name="【道路】&#10;有形固定資産減価償却率該当値テキスト"/>
        <xdr:cNvSpPr txBox="1"/>
      </xdr:nvSpPr>
      <xdr:spPr>
        <a:xfrm>
          <a:off x="4673600" y="659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61595</xdr:rowOff>
    </xdr:from>
    <xdr:to>
      <xdr:col>20</xdr:col>
      <xdr:colOff>38100</xdr:colOff>
      <xdr:row>38</xdr:row>
      <xdr:rowOff>163195</xdr:rowOff>
    </xdr:to>
    <xdr:sp macro="" textlink="">
      <xdr:nvSpPr>
        <xdr:cNvPr id="75" name="楕円 74"/>
        <xdr:cNvSpPr/>
      </xdr:nvSpPr>
      <xdr:spPr>
        <a:xfrm>
          <a:off x="3746500"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112395</xdr:rowOff>
    </xdr:from>
    <xdr:to>
      <xdr:col>24</xdr:col>
      <xdr:colOff>63500</xdr:colOff>
      <xdr:row>38</xdr:row>
      <xdr:rowOff>154305</xdr:rowOff>
    </xdr:to>
    <xdr:cxnSp macro="">
      <xdr:nvCxnSpPr>
        <xdr:cNvPr id="76" name="直線コネクタ 75"/>
        <xdr:cNvCxnSpPr/>
      </xdr:nvCxnSpPr>
      <xdr:spPr>
        <a:xfrm>
          <a:off x="3797300" y="662749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25400</xdr:rowOff>
    </xdr:from>
    <xdr:to>
      <xdr:col>15</xdr:col>
      <xdr:colOff>101600</xdr:colOff>
      <xdr:row>38</xdr:row>
      <xdr:rowOff>127000</xdr:rowOff>
    </xdr:to>
    <xdr:sp macro="" textlink="">
      <xdr:nvSpPr>
        <xdr:cNvPr id="77" name="楕円 76"/>
        <xdr:cNvSpPr/>
      </xdr:nvSpPr>
      <xdr:spPr>
        <a:xfrm>
          <a:off x="2857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76200</xdr:rowOff>
    </xdr:from>
    <xdr:to>
      <xdr:col>19</xdr:col>
      <xdr:colOff>177800</xdr:colOff>
      <xdr:row>38</xdr:row>
      <xdr:rowOff>112395</xdr:rowOff>
    </xdr:to>
    <xdr:cxnSp macro="">
      <xdr:nvCxnSpPr>
        <xdr:cNvPr id="78" name="直線コネクタ 77"/>
        <xdr:cNvCxnSpPr/>
      </xdr:nvCxnSpPr>
      <xdr:spPr>
        <a:xfrm>
          <a:off x="2908300" y="65913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93997</xdr:rowOff>
    </xdr:from>
    <xdr:ext cx="405111" cy="259045"/>
    <xdr:sp macro="" textlink="">
      <xdr:nvSpPr>
        <xdr:cNvPr id="79" name="n_1aveValue【道路】&#10;有形固定資産減価償却率"/>
        <xdr:cNvSpPr txBox="1"/>
      </xdr:nvSpPr>
      <xdr:spPr>
        <a:xfrm>
          <a:off x="35820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80" name="n_2aveValue【道路】&#10;有形固定資産減価償却率"/>
        <xdr:cNvSpPr txBox="1"/>
      </xdr:nvSpPr>
      <xdr:spPr>
        <a:xfrm>
          <a:off x="2705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29227</xdr:rowOff>
    </xdr:from>
    <xdr:ext cx="405111" cy="259045"/>
    <xdr:sp macro="" textlink="">
      <xdr:nvSpPr>
        <xdr:cNvPr id="81" name="n_3aveValue【道路】&#10;有形固定資産減価償却率"/>
        <xdr:cNvSpPr txBox="1"/>
      </xdr:nvSpPr>
      <xdr:spPr>
        <a:xfrm>
          <a:off x="1816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4462</xdr:rowOff>
    </xdr:from>
    <xdr:ext cx="405111" cy="259045"/>
    <xdr:sp macro="" textlink="">
      <xdr:nvSpPr>
        <xdr:cNvPr id="82" name="n_4aveValue【道路】&#10;有形固定資産減価償却率"/>
        <xdr:cNvSpPr txBox="1"/>
      </xdr:nvSpPr>
      <xdr:spPr>
        <a:xfrm>
          <a:off x="927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154322</xdr:rowOff>
    </xdr:from>
    <xdr:ext cx="405111" cy="259045"/>
    <xdr:sp macro="" textlink="">
      <xdr:nvSpPr>
        <xdr:cNvPr id="83" name="n_1mainValue【道路】&#10;有形固定資産減価償却率"/>
        <xdr:cNvSpPr txBox="1"/>
      </xdr:nvSpPr>
      <xdr:spPr>
        <a:xfrm>
          <a:off x="35820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118127</xdr:rowOff>
    </xdr:from>
    <xdr:ext cx="405111" cy="259045"/>
    <xdr:sp macro="" textlink="">
      <xdr:nvSpPr>
        <xdr:cNvPr id="84" name="n_2mainValue【道路】&#10;有形固定資産減価償却率"/>
        <xdr:cNvSpPr txBox="1"/>
      </xdr:nvSpPr>
      <xdr:spPr>
        <a:xfrm>
          <a:off x="2705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6" name="テキスト ボックス 10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138075</xdr:rowOff>
    </xdr:from>
    <xdr:to>
      <xdr:col>54</xdr:col>
      <xdr:colOff>189865</xdr:colOff>
      <xdr:row>41</xdr:row>
      <xdr:rowOff>127939</xdr:rowOff>
    </xdr:to>
    <xdr:cxnSp macro="">
      <xdr:nvCxnSpPr>
        <xdr:cNvPr id="108" name="直線コネクタ 107"/>
        <xdr:cNvCxnSpPr/>
      </xdr:nvCxnSpPr>
      <xdr:spPr>
        <a:xfrm flipV="1">
          <a:off x="10476865" y="5967375"/>
          <a:ext cx="0" cy="1190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131766</xdr:rowOff>
    </xdr:from>
    <xdr:ext cx="469744" cy="259045"/>
    <xdr:sp macro="" textlink="">
      <xdr:nvSpPr>
        <xdr:cNvPr id="109" name="【道路】&#10;一人当たり延長最小値テキスト"/>
        <xdr:cNvSpPr txBox="1"/>
      </xdr:nvSpPr>
      <xdr:spPr>
        <a:xfrm>
          <a:off x="10515600" y="716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127939</xdr:rowOff>
    </xdr:from>
    <xdr:to>
      <xdr:col>55</xdr:col>
      <xdr:colOff>88900</xdr:colOff>
      <xdr:row>41</xdr:row>
      <xdr:rowOff>127939</xdr:rowOff>
    </xdr:to>
    <xdr:cxnSp macro="">
      <xdr:nvCxnSpPr>
        <xdr:cNvPr id="110" name="直線コネクタ 109"/>
        <xdr:cNvCxnSpPr/>
      </xdr:nvCxnSpPr>
      <xdr:spPr>
        <a:xfrm>
          <a:off x="10388600" y="715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84752</xdr:rowOff>
    </xdr:from>
    <xdr:ext cx="534377" cy="259045"/>
    <xdr:sp macro="" textlink="">
      <xdr:nvSpPr>
        <xdr:cNvPr id="111" name="【道路】&#10;一人当たり延長最大値テキスト"/>
        <xdr:cNvSpPr txBox="1"/>
      </xdr:nvSpPr>
      <xdr:spPr>
        <a:xfrm>
          <a:off x="10515600" y="57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138075</xdr:rowOff>
    </xdr:from>
    <xdr:to>
      <xdr:col>55</xdr:col>
      <xdr:colOff>88900</xdr:colOff>
      <xdr:row>34</xdr:row>
      <xdr:rowOff>138075</xdr:rowOff>
    </xdr:to>
    <xdr:cxnSp macro="">
      <xdr:nvCxnSpPr>
        <xdr:cNvPr id="112" name="直線コネクタ 111"/>
        <xdr:cNvCxnSpPr/>
      </xdr:nvCxnSpPr>
      <xdr:spPr>
        <a:xfrm>
          <a:off x="10388600" y="59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5033</xdr:rowOff>
    </xdr:from>
    <xdr:ext cx="469744" cy="259045"/>
    <xdr:sp macro="" textlink="">
      <xdr:nvSpPr>
        <xdr:cNvPr id="113" name="【道路】&#10;一人当たり延長平均値テキスト"/>
        <xdr:cNvSpPr txBox="1"/>
      </xdr:nvSpPr>
      <xdr:spPr>
        <a:xfrm>
          <a:off x="10515600" y="6691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153606</xdr:rowOff>
    </xdr:from>
    <xdr:to>
      <xdr:col>55</xdr:col>
      <xdr:colOff>50800</xdr:colOff>
      <xdr:row>40</xdr:row>
      <xdr:rowOff>83756</xdr:rowOff>
    </xdr:to>
    <xdr:sp macro="" textlink="">
      <xdr:nvSpPr>
        <xdr:cNvPr id="114" name="フローチャート: 判断 113"/>
        <xdr:cNvSpPr/>
      </xdr:nvSpPr>
      <xdr:spPr>
        <a:xfrm>
          <a:off x="10426700" y="68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137605</xdr:rowOff>
    </xdr:from>
    <xdr:to>
      <xdr:col>50</xdr:col>
      <xdr:colOff>165100</xdr:colOff>
      <xdr:row>40</xdr:row>
      <xdr:rowOff>67755</xdr:rowOff>
    </xdr:to>
    <xdr:sp macro="" textlink="">
      <xdr:nvSpPr>
        <xdr:cNvPr id="115" name="フローチャート: 判断 114"/>
        <xdr:cNvSpPr/>
      </xdr:nvSpPr>
      <xdr:spPr>
        <a:xfrm>
          <a:off x="9588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135699</xdr:rowOff>
    </xdr:from>
    <xdr:to>
      <xdr:col>46</xdr:col>
      <xdr:colOff>38100</xdr:colOff>
      <xdr:row>40</xdr:row>
      <xdr:rowOff>65849</xdr:rowOff>
    </xdr:to>
    <xdr:sp macro="" textlink="">
      <xdr:nvSpPr>
        <xdr:cNvPr id="116" name="フローチャート: 判断 115"/>
        <xdr:cNvSpPr/>
      </xdr:nvSpPr>
      <xdr:spPr>
        <a:xfrm>
          <a:off x="8699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151054</xdr:rowOff>
    </xdr:from>
    <xdr:to>
      <xdr:col>41</xdr:col>
      <xdr:colOff>101600</xdr:colOff>
      <xdr:row>40</xdr:row>
      <xdr:rowOff>81204</xdr:rowOff>
    </xdr:to>
    <xdr:sp macro="" textlink="">
      <xdr:nvSpPr>
        <xdr:cNvPr id="117" name="フローチャート: 判断 116"/>
        <xdr:cNvSpPr/>
      </xdr:nvSpPr>
      <xdr:spPr>
        <a:xfrm>
          <a:off x="7810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122174</xdr:rowOff>
    </xdr:from>
    <xdr:to>
      <xdr:col>36</xdr:col>
      <xdr:colOff>165100</xdr:colOff>
      <xdr:row>40</xdr:row>
      <xdr:rowOff>52324</xdr:rowOff>
    </xdr:to>
    <xdr:sp macro="" textlink="">
      <xdr:nvSpPr>
        <xdr:cNvPr id="118" name="フローチャート: 判断 117"/>
        <xdr:cNvSpPr/>
      </xdr:nvSpPr>
      <xdr:spPr>
        <a:xfrm>
          <a:off x="69215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27801</xdr:rowOff>
    </xdr:from>
    <xdr:to>
      <xdr:col>55</xdr:col>
      <xdr:colOff>50800</xdr:colOff>
      <xdr:row>41</xdr:row>
      <xdr:rowOff>129401</xdr:rowOff>
    </xdr:to>
    <xdr:sp macro="" textlink="">
      <xdr:nvSpPr>
        <xdr:cNvPr id="124" name="楕円 123"/>
        <xdr:cNvSpPr/>
      </xdr:nvSpPr>
      <xdr:spPr>
        <a:xfrm>
          <a:off x="10426700" y="705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114178</xdr:rowOff>
    </xdr:from>
    <xdr:ext cx="469744" cy="259045"/>
    <xdr:sp macro="" textlink="">
      <xdr:nvSpPr>
        <xdr:cNvPr id="125" name="【道路】&#10;一人当たり延長該当値テキスト"/>
        <xdr:cNvSpPr txBox="1"/>
      </xdr:nvSpPr>
      <xdr:spPr>
        <a:xfrm>
          <a:off x="10515600" y="697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27191</xdr:rowOff>
    </xdr:from>
    <xdr:to>
      <xdr:col>50</xdr:col>
      <xdr:colOff>165100</xdr:colOff>
      <xdr:row>41</xdr:row>
      <xdr:rowOff>128791</xdr:rowOff>
    </xdr:to>
    <xdr:sp macro="" textlink="">
      <xdr:nvSpPr>
        <xdr:cNvPr id="126" name="楕円 125"/>
        <xdr:cNvSpPr/>
      </xdr:nvSpPr>
      <xdr:spPr>
        <a:xfrm>
          <a:off x="9588500" y="705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77991</xdr:rowOff>
    </xdr:from>
    <xdr:to>
      <xdr:col>55</xdr:col>
      <xdr:colOff>0</xdr:colOff>
      <xdr:row>41</xdr:row>
      <xdr:rowOff>78601</xdr:rowOff>
    </xdr:to>
    <xdr:cxnSp macro="">
      <xdr:nvCxnSpPr>
        <xdr:cNvPr id="127" name="直線コネクタ 126"/>
        <xdr:cNvCxnSpPr/>
      </xdr:nvCxnSpPr>
      <xdr:spPr>
        <a:xfrm>
          <a:off x="9639300" y="7107441"/>
          <a:ext cx="8382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27877</xdr:rowOff>
    </xdr:from>
    <xdr:to>
      <xdr:col>46</xdr:col>
      <xdr:colOff>38100</xdr:colOff>
      <xdr:row>41</xdr:row>
      <xdr:rowOff>129477</xdr:rowOff>
    </xdr:to>
    <xdr:sp macro="" textlink="">
      <xdr:nvSpPr>
        <xdr:cNvPr id="128" name="楕円 127"/>
        <xdr:cNvSpPr/>
      </xdr:nvSpPr>
      <xdr:spPr>
        <a:xfrm>
          <a:off x="8699500" y="705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77991</xdr:rowOff>
    </xdr:from>
    <xdr:to>
      <xdr:col>50</xdr:col>
      <xdr:colOff>114300</xdr:colOff>
      <xdr:row>41</xdr:row>
      <xdr:rowOff>78677</xdr:rowOff>
    </xdr:to>
    <xdr:cxnSp macro="">
      <xdr:nvCxnSpPr>
        <xdr:cNvPr id="129" name="直線コネクタ 128"/>
        <xdr:cNvCxnSpPr/>
      </xdr:nvCxnSpPr>
      <xdr:spPr>
        <a:xfrm flipV="1">
          <a:off x="8750300" y="7107441"/>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84282</xdr:rowOff>
    </xdr:from>
    <xdr:ext cx="469744" cy="259045"/>
    <xdr:sp macro="" textlink="">
      <xdr:nvSpPr>
        <xdr:cNvPr id="130" name="n_1aveValue【道路】&#10;一人当たり延長"/>
        <xdr:cNvSpPr txBox="1"/>
      </xdr:nvSpPr>
      <xdr:spPr>
        <a:xfrm>
          <a:off x="93917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82376</xdr:rowOff>
    </xdr:from>
    <xdr:ext cx="469744" cy="259045"/>
    <xdr:sp macro="" textlink="">
      <xdr:nvSpPr>
        <xdr:cNvPr id="131" name="n_2aveValue【道路】&#10;一人当たり延長"/>
        <xdr:cNvSpPr txBox="1"/>
      </xdr:nvSpPr>
      <xdr:spPr>
        <a:xfrm>
          <a:off x="8515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97731</xdr:rowOff>
    </xdr:from>
    <xdr:ext cx="469744" cy="259045"/>
    <xdr:sp macro="" textlink="">
      <xdr:nvSpPr>
        <xdr:cNvPr id="132" name="n_3aveValue【道路】&#10;一人当たり延長"/>
        <xdr:cNvSpPr txBox="1"/>
      </xdr:nvSpPr>
      <xdr:spPr>
        <a:xfrm>
          <a:off x="7626427"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68851</xdr:rowOff>
    </xdr:from>
    <xdr:ext cx="469744" cy="259045"/>
    <xdr:sp macro="" textlink="">
      <xdr:nvSpPr>
        <xdr:cNvPr id="133" name="n_4aveValue【道路】&#10;一人当たり延長"/>
        <xdr:cNvSpPr txBox="1"/>
      </xdr:nvSpPr>
      <xdr:spPr>
        <a:xfrm>
          <a:off x="6737427" y="658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119918</xdr:rowOff>
    </xdr:from>
    <xdr:ext cx="469744" cy="259045"/>
    <xdr:sp macro="" textlink="">
      <xdr:nvSpPr>
        <xdr:cNvPr id="134" name="n_1mainValue【道路】&#10;一人当たり延長"/>
        <xdr:cNvSpPr txBox="1"/>
      </xdr:nvSpPr>
      <xdr:spPr>
        <a:xfrm>
          <a:off x="9391727" y="7149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120604</xdr:rowOff>
    </xdr:from>
    <xdr:ext cx="469744" cy="259045"/>
    <xdr:sp macro="" textlink="">
      <xdr:nvSpPr>
        <xdr:cNvPr id="135" name="n_2mainValue【道路】&#10;一人当たり延長"/>
        <xdr:cNvSpPr txBox="1"/>
      </xdr:nvSpPr>
      <xdr:spPr>
        <a:xfrm>
          <a:off x="8515427" y="7150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6" name="テキスト ボックス 14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8" name="テキスト ボックス 14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8" name="テキスト ボックス 15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128996</xdr:rowOff>
    </xdr:to>
    <xdr:cxnSp macro="">
      <xdr:nvCxnSpPr>
        <xdr:cNvPr id="161" name="直線コネクタ 160"/>
        <xdr:cNvCxnSpPr/>
      </xdr:nvCxnSpPr>
      <xdr:spPr>
        <a:xfrm flipV="1">
          <a:off x="4634865" y="951955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62"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63" name="直線コネクタ 162"/>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64" name="【橋りょう・トンネル】&#10;有形固定資産減価償却率最大値テキスト"/>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65" name="直線コネクタ 164"/>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66" name="【橋りょう・トンネル】&#10;有形固定資産減価償却率平均値テキスト"/>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67" name="フローチャート: 判断 166"/>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68" name="フローチャート: 判断 167"/>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69" name="フローチャート: 判断 168"/>
        <xdr:cNvSpPr/>
      </xdr:nvSpPr>
      <xdr:spPr>
        <a:xfrm>
          <a:off x="2857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43906</xdr:rowOff>
    </xdr:from>
    <xdr:to>
      <xdr:col>10</xdr:col>
      <xdr:colOff>165100</xdr:colOff>
      <xdr:row>60</xdr:row>
      <xdr:rowOff>145506</xdr:rowOff>
    </xdr:to>
    <xdr:sp macro="" textlink="">
      <xdr:nvSpPr>
        <xdr:cNvPr id="170" name="フローチャート: 判断 169"/>
        <xdr:cNvSpPr/>
      </xdr:nvSpPr>
      <xdr:spPr>
        <a:xfrm>
          <a:off x="1968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56969</xdr:rowOff>
    </xdr:from>
    <xdr:to>
      <xdr:col>6</xdr:col>
      <xdr:colOff>38100</xdr:colOff>
      <xdr:row>60</xdr:row>
      <xdr:rowOff>158569</xdr:rowOff>
    </xdr:to>
    <xdr:sp macro="" textlink="">
      <xdr:nvSpPr>
        <xdr:cNvPr id="171" name="フローチャート: 判断 170"/>
        <xdr:cNvSpPr/>
      </xdr:nvSpPr>
      <xdr:spPr>
        <a:xfrm>
          <a:off x="1079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43906</xdr:rowOff>
    </xdr:from>
    <xdr:to>
      <xdr:col>24</xdr:col>
      <xdr:colOff>114300</xdr:colOff>
      <xdr:row>55</xdr:row>
      <xdr:rowOff>145506</xdr:rowOff>
    </xdr:to>
    <xdr:sp macro="" textlink="">
      <xdr:nvSpPr>
        <xdr:cNvPr id="177" name="楕円 176"/>
        <xdr:cNvSpPr/>
      </xdr:nvSpPr>
      <xdr:spPr>
        <a:xfrm>
          <a:off x="4584700" y="947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163484</xdr:rowOff>
    </xdr:from>
    <xdr:ext cx="340478" cy="259045"/>
    <xdr:sp macro="" textlink="">
      <xdr:nvSpPr>
        <xdr:cNvPr id="178" name="【橋りょう・トンネル】&#10;有形固定資産減価償却率該当値テキスト"/>
        <xdr:cNvSpPr txBox="1"/>
      </xdr:nvSpPr>
      <xdr:spPr>
        <a:xfrm>
          <a:off x="4673600" y="9421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12881</xdr:rowOff>
    </xdr:from>
    <xdr:to>
      <xdr:col>20</xdr:col>
      <xdr:colOff>38100</xdr:colOff>
      <xdr:row>55</xdr:row>
      <xdr:rowOff>114481</xdr:rowOff>
    </xdr:to>
    <xdr:sp macro="" textlink="">
      <xdr:nvSpPr>
        <xdr:cNvPr id="179" name="楕円 178"/>
        <xdr:cNvSpPr/>
      </xdr:nvSpPr>
      <xdr:spPr>
        <a:xfrm>
          <a:off x="3746500" y="944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63681</xdr:rowOff>
    </xdr:from>
    <xdr:to>
      <xdr:col>24</xdr:col>
      <xdr:colOff>63500</xdr:colOff>
      <xdr:row>55</xdr:row>
      <xdr:rowOff>94706</xdr:rowOff>
    </xdr:to>
    <xdr:cxnSp macro="">
      <xdr:nvCxnSpPr>
        <xdr:cNvPr id="180" name="直線コネクタ 179"/>
        <xdr:cNvCxnSpPr/>
      </xdr:nvCxnSpPr>
      <xdr:spPr>
        <a:xfrm>
          <a:off x="3797300" y="9493431"/>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168003</xdr:rowOff>
    </xdr:from>
    <xdr:to>
      <xdr:col>15</xdr:col>
      <xdr:colOff>101600</xdr:colOff>
      <xdr:row>55</xdr:row>
      <xdr:rowOff>98153</xdr:rowOff>
    </xdr:to>
    <xdr:sp macro="" textlink="">
      <xdr:nvSpPr>
        <xdr:cNvPr id="181" name="楕円 180"/>
        <xdr:cNvSpPr/>
      </xdr:nvSpPr>
      <xdr:spPr>
        <a:xfrm>
          <a:off x="2857500" y="942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47353</xdr:rowOff>
    </xdr:from>
    <xdr:to>
      <xdr:col>19</xdr:col>
      <xdr:colOff>177800</xdr:colOff>
      <xdr:row>55</xdr:row>
      <xdr:rowOff>63681</xdr:rowOff>
    </xdr:to>
    <xdr:cxnSp macro="">
      <xdr:nvCxnSpPr>
        <xdr:cNvPr id="182" name="直線コネクタ 181"/>
        <xdr:cNvCxnSpPr/>
      </xdr:nvCxnSpPr>
      <xdr:spPr>
        <a:xfrm>
          <a:off x="2908300" y="947710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14168</xdr:rowOff>
    </xdr:from>
    <xdr:ext cx="405111" cy="259045"/>
    <xdr:sp macro="" textlink="">
      <xdr:nvSpPr>
        <xdr:cNvPr id="183" name="n_1aveValue【橋りょう・トンネル】&#10;有形固定資産減価償却率"/>
        <xdr:cNvSpPr txBox="1"/>
      </xdr:nvSpPr>
      <xdr:spPr>
        <a:xfrm>
          <a:off x="35820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162758</xdr:rowOff>
    </xdr:from>
    <xdr:ext cx="405111" cy="259045"/>
    <xdr:sp macro="" textlink="">
      <xdr:nvSpPr>
        <xdr:cNvPr id="184" name="n_2aveValue【橋りょう・トンネル】&#10;有形固定資産減価償却率"/>
        <xdr:cNvSpPr txBox="1"/>
      </xdr:nvSpPr>
      <xdr:spPr>
        <a:xfrm>
          <a:off x="2705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162033</xdr:rowOff>
    </xdr:from>
    <xdr:ext cx="405111" cy="259045"/>
    <xdr:sp macro="" textlink="">
      <xdr:nvSpPr>
        <xdr:cNvPr id="185" name="n_3aveValue【橋りょう・トンネル】&#10;有形固定資産減価償却率"/>
        <xdr:cNvSpPr txBox="1"/>
      </xdr:nvSpPr>
      <xdr:spPr>
        <a:xfrm>
          <a:off x="1816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3646</xdr:rowOff>
    </xdr:from>
    <xdr:ext cx="405111" cy="259045"/>
    <xdr:sp macro="" textlink="">
      <xdr:nvSpPr>
        <xdr:cNvPr id="186" name="n_4aveValue【橋りょう・トンネル】&#10;有形固定資産減価償却率"/>
        <xdr:cNvSpPr txBox="1"/>
      </xdr:nvSpPr>
      <xdr:spPr>
        <a:xfrm>
          <a:off x="927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53</xdr:row>
      <xdr:rowOff>131008</xdr:rowOff>
    </xdr:from>
    <xdr:ext cx="340478" cy="259045"/>
    <xdr:sp macro="" textlink="">
      <xdr:nvSpPr>
        <xdr:cNvPr id="187" name="n_1mainValue【橋りょう・トンネル】&#10;有形固定資産減価償却率"/>
        <xdr:cNvSpPr txBox="1"/>
      </xdr:nvSpPr>
      <xdr:spPr>
        <a:xfrm>
          <a:off x="3614361" y="92178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53</xdr:row>
      <xdr:rowOff>114680</xdr:rowOff>
    </xdr:from>
    <xdr:ext cx="340478" cy="259045"/>
    <xdr:sp macro="" textlink="">
      <xdr:nvSpPr>
        <xdr:cNvPr id="188" name="n_2mainValue【橋りょう・トンネル】&#10;有形固定資産減価償却率"/>
        <xdr:cNvSpPr txBox="1"/>
      </xdr:nvSpPr>
      <xdr:spPr>
        <a:xfrm>
          <a:off x="2738061" y="92015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9" name="直線コネクタ 19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0" name="テキスト ボックス 19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1" name="直線コネクタ 20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2" name="テキスト ボックス 20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3" name="直線コネクタ 20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4" name="テキスト ボックス 20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5" name="直線コネクタ 20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6" name="テキスト ボックス 20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7" name="直線コネクタ 20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8" name="テキスト ボックス 20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0" name="テキスト ボックス 20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48524</xdr:rowOff>
    </xdr:from>
    <xdr:to>
      <xdr:col>54</xdr:col>
      <xdr:colOff>189865</xdr:colOff>
      <xdr:row>64</xdr:row>
      <xdr:rowOff>74779</xdr:rowOff>
    </xdr:to>
    <xdr:cxnSp macro="">
      <xdr:nvCxnSpPr>
        <xdr:cNvPr id="212" name="直線コネクタ 211"/>
        <xdr:cNvCxnSpPr/>
      </xdr:nvCxnSpPr>
      <xdr:spPr>
        <a:xfrm flipV="1">
          <a:off x="10476865" y="9649724"/>
          <a:ext cx="0" cy="139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78606</xdr:rowOff>
    </xdr:from>
    <xdr:ext cx="469744" cy="259045"/>
    <xdr:sp macro="" textlink="">
      <xdr:nvSpPr>
        <xdr:cNvPr id="213" name="【橋りょう・トンネル】&#10;一人当たり有形固定資産（償却資産）額最小値テキスト"/>
        <xdr:cNvSpPr txBox="1"/>
      </xdr:nvSpPr>
      <xdr:spPr>
        <a:xfrm>
          <a:off x="10515600" y="1105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74779</xdr:rowOff>
    </xdr:from>
    <xdr:to>
      <xdr:col>55</xdr:col>
      <xdr:colOff>88900</xdr:colOff>
      <xdr:row>64</xdr:row>
      <xdr:rowOff>74779</xdr:rowOff>
    </xdr:to>
    <xdr:cxnSp macro="">
      <xdr:nvCxnSpPr>
        <xdr:cNvPr id="214" name="直線コネクタ 213"/>
        <xdr:cNvCxnSpPr/>
      </xdr:nvCxnSpPr>
      <xdr:spPr>
        <a:xfrm>
          <a:off x="10388600" y="110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166651</xdr:rowOff>
    </xdr:from>
    <xdr:ext cx="690189" cy="259045"/>
    <xdr:sp macro="" textlink="">
      <xdr:nvSpPr>
        <xdr:cNvPr id="215" name="【橋りょう・トンネル】&#10;一人当たり有形固定資産（償却資産）額最大値テキスト"/>
        <xdr:cNvSpPr txBox="1"/>
      </xdr:nvSpPr>
      <xdr:spPr>
        <a:xfrm>
          <a:off x="10515600" y="94249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48524</xdr:rowOff>
    </xdr:from>
    <xdr:to>
      <xdr:col>55</xdr:col>
      <xdr:colOff>88900</xdr:colOff>
      <xdr:row>56</xdr:row>
      <xdr:rowOff>48524</xdr:rowOff>
    </xdr:to>
    <xdr:cxnSp macro="">
      <xdr:nvCxnSpPr>
        <xdr:cNvPr id="216" name="直線コネクタ 215"/>
        <xdr:cNvCxnSpPr/>
      </xdr:nvCxnSpPr>
      <xdr:spPr>
        <a:xfrm>
          <a:off x="10388600" y="964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12109</xdr:rowOff>
    </xdr:from>
    <xdr:ext cx="599010" cy="259045"/>
    <xdr:sp macro="" textlink="">
      <xdr:nvSpPr>
        <xdr:cNvPr id="217" name="【橋りょう・トンネル】&#10;一人当たり有形固定資産（償却資産）額平均値テキスト"/>
        <xdr:cNvSpPr txBox="1"/>
      </xdr:nvSpPr>
      <xdr:spPr>
        <a:xfrm>
          <a:off x="10515600" y="106420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160682</xdr:rowOff>
    </xdr:from>
    <xdr:to>
      <xdr:col>55</xdr:col>
      <xdr:colOff>50800</xdr:colOff>
      <xdr:row>63</xdr:row>
      <xdr:rowOff>90832</xdr:rowOff>
    </xdr:to>
    <xdr:sp macro="" textlink="">
      <xdr:nvSpPr>
        <xdr:cNvPr id="218" name="フローチャート: 判断 217"/>
        <xdr:cNvSpPr/>
      </xdr:nvSpPr>
      <xdr:spPr>
        <a:xfrm>
          <a:off x="10426700" y="1079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109991</xdr:rowOff>
    </xdr:from>
    <xdr:to>
      <xdr:col>50</xdr:col>
      <xdr:colOff>165100</xdr:colOff>
      <xdr:row>63</xdr:row>
      <xdr:rowOff>40141</xdr:rowOff>
    </xdr:to>
    <xdr:sp macro="" textlink="">
      <xdr:nvSpPr>
        <xdr:cNvPr id="219" name="フローチャート: 判断 218"/>
        <xdr:cNvSpPr/>
      </xdr:nvSpPr>
      <xdr:spPr>
        <a:xfrm>
          <a:off x="9588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124426</xdr:rowOff>
    </xdr:from>
    <xdr:to>
      <xdr:col>46</xdr:col>
      <xdr:colOff>38100</xdr:colOff>
      <xdr:row>63</xdr:row>
      <xdr:rowOff>54576</xdr:rowOff>
    </xdr:to>
    <xdr:sp macro="" textlink="">
      <xdr:nvSpPr>
        <xdr:cNvPr id="220" name="フローチャート: 判断 219"/>
        <xdr:cNvSpPr/>
      </xdr:nvSpPr>
      <xdr:spPr>
        <a:xfrm>
          <a:off x="8699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125730</xdr:rowOff>
    </xdr:from>
    <xdr:to>
      <xdr:col>41</xdr:col>
      <xdr:colOff>101600</xdr:colOff>
      <xdr:row>63</xdr:row>
      <xdr:rowOff>55880</xdr:rowOff>
    </xdr:to>
    <xdr:sp macro="" textlink="">
      <xdr:nvSpPr>
        <xdr:cNvPr id="221" name="フローチャート: 判断 220"/>
        <xdr:cNvSpPr/>
      </xdr:nvSpPr>
      <xdr:spPr>
        <a:xfrm>
          <a:off x="7810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135337</xdr:rowOff>
    </xdr:from>
    <xdr:to>
      <xdr:col>36</xdr:col>
      <xdr:colOff>165100</xdr:colOff>
      <xdr:row>63</xdr:row>
      <xdr:rowOff>65487</xdr:rowOff>
    </xdr:to>
    <xdr:sp macro="" textlink="">
      <xdr:nvSpPr>
        <xdr:cNvPr id="222" name="フローチャート: 判断 221"/>
        <xdr:cNvSpPr/>
      </xdr:nvSpPr>
      <xdr:spPr>
        <a:xfrm>
          <a:off x="6921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23979</xdr:rowOff>
    </xdr:from>
    <xdr:to>
      <xdr:col>55</xdr:col>
      <xdr:colOff>50800</xdr:colOff>
      <xdr:row>64</xdr:row>
      <xdr:rowOff>125579</xdr:rowOff>
    </xdr:to>
    <xdr:sp macro="" textlink="">
      <xdr:nvSpPr>
        <xdr:cNvPr id="228" name="楕円 227"/>
        <xdr:cNvSpPr/>
      </xdr:nvSpPr>
      <xdr:spPr>
        <a:xfrm>
          <a:off x="10426700" y="1099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110356</xdr:rowOff>
    </xdr:from>
    <xdr:ext cx="469744" cy="259045"/>
    <xdr:sp macro="" textlink="">
      <xdr:nvSpPr>
        <xdr:cNvPr id="229" name="【橋りょう・トンネル】&#10;一人当たり有形固定資産（償却資産）額該当値テキスト"/>
        <xdr:cNvSpPr txBox="1"/>
      </xdr:nvSpPr>
      <xdr:spPr>
        <a:xfrm>
          <a:off x="10515600" y="10911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23971</xdr:rowOff>
    </xdr:from>
    <xdr:to>
      <xdr:col>50</xdr:col>
      <xdr:colOff>165100</xdr:colOff>
      <xdr:row>64</xdr:row>
      <xdr:rowOff>125571</xdr:rowOff>
    </xdr:to>
    <xdr:sp macro="" textlink="">
      <xdr:nvSpPr>
        <xdr:cNvPr id="230" name="楕円 229"/>
        <xdr:cNvSpPr/>
      </xdr:nvSpPr>
      <xdr:spPr>
        <a:xfrm>
          <a:off x="9588500" y="1099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74771</xdr:rowOff>
    </xdr:from>
    <xdr:to>
      <xdr:col>55</xdr:col>
      <xdr:colOff>0</xdr:colOff>
      <xdr:row>64</xdr:row>
      <xdr:rowOff>74779</xdr:rowOff>
    </xdr:to>
    <xdr:cxnSp macro="">
      <xdr:nvCxnSpPr>
        <xdr:cNvPr id="231" name="直線コネクタ 230"/>
        <xdr:cNvCxnSpPr/>
      </xdr:nvCxnSpPr>
      <xdr:spPr>
        <a:xfrm>
          <a:off x="9639300" y="11047571"/>
          <a:ext cx="8382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24815</xdr:rowOff>
    </xdr:from>
    <xdr:to>
      <xdr:col>46</xdr:col>
      <xdr:colOff>38100</xdr:colOff>
      <xdr:row>64</xdr:row>
      <xdr:rowOff>126415</xdr:rowOff>
    </xdr:to>
    <xdr:sp macro="" textlink="">
      <xdr:nvSpPr>
        <xdr:cNvPr id="232" name="楕円 231"/>
        <xdr:cNvSpPr/>
      </xdr:nvSpPr>
      <xdr:spPr>
        <a:xfrm>
          <a:off x="8699500" y="1099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74771</xdr:rowOff>
    </xdr:from>
    <xdr:to>
      <xdr:col>50</xdr:col>
      <xdr:colOff>114300</xdr:colOff>
      <xdr:row>64</xdr:row>
      <xdr:rowOff>75615</xdr:rowOff>
    </xdr:to>
    <xdr:cxnSp macro="">
      <xdr:nvCxnSpPr>
        <xdr:cNvPr id="233" name="直線コネクタ 232"/>
        <xdr:cNvCxnSpPr/>
      </xdr:nvCxnSpPr>
      <xdr:spPr>
        <a:xfrm flipV="1">
          <a:off x="8750300" y="11047571"/>
          <a:ext cx="889000" cy="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56668</xdr:rowOff>
    </xdr:from>
    <xdr:ext cx="599010" cy="259045"/>
    <xdr:sp macro="" textlink="">
      <xdr:nvSpPr>
        <xdr:cNvPr id="234" name="n_1aveValue【橋りょう・トンネル】&#10;一人当たり有形固定資産（償却資産）額"/>
        <xdr:cNvSpPr txBox="1"/>
      </xdr:nvSpPr>
      <xdr:spPr>
        <a:xfrm>
          <a:off x="93270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71103</xdr:rowOff>
    </xdr:from>
    <xdr:ext cx="599010" cy="259045"/>
    <xdr:sp macro="" textlink="">
      <xdr:nvSpPr>
        <xdr:cNvPr id="235" name="n_2aveValue【橋りょう・トンネル】&#10;一人当たり有形固定資産（償却資産）額"/>
        <xdr:cNvSpPr txBox="1"/>
      </xdr:nvSpPr>
      <xdr:spPr>
        <a:xfrm>
          <a:off x="8450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72407</xdr:rowOff>
    </xdr:from>
    <xdr:ext cx="599010" cy="259045"/>
    <xdr:sp macro="" textlink="">
      <xdr:nvSpPr>
        <xdr:cNvPr id="236" name="n_3aveValue【橋りょう・トンネル】&#10;一人当たり有形固定資産（償却資産）額"/>
        <xdr:cNvSpPr txBox="1"/>
      </xdr:nvSpPr>
      <xdr:spPr>
        <a:xfrm>
          <a:off x="7561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82014</xdr:rowOff>
    </xdr:from>
    <xdr:ext cx="599010" cy="259045"/>
    <xdr:sp macro="" textlink="">
      <xdr:nvSpPr>
        <xdr:cNvPr id="237" name="n_4aveValue【橋りょう・トンネル】&#10;一人当たり有形固定資産（償却資産）額"/>
        <xdr:cNvSpPr txBox="1"/>
      </xdr:nvSpPr>
      <xdr:spPr>
        <a:xfrm>
          <a:off x="66727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116698</xdr:rowOff>
    </xdr:from>
    <xdr:ext cx="469744" cy="259045"/>
    <xdr:sp macro="" textlink="">
      <xdr:nvSpPr>
        <xdr:cNvPr id="238" name="n_1mainValue【橋りょう・トンネル】&#10;一人当たり有形固定資産（償却資産）額"/>
        <xdr:cNvSpPr txBox="1"/>
      </xdr:nvSpPr>
      <xdr:spPr>
        <a:xfrm>
          <a:off x="9391728" y="1108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64</xdr:row>
      <xdr:rowOff>117542</xdr:rowOff>
    </xdr:from>
    <xdr:ext cx="378565" cy="259045"/>
    <xdr:sp macro="" textlink="">
      <xdr:nvSpPr>
        <xdr:cNvPr id="239" name="n_2mainValue【橋りょう・トンネル】&#10;一人当たり有形固定資産（償却資産）額"/>
        <xdr:cNvSpPr txBox="1"/>
      </xdr:nvSpPr>
      <xdr:spPr>
        <a:xfrm>
          <a:off x="8561017" y="11090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0" name="テキスト ボックス 24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1" name="直線コネクタ 25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2" name="テキスト ボックス 251"/>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3" name="直線コネクタ 25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4" name="テキスト ボックス 25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5" name="直線コネクタ 25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6" name="テキスト ボックス 25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7" name="直線コネクタ 25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8" name="テキスト ボックス 25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9" name="直線コネクタ 25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0" name="テキスト ボックス 25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1" name="直線コネクタ 26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2" name="テキスト ボックス 261"/>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65" name="直線コネクタ 264"/>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66"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67" name="直線コネクタ 266"/>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68" name="【公営住宅】&#10;有形固定資産減価償却率最大値テキスト"/>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69" name="直線コネクタ 268"/>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62428</xdr:rowOff>
    </xdr:from>
    <xdr:ext cx="405111" cy="259045"/>
    <xdr:sp macro="" textlink="">
      <xdr:nvSpPr>
        <xdr:cNvPr id="270" name="【公営住宅】&#10;有形固定資産減価償却率平均値テキスト"/>
        <xdr:cNvSpPr txBox="1"/>
      </xdr:nvSpPr>
      <xdr:spPr>
        <a:xfrm>
          <a:off x="4673600" y="1412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39551</xdr:rowOff>
    </xdr:from>
    <xdr:to>
      <xdr:col>24</xdr:col>
      <xdr:colOff>114300</xdr:colOff>
      <xdr:row>83</xdr:row>
      <xdr:rowOff>141151</xdr:rowOff>
    </xdr:to>
    <xdr:sp macro="" textlink="">
      <xdr:nvSpPr>
        <xdr:cNvPr id="271" name="フローチャート: 判断 270"/>
        <xdr:cNvSpPr/>
      </xdr:nvSpPr>
      <xdr:spPr>
        <a:xfrm>
          <a:off x="4584700" y="1426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44450</xdr:rowOff>
    </xdr:from>
    <xdr:to>
      <xdr:col>20</xdr:col>
      <xdr:colOff>38100</xdr:colOff>
      <xdr:row>83</xdr:row>
      <xdr:rowOff>146050</xdr:rowOff>
    </xdr:to>
    <xdr:sp macro="" textlink="">
      <xdr:nvSpPr>
        <xdr:cNvPr id="272" name="フローチャート: 判断 271"/>
        <xdr:cNvSpPr/>
      </xdr:nvSpPr>
      <xdr:spPr>
        <a:xfrm>
          <a:off x="3746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36286</xdr:rowOff>
    </xdr:from>
    <xdr:to>
      <xdr:col>15</xdr:col>
      <xdr:colOff>101600</xdr:colOff>
      <xdr:row>83</xdr:row>
      <xdr:rowOff>137886</xdr:rowOff>
    </xdr:to>
    <xdr:sp macro="" textlink="">
      <xdr:nvSpPr>
        <xdr:cNvPr id="273" name="フローチャート: 判断 272"/>
        <xdr:cNvSpPr/>
      </xdr:nvSpPr>
      <xdr:spPr>
        <a:xfrm>
          <a:off x="2857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74" name="フローチャート: 判断 273"/>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11793</xdr:rowOff>
    </xdr:from>
    <xdr:to>
      <xdr:col>6</xdr:col>
      <xdr:colOff>38100</xdr:colOff>
      <xdr:row>83</xdr:row>
      <xdr:rowOff>113393</xdr:rowOff>
    </xdr:to>
    <xdr:sp macro="" textlink="">
      <xdr:nvSpPr>
        <xdr:cNvPr id="275" name="フローチャート: 判断 274"/>
        <xdr:cNvSpPr/>
      </xdr:nvSpPr>
      <xdr:spPr>
        <a:xfrm>
          <a:off x="1079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160382</xdr:rowOff>
    </xdr:from>
    <xdr:to>
      <xdr:col>24</xdr:col>
      <xdr:colOff>114300</xdr:colOff>
      <xdr:row>84</xdr:row>
      <xdr:rowOff>90532</xdr:rowOff>
    </xdr:to>
    <xdr:sp macro="" textlink="">
      <xdr:nvSpPr>
        <xdr:cNvPr id="281" name="楕円 280"/>
        <xdr:cNvSpPr/>
      </xdr:nvSpPr>
      <xdr:spPr>
        <a:xfrm>
          <a:off x="4584700" y="1439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138809</xdr:rowOff>
    </xdr:from>
    <xdr:ext cx="405111" cy="259045"/>
    <xdr:sp macro="" textlink="">
      <xdr:nvSpPr>
        <xdr:cNvPr id="282" name="【公営住宅】&#10;有形固定資産減価償却率該当値テキスト"/>
        <xdr:cNvSpPr txBox="1"/>
      </xdr:nvSpPr>
      <xdr:spPr>
        <a:xfrm>
          <a:off x="4673600" y="1436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122827</xdr:rowOff>
    </xdr:from>
    <xdr:to>
      <xdr:col>20</xdr:col>
      <xdr:colOff>38100</xdr:colOff>
      <xdr:row>84</xdr:row>
      <xdr:rowOff>52977</xdr:rowOff>
    </xdr:to>
    <xdr:sp macro="" textlink="">
      <xdr:nvSpPr>
        <xdr:cNvPr id="283" name="楕円 282"/>
        <xdr:cNvSpPr/>
      </xdr:nvSpPr>
      <xdr:spPr>
        <a:xfrm>
          <a:off x="3746500" y="1435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2177</xdr:rowOff>
    </xdr:from>
    <xdr:to>
      <xdr:col>24</xdr:col>
      <xdr:colOff>63500</xdr:colOff>
      <xdr:row>84</xdr:row>
      <xdr:rowOff>39732</xdr:rowOff>
    </xdr:to>
    <xdr:cxnSp macro="">
      <xdr:nvCxnSpPr>
        <xdr:cNvPr id="284" name="直線コネクタ 283"/>
        <xdr:cNvCxnSpPr/>
      </xdr:nvCxnSpPr>
      <xdr:spPr>
        <a:xfrm>
          <a:off x="3797300" y="14403977"/>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86905</xdr:rowOff>
    </xdr:from>
    <xdr:to>
      <xdr:col>15</xdr:col>
      <xdr:colOff>101600</xdr:colOff>
      <xdr:row>84</xdr:row>
      <xdr:rowOff>17055</xdr:rowOff>
    </xdr:to>
    <xdr:sp macro="" textlink="">
      <xdr:nvSpPr>
        <xdr:cNvPr id="285" name="楕円 284"/>
        <xdr:cNvSpPr/>
      </xdr:nvSpPr>
      <xdr:spPr>
        <a:xfrm>
          <a:off x="2857500" y="1431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137705</xdr:rowOff>
    </xdr:from>
    <xdr:to>
      <xdr:col>19</xdr:col>
      <xdr:colOff>177800</xdr:colOff>
      <xdr:row>84</xdr:row>
      <xdr:rowOff>2177</xdr:rowOff>
    </xdr:to>
    <xdr:cxnSp macro="">
      <xdr:nvCxnSpPr>
        <xdr:cNvPr id="286" name="直線コネクタ 285"/>
        <xdr:cNvCxnSpPr/>
      </xdr:nvCxnSpPr>
      <xdr:spPr>
        <a:xfrm>
          <a:off x="2908300" y="1436805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162577</xdr:rowOff>
    </xdr:from>
    <xdr:ext cx="405111" cy="259045"/>
    <xdr:sp macro="" textlink="">
      <xdr:nvSpPr>
        <xdr:cNvPr id="287" name="n_1aveValue【公営住宅】&#10;有形固定資産減価償却率"/>
        <xdr:cNvSpPr txBox="1"/>
      </xdr:nvSpPr>
      <xdr:spPr>
        <a:xfrm>
          <a:off x="35820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154413</xdr:rowOff>
    </xdr:from>
    <xdr:ext cx="405111" cy="259045"/>
    <xdr:sp macro="" textlink="">
      <xdr:nvSpPr>
        <xdr:cNvPr id="288" name="n_2aveValue【公営住宅】&#10;有形固定資産減価償却率"/>
        <xdr:cNvSpPr txBox="1"/>
      </xdr:nvSpPr>
      <xdr:spPr>
        <a:xfrm>
          <a:off x="27057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82566</xdr:rowOff>
    </xdr:from>
    <xdr:ext cx="405111" cy="259045"/>
    <xdr:sp macro="" textlink="">
      <xdr:nvSpPr>
        <xdr:cNvPr id="289" name="n_3aveValue【公営住宅】&#10;有形固定資産減価償却率"/>
        <xdr:cNvSpPr txBox="1"/>
      </xdr:nvSpPr>
      <xdr:spPr>
        <a:xfrm>
          <a:off x="1816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129920</xdr:rowOff>
    </xdr:from>
    <xdr:ext cx="405111" cy="259045"/>
    <xdr:sp macro="" textlink="">
      <xdr:nvSpPr>
        <xdr:cNvPr id="290" name="n_4aveValue【公営住宅】&#10;有形固定資産減価償却率"/>
        <xdr:cNvSpPr txBox="1"/>
      </xdr:nvSpPr>
      <xdr:spPr>
        <a:xfrm>
          <a:off x="927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44104</xdr:rowOff>
    </xdr:from>
    <xdr:ext cx="405111" cy="259045"/>
    <xdr:sp macro="" textlink="">
      <xdr:nvSpPr>
        <xdr:cNvPr id="291" name="n_1mainValue【公営住宅】&#10;有形固定資産減価償却率"/>
        <xdr:cNvSpPr txBox="1"/>
      </xdr:nvSpPr>
      <xdr:spPr>
        <a:xfrm>
          <a:off x="3582044" y="1444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8182</xdr:rowOff>
    </xdr:from>
    <xdr:ext cx="405111" cy="259045"/>
    <xdr:sp macro="" textlink="">
      <xdr:nvSpPr>
        <xdr:cNvPr id="292" name="n_2mainValue【公営住宅】&#10;有形固定資産減価償却率"/>
        <xdr:cNvSpPr txBox="1"/>
      </xdr:nvSpPr>
      <xdr:spPr>
        <a:xfrm>
          <a:off x="2705744" y="1440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3" name="直線コネクタ 30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4" name="テキスト ボックス 30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5" name="直線コネクタ 30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6" name="テキスト ボックス 30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7" name="直線コネクタ 30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08" name="テキスト ボックス 30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09" name="直線コネクタ 30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0" name="テキスト ボックス 30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1" name="直線コネクタ 31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2" name="テキスト ボックス 31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154457</xdr:rowOff>
    </xdr:from>
    <xdr:to>
      <xdr:col>54</xdr:col>
      <xdr:colOff>189865</xdr:colOff>
      <xdr:row>86</xdr:row>
      <xdr:rowOff>35128</xdr:rowOff>
    </xdr:to>
    <xdr:cxnSp macro="">
      <xdr:nvCxnSpPr>
        <xdr:cNvPr id="314" name="直線コネクタ 313"/>
        <xdr:cNvCxnSpPr/>
      </xdr:nvCxnSpPr>
      <xdr:spPr>
        <a:xfrm flipV="1">
          <a:off x="10476865" y="13527557"/>
          <a:ext cx="0" cy="125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15" name="【公営住宅】&#10;一人当たり面積最小値テキスト"/>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16" name="直線コネクタ 315"/>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101134</xdr:rowOff>
    </xdr:from>
    <xdr:ext cx="469744" cy="259045"/>
    <xdr:sp macro="" textlink="">
      <xdr:nvSpPr>
        <xdr:cNvPr id="317" name="【公営住宅】&#10;一人当たり面積最大値テキスト"/>
        <xdr:cNvSpPr txBox="1"/>
      </xdr:nvSpPr>
      <xdr:spPr>
        <a:xfrm>
          <a:off x="10515600" y="1330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154457</xdr:rowOff>
    </xdr:from>
    <xdr:to>
      <xdr:col>55</xdr:col>
      <xdr:colOff>88900</xdr:colOff>
      <xdr:row>78</xdr:row>
      <xdr:rowOff>154457</xdr:rowOff>
    </xdr:to>
    <xdr:cxnSp macro="">
      <xdr:nvCxnSpPr>
        <xdr:cNvPr id="318" name="直線コネクタ 317"/>
        <xdr:cNvCxnSpPr/>
      </xdr:nvCxnSpPr>
      <xdr:spPr>
        <a:xfrm>
          <a:off x="10388600" y="13527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55669</xdr:rowOff>
    </xdr:from>
    <xdr:ext cx="469744" cy="259045"/>
    <xdr:sp macro="" textlink="">
      <xdr:nvSpPr>
        <xdr:cNvPr id="319" name="【公営住宅】&#10;一人当たり面積平均値テキスト"/>
        <xdr:cNvSpPr txBox="1"/>
      </xdr:nvSpPr>
      <xdr:spPr>
        <a:xfrm>
          <a:off x="10515600" y="14457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32792</xdr:rowOff>
    </xdr:from>
    <xdr:to>
      <xdr:col>55</xdr:col>
      <xdr:colOff>50800</xdr:colOff>
      <xdr:row>85</xdr:row>
      <xdr:rowOff>134392</xdr:rowOff>
    </xdr:to>
    <xdr:sp macro="" textlink="">
      <xdr:nvSpPr>
        <xdr:cNvPr id="320" name="フローチャート: 判断 319"/>
        <xdr:cNvSpPr/>
      </xdr:nvSpPr>
      <xdr:spPr>
        <a:xfrm>
          <a:off x="10426700" y="1460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20447</xdr:rowOff>
    </xdr:from>
    <xdr:to>
      <xdr:col>50</xdr:col>
      <xdr:colOff>165100</xdr:colOff>
      <xdr:row>85</xdr:row>
      <xdr:rowOff>122047</xdr:rowOff>
    </xdr:to>
    <xdr:sp macro="" textlink="">
      <xdr:nvSpPr>
        <xdr:cNvPr id="321" name="フローチャート: 判断 320"/>
        <xdr:cNvSpPr/>
      </xdr:nvSpPr>
      <xdr:spPr>
        <a:xfrm>
          <a:off x="9588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20676</xdr:rowOff>
    </xdr:from>
    <xdr:to>
      <xdr:col>46</xdr:col>
      <xdr:colOff>38100</xdr:colOff>
      <xdr:row>85</xdr:row>
      <xdr:rowOff>122276</xdr:rowOff>
    </xdr:to>
    <xdr:sp macro="" textlink="">
      <xdr:nvSpPr>
        <xdr:cNvPr id="322" name="フローチャート: 判断 321"/>
        <xdr:cNvSpPr/>
      </xdr:nvSpPr>
      <xdr:spPr>
        <a:xfrm>
          <a:off x="8699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35077</xdr:rowOff>
    </xdr:from>
    <xdr:to>
      <xdr:col>41</xdr:col>
      <xdr:colOff>101600</xdr:colOff>
      <xdr:row>85</xdr:row>
      <xdr:rowOff>136677</xdr:rowOff>
    </xdr:to>
    <xdr:sp macro="" textlink="">
      <xdr:nvSpPr>
        <xdr:cNvPr id="323" name="フローチャート: 判断 322"/>
        <xdr:cNvSpPr/>
      </xdr:nvSpPr>
      <xdr:spPr>
        <a:xfrm>
          <a:off x="7810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17475</xdr:rowOff>
    </xdr:from>
    <xdr:to>
      <xdr:col>36</xdr:col>
      <xdr:colOff>165100</xdr:colOff>
      <xdr:row>85</xdr:row>
      <xdr:rowOff>119075</xdr:rowOff>
    </xdr:to>
    <xdr:sp macro="" textlink="">
      <xdr:nvSpPr>
        <xdr:cNvPr id="324" name="フローチャート: 判断 323"/>
        <xdr:cNvSpPr/>
      </xdr:nvSpPr>
      <xdr:spPr>
        <a:xfrm>
          <a:off x="6921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5" name="テキスト ボックス 32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6" name="テキスト ボックス 32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7" name="テキスト ボックス 32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8" name="テキスト ボックス 32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9" name="テキスト ボックス 32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153036</xdr:rowOff>
    </xdr:from>
    <xdr:to>
      <xdr:col>55</xdr:col>
      <xdr:colOff>50800</xdr:colOff>
      <xdr:row>86</xdr:row>
      <xdr:rowOff>83186</xdr:rowOff>
    </xdr:to>
    <xdr:sp macro="" textlink="">
      <xdr:nvSpPr>
        <xdr:cNvPr id="330" name="楕円 329"/>
        <xdr:cNvSpPr/>
      </xdr:nvSpPr>
      <xdr:spPr>
        <a:xfrm>
          <a:off x="10426700" y="1472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67963</xdr:rowOff>
    </xdr:from>
    <xdr:ext cx="469744" cy="259045"/>
    <xdr:sp macro="" textlink="">
      <xdr:nvSpPr>
        <xdr:cNvPr id="331" name="【公営住宅】&#10;一人当たり面積該当値テキスト"/>
        <xdr:cNvSpPr txBox="1"/>
      </xdr:nvSpPr>
      <xdr:spPr>
        <a:xfrm>
          <a:off x="10515600" y="1464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153036</xdr:rowOff>
    </xdr:from>
    <xdr:to>
      <xdr:col>50</xdr:col>
      <xdr:colOff>165100</xdr:colOff>
      <xdr:row>86</xdr:row>
      <xdr:rowOff>83186</xdr:rowOff>
    </xdr:to>
    <xdr:sp macro="" textlink="">
      <xdr:nvSpPr>
        <xdr:cNvPr id="332" name="楕円 331"/>
        <xdr:cNvSpPr/>
      </xdr:nvSpPr>
      <xdr:spPr>
        <a:xfrm>
          <a:off x="9588500" y="1472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32386</xdr:rowOff>
    </xdr:from>
    <xdr:to>
      <xdr:col>55</xdr:col>
      <xdr:colOff>0</xdr:colOff>
      <xdr:row>86</xdr:row>
      <xdr:rowOff>32386</xdr:rowOff>
    </xdr:to>
    <xdr:cxnSp macro="">
      <xdr:nvCxnSpPr>
        <xdr:cNvPr id="333" name="直線コネクタ 332"/>
        <xdr:cNvCxnSpPr/>
      </xdr:nvCxnSpPr>
      <xdr:spPr>
        <a:xfrm>
          <a:off x="9639300" y="147770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153036</xdr:rowOff>
    </xdr:from>
    <xdr:to>
      <xdr:col>46</xdr:col>
      <xdr:colOff>38100</xdr:colOff>
      <xdr:row>86</xdr:row>
      <xdr:rowOff>83186</xdr:rowOff>
    </xdr:to>
    <xdr:sp macro="" textlink="">
      <xdr:nvSpPr>
        <xdr:cNvPr id="334" name="楕円 333"/>
        <xdr:cNvSpPr/>
      </xdr:nvSpPr>
      <xdr:spPr>
        <a:xfrm>
          <a:off x="8699500" y="1472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32386</xdr:rowOff>
    </xdr:from>
    <xdr:to>
      <xdr:col>50</xdr:col>
      <xdr:colOff>114300</xdr:colOff>
      <xdr:row>86</xdr:row>
      <xdr:rowOff>32386</xdr:rowOff>
    </xdr:to>
    <xdr:cxnSp macro="">
      <xdr:nvCxnSpPr>
        <xdr:cNvPr id="335" name="直線コネクタ 334"/>
        <xdr:cNvCxnSpPr/>
      </xdr:nvCxnSpPr>
      <xdr:spPr>
        <a:xfrm>
          <a:off x="8750300" y="147770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138574</xdr:rowOff>
    </xdr:from>
    <xdr:ext cx="469744" cy="259045"/>
    <xdr:sp macro="" textlink="">
      <xdr:nvSpPr>
        <xdr:cNvPr id="336" name="n_1aveValue【公営住宅】&#10;一人当たり面積"/>
        <xdr:cNvSpPr txBox="1"/>
      </xdr:nvSpPr>
      <xdr:spPr>
        <a:xfrm>
          <a:off x="9391727" y="14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138803</xdr:rowOff>
    </xdr:from>
    <xdr:ext cx="469744" cy="259045"/>
    <xdr:sp macro="" textlink="">
      <xdr:nvSpPr>
        <xdr:cNvPr id="337" name="n_2aveValue【公営住宅】&#10;一人当たり面積"/>
        <xdr:cNvSpPr txBox="1"/>
      </xdr:nvSpPr>
      <xdr:spPr>
        <a:xfrm>
          <a:off x="8515427"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153204</xdr:rowOff>
    </xdr:from>
    <xdr:ext cx="469744" cy="259045"/>
    <xdr:sp macro="" textlink="">
      <xdr:nvSpPr>
        <xdr:cNvPr id="338" name="n_3aveValue【公営住宅】&#10;一人当たり面積"/>
        <xdr:cNvSpPr txBox="1"/>
      </xdr:nvSpPr>
      <xdr:spPr>
        <a:xfrm>
          <a:off x="7626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135602</xdr:rowOff>
    </xdr:from>
    <xdr:ext cx="469744" cy="259045"/>
    <xdr:sp macro="" textlink="">
      <xdr:nvSpPr>
        <xdr:cNvPr id="339" name="n_4aveValue【公営住宅】&#10;一人当たり面積"/>
        <xdr:cNvSpPr txBox="1"/>
      </xdr:nvSpPr>
      <xdr:spPr>
        <a:xfrm>
          <a:off x="6737427" y="1436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74313</xdr:rowOff>
    </xdr:from>
    <xdr:ext cx="469744" cy="259045"/>
    <xdr:sp macro="" textlink="">
      <xdr:nvSpPr>
        <xdr:cNvPr id="340" name="n_1mainValue【公営住宅】&#10;一人当たり面積"/>
        <xdr:cNvSpPr txBox="1"/>
      </xdr:nvSpPr>
      <xdr:spPr>
        <a:xfrm>
          <a:off x="9391727" y="148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74313</xdr:rowOff>
    </xdr:from>
    <xdr:ext cx="469744" cy="259045"/>
    <xdr:sp macro="" textlink="">
      <xdr:nvSpPr>
        <xdr:cNvPr id="341" name="n_2mainValue【公営住宅】&#10;一人当たり面積"/>
        <xdr:cNvSpPr txBox="1"/>
      </xdr:nvSpPr>
      <xdr:spPr>
        <a:xfrm>
          <a:off x="8515427" y="148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0" name="正方形/長方形 34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1" name="正方形/長方形 35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2" name="正方形/長方形 35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3" name="正方形/長方形 35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4" name="正方形/長方形 35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5" name="正方形/長方形 35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6" name="正方形/長方形 35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7" name="正方形/長方形 35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8" name="正方形/長方形 35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9" name="正方形/長方形 35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0" name="正方形/長方形 35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1" name="正方形/長方形 36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2" name="正方形/長方形 36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3" name="正方形/長方形 36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4" name="正方形/長方形 36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5" name="正方形/長方形 36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6" name="テキスト ボックス 36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7" name="直線コネクタ 36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8" name="テキスト ボックス 36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9" name="直線コネクタ 36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70" name="テキスト ボックス 36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1" name="直線コネクタ 37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2" name="テキスト ボックス 37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3" name="直線コネクタ 37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4" name="テキスト ボックス 37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5" name="直線コネクタ 37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6" name="テキスト ボックス 37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7" name="直線コネクタ 37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78" name="テキスト ボックス 37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9" name="直線コネクタ 37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80" name="テキスト ボックス 37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146685</xdr:rowOff>
    </xdr:from>
    <xdr:to>
      <xdr:col>85</xdr:col>
      <xdr:colOff>126364</xdr:colOff>
      <xdr:row>42</xdr:row>
      <xdr:rowOff>38100</xdr:rowOff>
    </xdr:to>
    <xdr:cxnSp macro="">
      <xdr:nvCxnSpPr>
        <xdr:cNvPr id="382" name="直線コネクタ 381"/>
        <xdr:cNvCxnSpPr/>
      </xdr:nvCxnSpPr>
      <xdr:spPr>
        <a:xfrm flipV="1">
          <a:off x="16318864" y="5633085"/>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83"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84" name="直線コネクタ 383"/>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93362</xdr:rowOff>
    </xdr:from>
    <xdr:ext cx="405111" cy="259045"/>
    <xdr:sp macro="" textlink="">
      <xdr:nvSpPr>
        <xdr:cNvPr id="385" name="【認定こども園・幼稚園・保育所】&#10;有形固定資産減価償却率最大値テキスト"/>
        <xdr:cNvSpPr txBox="1"/>
      </xdr:nvSpPr>
      <xdr:spPr>
        <a:xfrm>
          <a:off x="16357600" y="540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146685</xdr:rowOff>
    </xdr:from>
    <xdr:to>
      <xdr:col>86</xdr:col>
      <xdr:colOff>25400</xdr:colOff>
      <xdr:row>32</xdr:row>
      <xdr:rowOff>146685</xdr:rowOff>
    </xdr:to>
    <xdr:cxnSp macro="">
      <xdr:nvCxnSpPr>
        <xdr:cNvPr id="386" name="直線コネクタ 385"/>
        <xdr:cNvCxnSpPr/>
      </xdr:nvCxnSpPr>
      <xdr:spPr>
        <a:xfrm>
          <a:off x="16230600" y="563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145432</xdr:rowOff>
    </xdr:from>
    <xdr:ext cx="405111" cy="259045"/>
    <xdr:sp macro="" textlink="">
      <xdr:nvSpPr>
        <xdr:cNvPr id="387" name="【認定こども園・幼稚園・保育所】&#10;有形固定資産減価償却率平均値テキスト"/>
        <xdr:cNvSpPr txBox="1"/>
      </xdr:nvSpPr>
      <xdr:spPr>
        <a:xfrm>
          <a:off x="16357600" y="614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122555</xdr:rowOff>
    </xdr:from>
    <xdr:to>
      <xdr:col>85</xdr:col>
      <xdr:colOff>177800</xdr:colOff>
      <xdr:row>37</xdr:row>
      <xdr:rowOff>52705</xdr:rowOff>
    </xdr:to>
    <xdr:sp macro="" textlink="">
      <xdr:nvSpPr>
        <xdr:cNvPr id="388" name="フローチャート: 判断 387"/>
        <xdr:cNvSpPr/>
      </xdr:nvSpPr>
      <xdr:spPr>
        <a:xfrm>
          <a:off x="162687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122555</xdr:rowOff>
    </xdr:from>
    <xdr:to>
      <xdr:col>81</xdr:col>
      <xdr:colOff>101600</xdr:colOff>
      <xdr:row>37</xdr:row>
      <xdr:rowOff>52705</xdr:rowOff>
    </xdr:to>
    <xdr:sp macro="" textlink="">
      <xdr:nvSpPr>
        <xdr:cNvPr id="389" name="フローチャート: 判断 388"/>
        <xdr:cNvSpPr/>
      </xdr:nvSpPr>
      <xdr:spPr>
        <a:xfrm>
          <a:off x="15430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147320</xdr:rowOff>
    </xdr:from>
    <xdr:to>
      <xdr:col>76</xdr:col>
      <xdr:colOff>165100</xdr:colOff>
      <xdr:row>37</xdr:row>
      <xdr:rowOff>77470</xdr:rowOff>
    </xdr:to>
    <xdr:sp macro="" textlink="">
      <xdr:nvSpPr>
        <xdr:cNvPr id="390" name="フローチャート: 判断 389"/>
        <xdr:cNvSpPr/>
      </xdr:nvSpPr>
      <xdr:spPr>
        <a:xfrm>
          <a:off x="14541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391" name="フローチャート: 判断 390"/>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392" name="フローチャート: 判断 391"/>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3" name="テキスト ボックス 39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4" name="テキスト ボックス 39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5" name="テキスト ボックス 39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6" name="テキスト ボックス 39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7" name="テキスト ボックス 39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126365</xdr:rowOff>
    </xdr:from>
    <xdr:to>
      <xdr:col>85</xdr:col>
      <xdr:colOff>177800</xdr:colOff>
      <xdr:row>38</xdr:row>
      <xdr:rowOff>56515</xdr:rowOff>
    </xdr:to>
    <xdr:sp macro="" textlink="">
      <xdr:nvSpPr>
        <xdr:cNvPr id="398" name="楕円 397"/>
        <xdr:cNvSpPr/>
      </xdr:nvSpPr>
      <xdr:spPr>
        <a:xfrm>
          <a:off x="162687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104792</xdr:rowOff>
    </xdr:from>
    <xdr:ext cx="405111" cy="259045"/>
    <xdr:sp macro="" textlink="">
      <xdr:nvSpPr>
        <xdr:cNvPr id="399" name="【認定こども園・幼稚園・保育所】&#10;有形固定資産減価償却率該当値テキスト"/>
        <xdr:cNvSpPr txBox="1"/>
      </xdr:nvSpPr>
      <xdr:spPr>
        <a:xfrm>
          <a:off x="16357600" y="644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61595</xdr:rowOff>
    </xdr:from>
    <xdr:to>
      <xdr:col>81</xdr:col>
      <xdr:colOff>101600</xdr:colOff>
      <xdr:row>37</xdr:row>
      <xdr:rowOff>163195</xdr:rowOff>
    </xdr:to>
    <xdr:sp macro="" textlink="">
      <xdr:nvSpPr>
        <xdr:cNvPr id="400" name="楕円 399"/>
        <xdr:cNvSpPr/>
      </xdr:nvSpPr>
      <xdr:spPr>
        <a:xfrm>
          <a:off x="15430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112395</xdr:rowOff>
    </xdr:from>
    <xdr:to>
      <xdr:col>85</xdr:col>
      <xdr:colOff>127000</xdr:colOff>
      <xdr:row>38</xdr:row>
      <xdr:rowOff>5715</xdr:rowOff>
    </xdr:to>
    <xdr:cxnSp macro="">
      <xdr:nvCxnSpPr>
        <xdr:cNvPr id="401" name="直線コネクタ 400"/>
        <xdr:cNvCxnSpPr/>
      </xdr:nvCxnSpPr>
      <xdr:spPr>
        <a:xfrm>
          <a:off x="15481300" y="6456045"/>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168275</xdr:rowOff>
    </xdr:from>
    <xdr:to>
      <xdr:col>76</xdr:col>
      <xdr:colOff>165100</xdr:colOff>
      <xdr:row>37</xdr:row>
      <xdr:rowOff>98425</xdr:rowOff>
    </xdr:to>
    <xdr:sp macro="" textlink="">
      <xdr:nvSpPr>
        <xdr:cNvPr id="402" name="楕円 401"/>
        <xdr:cNvSpPr/>
      </xdr:nvSpPr>
      <xdr:spPr>
        <a:xfrm>
          <a:off x="145415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47625</xdr:rowOff>
    </xdr:from>
    <xdr:to>
      <xdr:col>81</xdr:col>
      <xdr:colOff>50800</xdr:colOff>
      <xdr:row>37</xdr:row>
      <xdr:rowOff>112395</xdr:rowOff>
    </xdr:to>
    <xdr:cxnSp macro="">
      <xdr:nvCxnSpPr>
        <xdr:cNvPr id="403" name="直線コネクタ 402"/>
        <xdr:cNvCxnSpPr/>
      </xdr:nvCxnSpPr>
      <xdr:spPr>
        <a:xfrm>
          <a:off x="14592300" y="639127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69232</xdr:rowOff>
    </xdr:from>
    <xdr:ext cx="405111" cy="259045"/>
    <xdr:sp macro="" textlink="">
      <xdr:nvSpPr>
        <xdr:cNvPr id="404" name="n_1aveValue【認定こども園・幼稚園・保育所】&#10;有形固定資産減価償却率"/>
        <xdr:cNvSpPr txBox="1"/>
      </xdr:nvSpPr>
      <xdr:spPr>
        <a:xfrm>
          <a:off x="152660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93997</xdr:rowOff>
    </xdr:from>
    <xdr:ext cx="405111" cy="259045"/>
    <xdr:sp macro="" textlink="">
      <xdr:nvSpPr>
        <xdr:cNvPr id="405" name="n_2aveValue【認定こども園・幼稚園・保育所】&#10;有形固定資産減価償却率"/>
        <xdr:cNvSpPr txBox="1"/>
      </xdr:nvSpPr>
      <xdr:spPr>
        <a:xfrm>
          <a:off x="14389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92092</xdr:rowOff>
    </xdr:from>
    <xdr:ext cx="405111" cy="259045"/>
    <xdr:sp macro="" textlink="">
      <xdr:nvSpPr>
        <xdr:cNvPr id="406" name="n_3aveValue【認定こども園・幼稚園・保育所】&#10;有形固定資産減価償却率"/>
        <xdr:cNvSpPr txBox="1"/>
      </xdr:nvSpPr>
      <xdr:spPr>
        <a:xfrm>
          <a:off x="13500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407" name="n_4aveValue【認定こども園・幼稚園・保育所】&#10;有形固定資産減価償却率"/>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154322</xdr:rowOff>
    </xdr:from>
    <xdr:ext cx="405111" cy="259045"/>
    <xdr:sp macro="" textlink="">
      <xdr:nvSpPr>
        <xdr:cNvPr id="408" name="n_1mainValue【認定こども園・幼稚園・保育所】&#10;有形固定資産減価償却率"/>
        <xdr:cNvSpPr txBox="1"/>
      </xdr:nvSpPr>
      <xdr:spPr>
        <a:xfrm>
          <a:off x="152660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89552</xdr:rowOff>
    </xdr:from>
    <xdr:ext cx="405111" cy="259045"/>
    <xdr:sp macro="" textlink="">
      <xdr:nvSpPr>
        <xdr:cNvPr id="409" name="n_2mainValue【認定こども園・幼稚園・保育所】&#10;有形固定資産減価償却率"/>
        <xdr:cNvSpPr txBox="1"/>
      </xdr:nvSpPr>
      <xdr:spPr>
        <a:xfrm>
          <a:off x="1438974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0" name="正方形/長方形 40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1" name="正方形/長方形 41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2" name="正方形/長方形 41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3" name="正方形/長方形 41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4" name="正方形/長方形 41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5" name="正方形/長方形 41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6" name="正方形/長方形 41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7" name="正方形/長方形 41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8" name="テキスト ボックス 41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9" name="直線コネクタ 41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0" name="直線コネクタ 41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1" name="テキスト ボックス 42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2" name="直線コネクタ 42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3" name="テキスト ボックス 42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4" name="直線コネクタ 42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5" name="テキスト ボックス 42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6" name="直線コネクタ 42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7" name="テキスト ボックス 42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8" name="直線コネクタ 42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9" name="テキスト ボックス 42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142494</xdr:rowOff>
    </xdr:from>
    <xdr:to>
      <xdr:col>116</xdr:col>
      <xdr:colOff>62864</xdr:colOff>
      <xdr:row>41</xdr:row>
      <xdr:rowOff>115062</xdr:rowOff>
    </xdr:to>
    <xdr:cxnSp macro="">
      <xdr:nvCxnSpPr>
        <xdr:cNvPr id="431" name="直線コネクタ 430"/>
        <xdr:cNvCxnSpPr/>
      </xdr:nvCxnSpPr>
      <xdr:spPr>
        <a:xfrm flipV="1">
          <a:off x="22160864" y="5971794"/>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32"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33" name="直線コネクタ 432"/>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89171</xdr:rowOff>
    </xdr:from>
    <xdr:ext cx="469744" cy="259045"/>
    <xdr:sp macro="" textlink="">
      <xdr:nvSpPr>
        <xdr:cNvPr id="434" name="【認定こども園・幼稚園・保育所】&#10;一人当たり面積最大値テキスト"/>
        <xdr:cNvSpPr txBox="1"/>
      </xdr:nvSpPr>
      <xdr:spPr>
        <a:xfrm>
          <a:off x="22199600" y="574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142494</xdr:rowOff>
    </xdr:from>
    <xdr:to>
      <xdr:col>116</xdr:col>
      <xdr:colOff>152400</xdr:colOff>
      <xdr:row>34</xdr:row>
      <xdr:rowOff>142494</xdr:rowOff>
    </xdr:to>
    <xdr:cxnSp macro="">
      <xdr:nvCxnSpPr>
        <xdr:cNvPr id="435" name="直線コネクタ 434"/>
        <xdr:cNvCxnSpPr/>
      </xdr:nvCxnSpPr>
      <xdr:spPr>
        <a:xfrm>
          <a:off x="22072600" y="597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162577</xdr:rowOff>
    </xdr:from>
    <xdr:ext cx="469744" cy="259045"/>
    <xdr:sp macro="" textlink="">
      <xdr:nvSpPr>
        <xdr:cNvPr id="436" name="【認定こども園・幼稚園・保育所】&#10;一人当たり面積平均値テキスト"/>
        <xdr:cNvSpPr txBox="1"/>
      </xdr:nvSpPr>
      <xdr:spPr>
        <a:xfrm>
          <a:off x="22199600" y="6677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139700</xdr:rowOff>
    </xdr:from>
    <xdr:to>
      <xdr:col>116</xdr:col>
      <xdr:colOff>114300</xdr:colOff>
      <xdr:row>40</xdr:row>
      <xdr:rowOff>69850</xdr:rowOff>
    </xdr:to>
    <xdr:sp macro="" textlink="">
      <xdr:nvSpPr>
        <xdr:cNvPr id="437" name="フローチャート: 判断 436"/>
        <xdr:cNvSpPr/>
      </xdr:nvSpPr>
      <xdr:spPr>
        <a:xfrm>
          <a:off x="221107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121412</xdr:rowOff>
    </xdr:from>
    <xdr:to>
      <xdr:col>112</xdr:col>
      <xdr:colOff>38100</xdr:colOff>
      <xdr:row>40</xdr:row>
      <xdr:rowOff>51562</xdr:rowOff>
    </xdr:to>
    <xdr:sp macro="" textlink="">
      <xdr:nvSpPr>
        <xdr:cNvPr id="438" name="フローチャート: 判断 437"/>
        <xdr:cNvSpPr/>
      </xdr:nvSpPr>
      <xdr:spPr>
        <a:xfrm>
          <a:off x="21272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439" name="フローチャート: 判断 438"/>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40" name="フローチャート: 判断 439"/>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93980</xdr:rowOff>
    </xdr:from>
    <xdr:to>
      <xdr:col>98</xdr:col>
      <xdr:colOff>38100</xdr:colOff>
      <xdr:row>40</xdr:row>
      <xdr:rowOff>24130</xdr:rowOff>
    </xdr:to>
    <xdr:sp macro="" textlink="">
      <xdr:nvSpPr>
        <xdr:cNvPr id="441" name="フローチャート: 判断 440"/>
        <xdr:cNvSpPr/>
      </xdr:nvSpPr>
      <xdr:spPr>
        <a:xfrm>
          <a:off x="18605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2" name="テキスト ボックス 44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3" name="テキスト ボックス 44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4" name="テキスト ボックス 44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5" name="テキスト ボックス 44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6" name="テキスト ボックス 44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75692</xdr:rowOff>
    </xdr:from>
    <xdr:to>
      <xdr:col>116</xdr:col>
      <xdr:colOff>114300</xdr:colOff>
      <xdr:row>41</xdr:row>
      <xdr:rowOff>5842</xdr:rowOff>
    </xdr:to>
    <xdr:sp macro="" textlink="">
      <xdr:nvSpPr>
        <xdr:cNvPr id="447" name="楕円 446"/>
        <xdr:cNvSpPr/>
      </xdr:nvSpPr>
      <xdr:spPr>
        <a:xfrm>
          <a:off x="221107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54119</xdr:rowOff>
    </xdr:from>
    <xdr:ext cx="469744" cy="259045"/>
    <xdr:sp macro="" textlink="">
      <xdr:nvSpPr>
        <xdr:cNvPr id="448" name="【認定こども園・幼稚園・保育所】&#10;一人当たり面積該当値テキスト"/>
        <xdr:cNvSpPr txBox="1"/>
      </xdr:nvSpPr>
      <xdr:spPr>
        <a:xfrm>
          <a:off x="22199600"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75692</xdr:rowOff>
    </xdr:from>
    <xdr:to>
      <xdr:col>112</xdr:col>
      <xdr:colOff>38100</xdr:colOff>
      <xdr:row>41</xdr:row>
      <xdr:rowOff>5842</xdr:rowOff>
    </xdr:to>
    <xdr:sp macro="" textlink="">
      <xdr:nvSpPr>
        <xdr:cNvPr id="449" name="楕円 448"/>
        <xdr:cNvSpPr/>
      </xdr:nvSpPr>
      <xdr:spPr>
        <a:xfrm>
          <a:off x="21272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126492</xdr:rowOff>
    </xdr:from>
    <xdr:to>
      <xdr:col>116</xdr:col>
      <xdr:colOff>63500</xdr:colOff>
      <xdr:row>40</xdr:row>
      <xdr:rowOff>126492</xdr:rowOff>
    </xdr:to>
    <xdr:cxnSp macro="">
      <xdr:nvCxnSpPr>
        <xdr:cNvPr id="450" name="直線コネクタ 449"/>
        <xdr:cNvCxnSpPr/>
      </xdr:nvCxnSpPr>
      <xdr:spPr>
        <a:xfrm>
          <a:off x="21323300" y="69844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75692</xdr:rowOff>
    </xdr:from>
    <xdr:to>
      <xdr:col>107</xdr:col>
      <xdr:colOff>101600</xdr:colOff>
      <xdr:row>41</xdr:row>
      <xdr:rowOff>5842</xdr:rowOff>
    </xdr:to>
    <xdr:sp macro="" textlink="">
      <xdr:nvSpPr>
        <xdr:cNvPr id="451" name="楕円 450"/>
        <xdr:cNvSpPr/>
      </xdr:nvSpPr>
      <xdr:spPr>
        <a:xfrm>
          <a:off x="20383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126492</xdr:rowOff>
    </xdr:from>
    <xdr:to>
      <xdr:col>111</xdr:col>
      <xdr:colOff>177800</xdr:colOff>
      <xdr:row>40</xdr:row>
      <xdr:rowOff>126492</xdr:rowOff>
    </xdr:to>
    <xdr:cxnSp macro="">
      <xdr:nvCxnSpPr>
        <xdr:cNvPr id="452" name="直線コネクタ 451"/>
        <xdr:cNvCxnSpPr/>
      </xdr:nvCxnSpPr>
      <xdr:spPr>
        <a:xfrm>
          <a:off x="20434300" y="6984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68089</xdr:rowOff>
    </xdr:from>
    <xdr:ext cx="469744" cy="259045"/>
    <xdr:sp macro="" textlink="">
      <xdr:nvSpPr>
        <xdr:cNvPr id="453" name="n_1aveValue【認定こども園・幼稚園・保育所】&#10;一人当たり面積"/>
        <xdr:cNvSpPr txBox="1"/>
      </xdr:nvSpPr>
      <xdr:spPr>
        <a:xfrm>
          <a:off x="21075727" y="658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79519</xdr:rowOff>
    </xdr:from>
    <xdr:ext cx="469744" cy="259045"/>
    <xdr:sp macro="" textlink="">
      <xdr:nvSpPr>
        <xdr:cNvPr id="454" name="n_2aveValue【認定こども園・幼稚園・保育所】&#10;一人当たり面積"/>
        <xdr:cNvSpPr txBox="1"/>
      </xdr:nvSpPr>
      <xdr:spPr>
        <a:xfrm>
          <a:off x="20199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79519</xdr:rowOff>
    </xdr:from>
    <xdr:ext cx="469744" cy="259045"/>
    <xdr:sp macro="" textlink="">
      <xdr:nvSpPr>
        <xdr:cNvPr id="455" name="n_3aveValue【認定こども園・幼稚園・保育所】&#10;一人当たり面積"/>
        <xdr:cNvSpPr txBox="1"/>
      </xdr:nvSpPr>
      <xdr:spPr>
        <a:xfrm>
          <a:off x="19310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40657</xdr:rowOff>
    </xdr:from>
    <xdr:ext cx="469744" cy="259045"/>
    <xdr:sp macro="" textlink="">
      <xdr:nvSpPr>
        <xdr:cNvPr id="456" name="n_4aveValue【認定こども園・幼稚園・保育所】&#10;一人当たり面積"/>
        <xdr:cNvSpPr txBox="1"/>
      </xdr:nvSpPr>
      <xdr:spPr>
        <a:xfrm>
          <a:off x="18421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168419</xdr:rowOff>
    </xdr:from>
    <xdr:ext cx="469744" cy="259045"/>
    <xdr:sp macro="" textlink="">
      <xdr:nvSpPr>
        <xdr:cNvPr id="457" name="n_1mainValue【認定こども園・幼稚園・保育所】&#10;一人当たり面積"/>
        <xdr:cNvSpPr txBox="1"/>
      </xdr:nvSpPr>
      <xdr:spPr>
        <a:xfrm>
          <a:off x="21075727" y="702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168419</xdr:rowOff>
    </xdr:from>
    <xdr:ext cx="469744" cy="259045"/>
    <xdr:sp macro="" textlink="">
      <xdr:nvSpPr>
        <xdr:cNvPr id="458" name="n_2mainValue【認定こども園・幼稚園・保育所】&#10;一人当たり面積"/>
        <xdr:cNvSpPr txBox="1"/>
      </xdr:nvSpPr>
      <xdr:spPr>
        <a:xfrm>
          <a:off x="20199427" y="702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9" name="正方形/長方形 45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0" name="正方形/長方形 45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1" name="正方形/長方形 46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2" name="正方形/長方形 46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3" name="正方形/長方形 46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4" name="正方形/長方形 46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5" name="正方形/長方形 46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6" name="正方形/長方形 46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7" name="テキスト ボックス 46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8" name="直線コネクタ 46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69" name="テキスト ボックス 46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0" name="直線コネクタ 46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71" name="テキスト ボックス 47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2" name="直線コネクタ 47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3" name="テキスト ボックス 47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4" name="直線コネクタ 47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5" name="テキスト ボックス 47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6" name="直線コネクタ 47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7" name="テキスト ボックス 47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78" name="直線コネクタ 47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79" name="テキスト ボックス 47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0" name="直線コネクタ 47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81" name="テキスト ボックス 48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63</xdr:row>
      <xdr:rowOff>64770</xdr:rowOff>
    </xdr:to>
    <xdr:cxnSp macro="">
      <xdr:nvCxnSpPr>
        <xdr:cNvPr id="483" name="直線コネクタ 482"/>
        <xdr:cNvCxnSpPr/>
      </xdr:nvCxnSpPr>
      <xdr:spPr>
        <a:xfrm flipV="1">
          <a:off x="16318864" y="97231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68597</xdr:rowOff>
    </xdr:from>
    <xdr:ext cx="405111" cy="259045"/>
    <xdr:sp macro="" textlink="">
      <xdr:nvSpPr>
        <xdr:cNvPr id="484" name="【学校施設】&#10;有形固定資産減価償却率最小値テキスト"/>
        <xdr:cNvSpPr txBox="1"/>
      </xdr:nvSpPr>
      <xdr:spPr>
        <a:xfrm>
          <a:off x="163576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64770</xdr:rowOff>
    </xdr:from>
    <xdr:to>
      <xdr:col>86</xdr:col>
      <xdr:colOff>25400</xdr:colOff>
      <xdr:row>63</xdr:row>
      <xdr:rowOff>64770</xdr:rowOff>
    </xdr:to>
    <xdr:cxnSp macro="">
      <xdr:nvCxnSpPr>
        <xdr:cNvPr id="485" name="直線コネクタ 484"/>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486" name="【学校施設】&#10;有形固定資産減価償却率最大値テキスト"/>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487" name="直線コネクタ 486"/>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33037</xdr:rowOff>
    </xdr:from>
    <xdr:ext cx="405111" cy="259045"/>
    <xdr:sp macro="" textlink="">
      <xdr:nvSpPr>
        <xdr:cNvPr id="488" name="【学校施設】&#10;有形固定資産減価償却率平均値テキスト"/>
        <xdr:cNvSpPr txBox="1"/>
      </xdr:nvSpPr>
      <xdr:spPr>
        <a:xfrm>
          <a:off x="16357600" y="1014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489" name="フローチャート: 判断 488"/>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490" name="フローチャート: 判断 489"/>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2540</xdr:rowOff>
    </xdr:from>
    <xdr:to>
      <xdr:col>76</xdr:col>
      <xdr:colOff>165100</xdr:colOff>
      <xdr:row>60</xdr:row>
      <xdr:rowOff>104140</xdr:rowOff>
    </xdr:to>
    <xdr:sp macro="" textlink="">
      <xdr:nvSpPr>
        <xdr:cNvPr id="491" name="フローチャート: 判断 490"/>
        <xdr:cNvSpPr/>
      </xdr:nvSpPr>
      <xdr:spPr>
        <a:xfrm>
          <a:off x="14541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492" name="フローチャート: 判断 491"/>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493" name="フローチャート: 判断 492"/>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4" name="テキスト ボックス 49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5" name="テキスト ボックス 49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6" name="テキスト ボックス 49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7" name="テキスト ボックス 49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8" name="テキスト ボックス 49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34925</xdr:rowOff>
    </xdr:from>
    <xdr:to>
      <xdr:col>85</xdr:col>
      <xdr:colOff>177800</xdr:colOff>
      <xdr:row>61</xdr:row>
      <xdr:rowOff>136525</xdr:rowOff>
    </xdr:to>
    <xdr:sp macro="" textlink="">
      <xdr:nvSpPr>
        <xdr:cNvPr id="499" name="楕円 498"/>
        <xdr:cNvSpPr/>
      </xdr:nvSpPr>
      <xdr:spPr>
        <a:xfrm>
          <a:off x="16268700" y="104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13352</xdr:rowOff>
    </xdr:from>
    <xdr:ext cx="405111" cy="259045"/>
    <xdr:sp macro="" textlink="">
      <xdr:nvSpPr>
        <xdr:cNvPr id="500" name="【学校施設】&#10;有形固定資産減価償却率該当値テキスト"/>
        <xdr:cNvSpPr txBox="1"/>
      </xdr:nvSpPr>
      <xdr:spPr>
        <a:xfrm>
          <a:off x="16357600" y="1047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164465</xdr:rowOff>
    </xdr:from>
    <xdr:to>
      <xdr:col>81</xdr:col>
      <xdr:colOff>101600</xdr:colOff>
      <xdr:row>61</xdr:row>
      <xdr:rowOff>94615</xdr:rowOff>
    </xdr:to>
    <xdr:sp macro="" textlink="">
      <xdr:nvSpPr>
        <xdr:cNvPr id="501" name="楕円 500"/>
        <xdr:cNvSpPr/>
      </xdr:nvSpPr>
      <xdr:spPr>
        <a:xfrm>
          <a:off x="154305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43815</xdr:rowOff>
    </xdr:from>
    <xdr:to>
      <xdr:col>85</xdr:col>
      <xdr:colOff>127000</xdr:colOff>
      <xdr:row>61</xdr:row>
      <xdr:rowOff>85725</xdr:rowOff>
    </xdr:to>
    <xdr:cxnSp macro="">
      <xdr:nvCxnSpPr>
        <xdr:cNvPr id="502" name="直線コネクタ 501"/>
        <xdr:cNvCxnSpPr/>
      </xdr:nvCxnSpPr>
      <xdr:spPr>
        <a:xfrm>
          <a:off x="15481300" y="1050226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17780</xdr:rowOff>
    </xdr:from>
    <xdr:to>
      <xdr:col>76</xdr:col>
      <xdr:colOff>165100</xdr:colOff>
      <xdr:row>61</xdr:row>
      <xdr:rowOff>119380</xdr:rowOff>
    </xdr:to>
    <xdr:sp macro="" textlink="">
      <xdr:nvSpPr>
        <xdr:cNvPr id="503" name="楕円 502"/>
        <xdr:cNvSpPr/>
      </xdr:nvSpPr>
      <xdr:spPr>
        <a:xfrm>
          <a:off x="14541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43815</xdr:rowOff>
    </xdr:from>
    <xdr:to>
      <xdr:col>81</xdr:col>
      <xdr:colOff>50800</xdr:colOff>
      <xdr:row>61</xdr:row>
      <xdr:rowOff>68580</xdr:rowOff>
    </xdr:to>
    <xdr:cxnSp macro="">
      <xdr:nvCxnSpPr>
        <xdr:cNvPr id="504" name="直線コネクタ 503"/>
        <xdr:cNvCxnSpPr/>
      </xdr:nvCxnSpPr>
      <xdr:spPr>
        <a:xfrm flipV="1">
          <a:off x="14592300" y="1050226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114952</xdr:rowOff>
    </xdr:from>
    <xdr:ext cx="405111" cy="259045"/>
    <xdr:sp macro="" textlink="">
      <xdr:nvSpPr>
        <xdr:cNvPr id="505" name="n_1aveValue【学校施設】&#10;有形固定資産減価償却率"/>
        <xdr:cNvSpPr txBox="1"/>
      </xdr:nvSpPr>
      <xdr:spPr>
        <a:xfrm>
          <a:off x="15266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120667</xdr:rowOff>
    </xdr:from>
    <xdr:ext cx="405111" cy="259045"/>
    <xdr:sp macro="" textlink="">
      <xdr:nvSpPr>
        <xdr:cNvPr id="506" name="n_2aveValue【学校施設】&#10;有形固定資産減価償却率"/>
        <xdr:cNvSpPr txBox="1"/>
      </xdr:nvSpPr>
      <xdr:spPr>
        <a:xfrm>
          <a:off x="14389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93997</xdr:rowOff>
    </xdr:from>
    <xdr:ext cx="405111" cy="259045"/>
    <xdr:sp macro="" textlink="">
      <xdr:nvSpPr>
        <xdr:cNvPr id="507" name="n_3aveValue【学校施設】&#10;有形固定資産減価償却率"/>
        <xdr:cNvSpPr txBox="1"/>
      </xdr:nvSpPr>
      <xdr:spPr>
        <a:xfrm>
          <a:off x="13500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92092</xdr:rowOff>
    </xdr:from>
    <xdr:ext cx="405111" cy="259045"/>
    <xdr:sp macro="" textlink="">
      <xdr:nvSpPr>
        <xdr:cNvPr id="508" name="n_4aveValue【学校施設】&#10;有形固定資産減価償却率"/>
        <xdr:cNvSpPr txBox="1"/>
      </xdr:nvSpPr>
      <xdr:spPr>
        <a:xfrm>
          <a:off x="12611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85742</xdr:rowOff>
    </xdr:from>
    <xdr:ext cx="405111" cy="259045"/>
    <xdr:sp macro="" textlink="">
      <xdr:nvSpPr>
        <xdr:cNvPr id="509" name="n_1mainValue【学校施設】&#10;有形固定資産減価償却率"/>
        <xdr:cNvSpPr txBox="1"/>
      </xdr:nvSpPr>
      <xdr:spPr>
        <a:xfrm>
          <a:off x="152660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110507</xdr:rowOff>
    </xdr:from>
    <xdr:ext cx="405111" cy="259045"/>
    <xdr:sp macro="" textlink="">
      <xdr:nvSpPr>
        <xdr:cNvPr id="510" name="n_2mainValue【学校施設】&#10;有形固定資産減価償却率"/>
        <xdr:cNvSpPr txBox="1"/>
      </xdr:nvSpPr>
      <xdr:spPr>
        <a:xfrm>
          <a:off x="14389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1" name="正方形/長方形 51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2" name="正方形/長方形 51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3" name="正方形/長方形 51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4" name="正方形/長方形 51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5" name="正方形/長方形 51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6" name="正方形/長方形 51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7" name="正方形/長方形 51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8" name="正方形/長方形 51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9" name="テキスト ボックス 51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0" name="直線コネクタ 51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1" name="テキスト ボックス 52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22" name="直線コネクタ 52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3" name="テキスト ボックス 52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4" name="直線コネクタ 52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5" name="テキスト ボックス 52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6" name="直線コネクタ 52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7" name="テキスト ボックス 52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28" name="直線コネクタ 52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29" name="テキスト ボックス 52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0" name="直線コネクタ 52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1" name="テキスト ボックス 53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2" name="直線コネクタ 53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3" name="テキスト ボックス 53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136398</xdr:rowOff>
    </xdr:to>
    <xdr:cxnSp macro="">
      <xdr:nvCxnSpPr>
        <xdr:cNvPr id="535" name="直線コネクタ 534"/>
        <xdr:cNvCxnSpPr/>
      </xdr:nvCxnSpPr>
      <xdr:spPr>
        <a:xfrm flipV="1">
          <a:off x="22160864" y="9700260"/>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140225</xdr:rowOff>
    </xdr:from>
    <xdr:ext cx="469744" cy="259045"/>
    <xdr:sp macro="" textlink="">
      <xdr:nvSpPr>
        <xdr:cNvPr id="536" name="【学校施設】&#10;一人当たり面積最小値テキスト"/>
        <xdr:cNvSpPr txBox="1"/>
      </xdr:nvSpPr>
      <xdr:spPr>
        <a:xfrm>
          <a:off x="22199600" y="1111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136398</xdr:rowOff>
    </xdr:from>
    <xdr:to>
      <xdr:col>116</xdr:col>
      <xdr:colOff>152400</xdr:colOff>
      <xdr:row>64</xdr:row>
      <xdr:rowOff>136398</xdr:rowOff>
    </xdr:to>
    <xdr:cxnSp macro="">
      <xdr:nvCxnSpPr>
        <xdr:cNvPr id="537" name="直線コネクタ 536"/>
        <xdr:cNvCxnSpPr/>
      </xdr:nvCxnSpPr>
      <xdr:spPr>
        <a:xfrm>
          <a:off x="22072600" y="1110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538" name="【学校施設】&#10;一人当たり面積最大値テキスト"/>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539" name="直線コネクタ 538"/>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16273</xdr:rowOff>
    </xdr:from>
    <xdr:ext cx="469744" cy="259045"/>
    <xdr:sp macro="" textlink="">
      <xdr:nvSpPr>
        <xdr:cNvPr id="540" name="【学校施設】&#10;一人当たり面積平均値テキスト"/>
        <xdr:cNvSpPr txBox="1"/>
      </xdr:nvSpPr>
      <xdr:spPr>
        <a:xfrm>
          <a:off x="22199600" y="10474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164846</xdr:rowOff>
    </xdr:from>
    <xdr:to>
      <xdr:col>116</xdr:col>
      <xdr:colOff>114300</xdr:colOff>
      <xdr:row>62</xdr:row>
      <xdr:rowOff>94996</xdr:rowOff>
    </xdr:to>
    <xdr:sp macro="" textlink="">
      <xdr:nvSpPr>
        <xdr:cNvPr id="541" name="フローチャート: 判断 540"/>
        <xdr:cNvSpPr/>
      </xdr:nvSpPr>
      <xdr:spPr>
        <a:xfrm>
          <a:off x="22110700" y="1062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141986</xdr:rowOff>
    </xdr:from>
    <xdr:to>
      <xdr:col>112</xdr:col>
      <xdr:colOff>38100</xdr:colOff>
      <xdr:row>62</xdr:row>
      <xdr:rowOff>72136</xdr:rowOff>
    </xdr:to>
    <xdr:sp macro="" textlink="">
      <xdr:nvSpPr>
        <xdr:cNvPr id="542" name="フローチャート: 判断 541"/>
        <xdr:cNvSpPr/>
      </xdr:nvSpPr>
      <xdr:spPr>
        <a:xfrm>
          <a:off x="21272500" y="106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543" name="フローチャート: 判断 542"/>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3302</xdr:rowOff>
    </xdr:from>
    <xdr:to>
      <xdr:col>102</xdr:col>
      <xdr:colOff>165100</xdr:colOff>
      <xdr:row>62</xdr:row>
      <xdr:rowOff>104902</xdr:rowOff>
    </xdr:to>
    <xdr:sp macro="" textlink="">
      <xdr:nvSpPr>
        <xdr:cNvPr id="544" name="フローチャート: 判断 543"/>
        <xdr:cNvSpPr/>
      </xdr:nvSpPr>
      <xdr:spPr>
        <a:xfrm>
          <a:off x="194945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xdr:rowOff>
    </xdr:from>
    <xdr:to>
      <xdr:col>98</xdr:col>
      <xdr:colOff>38100</xdr:colOff>
      <xdr:row>62</xdr:row>
      <xdr:rowOff>112522</xdr:rowOff>
    </xdr:to>
    <xdr:sp macro="" textlink="">
      <xdr:nvSpPr>
        <xdr:cNvPr id="545" name="フローチャート: 判断 544"/>
        <xdr:cNvSpPr/>
      </xdr:nvSpPr>
      <xdr:spPr>
        <a:xfrm>
          <a:off x="18605500" y="1064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6" name="テキスト ボックス 54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7" name="テキスト ボックス 54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8" name="テキスト ボックス 54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9" name="テキスト ボックス 54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0" name="テキスト ボックス 54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159512</xdr:rowOff>
    </xdr:from>
    <xdr:to>
      <xdr:col>116</xdr:col>
      <xdr:colOff>114300</xdr:colOff>
      <xdr:row>63</xdr:row>
      <xdr:rowOff>89662</xdr:rowOff>
    </xdr:to>
    <xdr:sp macro="" textlink="">
      <xdr:nvSpPr>
        <xdr:cNvPr id="551" name="楕円 550"/>
        <xdr:cNvSpPr/>
      </xdr:nvSpPr>
      <xdr:spPr>
        <a:xfrm>
          <a:off x="22110700" y="1078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137939</xdr:rowOff>
    </xdr:from>
    <xdr:ext cx="469744" cy="259045"/>
    <xdr:sp macro="" textlink="">
      <xdr:nvSpPr>
        <xdr:cNvPr id="552" name="【学校施設】&#10;一人当たり面積該当値テキスト"/>
        <xdr:cNvSpPr txBox="1"/>
      </xdr:nvSpPr>
      <xdr:spPr>
        <a:xfrm>
          <a:off x="22199600" y="1076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153416</xdr:rowOff>
    </xdr:from>
    <xdr:to>
      <xdr:col>112</xdr:col>
      <xdr:colOff>38100</xdr:colOff>
      <xdr:row>63</xdr:row>
      <xdr:rowOff>83566</xdr:rowOff>
    </xdr:to>
    <xdr:sp macro="" textlink="">
      <xdr:nvSpPr>
        <xdr:cNvPr id="553" name="楕円 552"/>
        <xdr:cNvSpPr/>
      </xdr:nvSpPr>
      <xdr:spPr>
        <a:xfrm>
          <a:off x="21272500" y="1078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32766</xdr:rowOff>
    </xdr:from>
    <xdr:to>
      <xdr:col>116</xdr:col>
      <xdr:colOff>63500</xdr:colOff>
      <xdr:row>63</xdr:row>
      <xdr:rowOff>38862</xdr:rowOff>
    </xdr:to>
    <xdr:cxnSp macro="">
      <xdr:nvCxnSpPr>
        <xdr:cNvPr id="554" name="直線コネクタ 553"/>
        <xdr:cNvCxnSpPr/>
      </xdr:nvCxnSpPr>
      <xdr:spPr>
        <a:xfrm>
          <a:off x="21323300" y="10834116"/>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156464</xdr:rowOff>
    </xdr:from>
    <xdr:to>
      <xdr:col>107</xdr:col>
      <xdr:colOff>101600</xdr:colOff>
      <xdr:row>63</xdr:row>
      <xdr:rowOff>86614</xdr:rowOff>
    </xdr:to>
    <xdr:sp macro="" textlink="">
      <xdr:nvSpPr>
        <xdr:cNvPr id="555" name="楕円 554"/>
        <xdr:cNvSpPr/>
      </xdr:nvSpPr>
      <xdr:spPr>
        <a:xfrm>
          <a:off x="20383500" y="1078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32766</xdr:rowOff>
    </xdr:from>
    <xdr:to>
      <xdr:col>111</xdr:col>
      <xdr:colOff>177800</xdr:colOff>
      <xdr:row>63</xdr:row>
      <xdr:rowOff>35814</xdr:rowOff>
    </xdr:to>
    <xdr:cxnSp macro="">
      <xdr:nvCxnSpPr>
        <xdr:cNvPr id="556" name="直線コネクタ 555"/>
        <xdr:cNvCxnSpPr/>
      </xdr:nvCxnSpPr>
      <xdr:spPr>
        <a:xfrm flipV="1">
          <a:off x="20434300" y="1083411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88663</xdr:rowOff>
    </xdr:from>
    <xdr:ext cx="469744" cy="259045"/>
    <xdr:sp macro="" textlink="">
      <xdr:nvSpPr>
        <xdr:cNvPr id="557" name="n_1aveValue【学校施設】&#10;一人当たり面積"/>
        <xdr:cNvSpPr txBox="1"/>
      </xdr:nvSpPr>
      <xdr:spPr>
        <a:xfrm>
          <a:off x="21075727" y="1037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558" name="n_2aveValue【学校施設】&#10;一人当たり面積"/>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121429</xdr:rowOff>
    </xdr:from>
    <xdr:ext cx="469744" cy="259045"/>
    <xdr:sp macro="" textlink="">
      <xdr:nvSpPr>
        <xdr:cNvPr id="559" name="n_3aveValue【学校施設】&#10;一人当たり面積"/>
        <xdr:cNvSpPr txBox="1"/>
      </xdr:nvSpPr>
      <xdr:spPr>
        <a:xfrm>
          <a:off x="19310427" y="1040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129049</xdr:rowOff>
    </xdr:from>
    <xdr:ext cx="469744" cy="259045"/>
    <xdr:sp macro="" textlink="">
      <xdr:nvSpPr>
        <xdr:cNvPr id="560" name="n_4aveValue【学校施設】&#10;一人当たり面積"/>
        <xdr:cNvSpPr txBox="1"/>
      </xdr:nvSpPr>
      <xdr:spPr>
        <a:xfrm>
          <a:off x="18421427" y="1041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74693</xdr:rowOff>
    </xdr:from>
    <xdr:ext cx="469744" cy="259045"/>
    <xdr:sp macro="" textlink="">
      <xdr:nvSpPr>
        <xdr:cNvPr id="561" name="n_1mainValue【学校施設】&#10;一人当たり面積"/>
        <xdr:cNvSpPr txBox="1"/>
      </xdr:nvSpPr>
      <xdr:spPr>
        <a:xfrm>
          <a:off x="21075727" y="1087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77741</xdr:rowOff>
    </xdr:from>
    <xdr:ext cx="469744" cy="259045"/>
    <xdr:sp macro="" textlink="">
      <xdr:nvSpPr>
        <xdr:cNvPr id="562" name="n_2mainValue【学校施設】&#10;一人当たり面積"/>
        <xdr:cNvSpPr txBox="1"/>
      </xdr:nvSpPr>
      <xdr:spPr>
        <a:xfrm>
          <a:off x="20199427" y="1087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3" name="正方形/長方形 56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4" name="正方形/長方形 56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5" name="正方形/長方形 56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6" name="正方形/長方形 56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7" name="正方形/長方形 56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8" name="正方形/長方形 56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9" name="正方形/長方形 56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0" name="正方形/長方形 56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1" name="正方形/長方形 5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2" name="正方形/長方形 5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3" name="正方形/長方形 5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4" name="正方形/長方形 5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5" name="正方形/長方形 5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6" name="正方形/長方形 5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7" name="正方形/長方形 5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8" name="正方形/長方形 57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79" name="正方形/長方形 57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0" name="正方形/長方形 57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1" name="正方形/長方形 58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2" name="正方形/長方形 58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3" name="正方形/長方形 58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4" name="正方形/長方形 58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5" name="正方形/長方形 58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6" name="正方形/長方形 58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7" name="テキスト ボックス 58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8" name="直線コネクタ 58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89" name="テキスト ボックス 58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90" name="直線コネクタ 58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91" name="テキスト ボックス 59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2" name="直線コネクタ 59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3" name="テキスト ボックス 59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4" name="直線コネクタ 59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5" name="テキスト ボックス 59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6" name="直線コネクタ 59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7" name="テキスト ボックス 59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8" name="直線コネクタ 59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9" name="テキスト ボックス 59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0" name="直線コネクタ 59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01" name="テキスト ボックス 60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2" name="直線コネクタ 60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108857</xdr:rowOff>
    </xdr:from>
    <xdr:to>
      <xdr:col>85</xdr:col>
      <xdr:colOff>126364</xdr:colOff>
      <xdr:row>109</xdr:row>
      <xdr:rowOff>35379</xdr:rowOff>
    </xdr:to>
    <xdr:cxnSp macro="">
      <xdr:nvCxnSpPr>
        <xdr:cNvPr id="604" name="直線コネクタ 603"/>
        <xdr:cNvCxnSpPr/>
      </xdr:nvCxnSpPr>
      <xdr:spPr>
        <a:xfrm flipV="1">
          <a:off x="16318864" y="1725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05"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06" name="直線コネクタ 60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55534</xdr:rowOff>
    </xdr:from>
    <xdr:ext cx="405111" cy="259045"/>
    <xdr:sp macro="" textlink="">
      <xdr:nvSpPr>
        <xdr:cNvPr id="607" name="【公民館】&#10;有形固定資産減価償却率最大値テキスト"/>
        <xdr:cNvSpPr txBox="1"/>
      </xdr:nvSpPr>
      <xdr:spPr>
        <a:xfrm>
          <a:off x="163576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108857</xdr:rowOff>
    </xdr:from>
    <xdr:to>
      <xdr:col>86</xdr:col>
      <xdr:colOff>25400</xdr:colOff>
      <xdr:row>100</xdr:row>
      <xdr:rowOff>108857</xdr:rowOff>
    </xdr:to>
    <xdr:cxnSp macro="">
      <xdr:nvCxnSpPr>
        <xdr:cNvPr id="608" name="直線コネクタ 607"/>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65876</xdr:rowOff>
    </xdr:from>
    <xdr:ext cx="405111" cy="259045"/>
    <xdr:sp macro="" textlink="">
      <xdr:nvSpPr>
        <xdr:cNvPr id="609" name="【公民館】&#10;有形固定資産減価償却率平均値テキスト"/>
        <xdr:cNvSpPr txBox="1"/>
      </xdr:nvSpPr>
      <xdr:spPr>
        <a:xfrm>
          <a:off x="16357600" y="18068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87449</xdr:rowOff>
    </xdr:from>
    <xdr:to>
      <xdr:col>85</xdr:col>
      <xdr:colOff>177800</xdr:colOff>
      <xdr:row>106</xdr:row>
      <xdr:rowOff>17599</xdr:rowOff>
    </xdr:to>
    <xdr:sp macro="" textlink="">
      <xdr:nvSpPr>
        <xdr:cNvPr id="610" name="フローチャート: 判断 609"/>
        <xdr:cNvSpPr/>
      </xdr:nvSpPr>
      <xdr:spPr>
        <a:xfrm>
          <a:off x="162687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77651</xdr:rowOff>
    </xdr:from>
    <xdr:to>
      <xdr:col>81</xdr:col>
      <xdr:colOff>101600</xdr:colOff>
      <xdr:row>106</xdr:row>
      <xdr:rowOff>7801</xdr:rowOff>
    </xdr:to>
    <xdr:sp macro="" textlink="">
      <xdr:nvSpPr>
        <xdr:cNvPr id="611" name="フローチャート: 判断 610"/>
        <xdr:cNvSpPr/>
      </xdr:nvSpPr>
      <xdr:spPr>
        <a:xfrm>
          <a:off x="15430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71120</xdr:rowOff>
    </xdr:from>
    <xdr:to>
      <xdr:col>76</xdr:col>
      <xdr:colOff>165100</xdr:colOff>
      <xdr:row>106</xdr:row>
      <xdr:rowOff>1270</xdr:rowOff>
    </xdr:to>
    <xdr:sp macro="" textlink="">
      <xdr:nvSpPr>
        <xdr:cNvPr id="612" name="フローチャート: 判断 611"/>
        <xdr:cNvSpPr/>
      </xdr:nvSpPr>
      <xdr:spPr>
        <a:xfrm>
          <a:off x="14541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53158</xdr:rowOff>
    </xdr:from>
    <xdr:to>
      <xdr:col>72</xdr:col>
      <xdr:colOff>38100</xdr:colOff>
      <xdr:row>105</xdr:row>
      <xdr:rowOff>154758</xdr:rowOff>
    </xdr:to>
    <xdr:sp macro="" textlink="">
      <xdr:nvSpPr>
        <xdr:cNvPr id="613" name="フローチャート: 判断 612"/>
        <xdr:cNvSpPr/>
      </xdr:nvSpPr>
      <xdr:spPr>
        <a:xfrm>
          <a:off x="1365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48261</xdr:rowOff>
    </xdr:from>
    <xdr:to>
      <xdr:col>67</xdr:col>
      <xdr:colOff>101600</xdr:colOff>
      <xdr:row>105</xdr:row>
      <xdr:rowOff>149861</xdr:rowOff>
    </xdr:to>
    <xdr:sp macro="" textlink="">
      <xdr:nvSpPr>
        <xdr:cNvPr id="614" name="フローチャート: 判断 613"/>
        <xdr:cNvSpPr/>
      </xdr:nvSpPr>
      <xdr:spPr>
        <a:xfrm>
          <a:off x="1276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5" name="テキスト ボックス 61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6" name="テキスト ボックス 61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7" name="テキスト ボックス 61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8" name="テキスト ボックス 61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9" name="テキスト ボックス 61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9071</xdr:rowOff>
    </xdr:from>
    <xdr:to>
      <xdr:col>85</xdr:col>
      <xdr:colOff>177800</xdr:colOff>
      <xdr:row>105</xdr:row>
      <xdr:rowOff>110671</xdr:rowOff>
    </xdr:to>
    <xdr:sp macro="" textlink="">
      <xdr:nvSpPr>
        <xdr:cNvPr id="620" name="楕円 619"/>
        <xdr:cNvSpPr/>
      </xdr:nvSpPr>
      <xdr:spPr>
        <a:xfrm>
          <a:off x="16268700" y="180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31948</xdr:rowOff>
    </xdr:from>
    <xdr:ext cx="405111" cy="259045"/>
    <xdr:sp macro="" textlink="">
      <xdr:nvSpPr>
        <xdr:cNvPr id="621" name="【公民館】&#10;有形固定資産減価償却率該当値テキスト"/>
        <xdr:cNvSpPr txBox="1"/>
      </xdr:nvSpPr>
      <xdr:spPr>
        <a:xfrm>
          <a:off x="16357600" y="17862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138068</xdr:rowOff>
    </xdr:from>
    <xdr:to>
      <xdr:col>81</xdr:col>
      <xdr:colOff>101600</xdr:colOff>
      <xdr:row>105</xdr:row>
      <xdr:rowOff>68218</xdr:rowOff>
    </xdr:to>
    <xdr:sp macro="" textlink="">
      <xdr:nvSpPr>
        <xdr:cNvPr id="622" name="楕円 621"/>
        <xdr:cNvSpPr/>
      </xdr:nvSpPr>
      <xdr:spPr>
        <a:xfrm>
          <a:off x="15430500" y="1796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17418</xdr:rowOff>
    </xdr:from>
    <xdr:to>
      <xdr:col>85</xdr:col>
      <xdr:colOff>127000</xdr:colOff>
      <xdr:row>105</xdr:row>
      <xdr:rowOff>59871</xdr:rowOff>
    </xdr:to>
    <xdr:cxnSp macro="">
      <xdr:nvCxnSpPr>
        <xdr:cNvPr id="623" name="直線コネクタ 622"/>
        <xdr:cNvCxnSpPr/>
      </xdr:nvCxnSpPr>
      <xdr:spPr>
        <a:xfrm>
          <a:off x="15481300" y="18019668"/>
          <a:ext cx="8382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77651</xdr:rowOff>
    </xdr:from>
    <xdr:to>
      <xdr:col>76</xdr:col>
      <xdr:colOff>165100</xdr:colOff>
      <xdr:row>107</xdr:row>
      <xdr:rowOff>7801</xdr:rowOff>
    </xdr:to>
    <xdr:sp macro="" textlink="">
      <xdr:nvSpPr>
        <xdr:cNvPr id="624" name="楕円 623"/>
        <xdr:cNvSpPr/>
      </xdr:nvSpPr>
      <xdr:spPr>
        <a:xfrm>
          <a:off x="145415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17418</xdr:rowOff>
    </xdr:from>
    <xdr:to>
      <xdr:col>81</xdr:col>
      <xdr:colOff>50800</xdr:colOff>
      <xdr:row>106</xdr:row>
      <xdr:rowOff>128451</xdr:rowOff>
    </xdr:to>
    <xdr:cxnSp macro="">
      <xdr:nvCxnSpPr>
        <xdr:cNvPr id="625" name="直線コネクタ 624"/>
        <xdr:cNvCxnSpPr/>
      </xdr:nvCxnSpPr>
      <xdr:spPr>
        <a:xfrm flipV="1">
          <a:off x="14592300" y="18019668"/>
          <a:ext cx="889000" cy="28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170378</xdr:rowOff>
    </xdr:from>
    <xdr:ext cx="405111" cy="259045"/>
    <xdr:sp macro="" textlink="">
      <xdr:nvSpPr>
        <xdr:cNvPr id="626" name="n_1aveValue【公民館】&#10;有形固定資産減価償却率"/>
        <xdr:cNvSpPr txBox="1"/>
      </xdr:nvSpPr>
      <xdr:spPr>
        <a:xfrm>
          <a:off x="152660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17797</xdr:rowOff>
    </xdr:from>
    <xdr:ext cx="405111" cy="259045"/>
    <xdr:sp macro="" textlink="">
      <xdr:nvSpPr>
        <xdr:cNvPr id="627" name="n_2aveValue【公民館】&#10;有形固定資産減価償却率"/>
        <xdr:cNvSpPr txBox="1"/>
      </xdr:nvSpPr>
      <xdr:spPr>
        <a:xfrm>
          <a:off x="14389744" y="1784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171285</xdr:rowOff>
    </xdr:from>
    <xdr:ext cx="405111" cy="259045"/>
    <xdr:sp macro="" textlink="">
      <xdr:nvSpPr>
        <xdr:cNvPr id="628" name="n_3aveValue【公民館】&#10;有形固定資産減価償却率"/>
        <xdr:cNvSpPr txBox="1"/>
      </xdr:nvSpPr>
      <xdr:spPr>
        <a:xfrm>
          <a:off x="13500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166388</xdr:rowOff>
    </xdr:from>
    <xdr:ext cx="405111" cy="259045"/>
    <xdr:sp macro="" textlink="">
      <xdr:nvSpPr>
        <xdr:cNvPr id="629" name="n_4aveValue【公民館】&#10;有形固定資産減価償却率"/>
        <xdr:cNvSpPr txBox="1"/>
      </xdr:nvSpPr>
      <xdr:spPr>
        <a:xfrm>
          <a:off x="12611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84745</xdr:rowOff>
    </xdr:from>
    <xdr:ext cx="405111" cy="259045"/>
    <xdr:sp macro="" textlink="">
      <xdr:nvSpPr>
        <xdr:cNvPr id="630" name="n_1mainValue【公民館】&#10;有形固定資産減価償却率"/>
        <xdr:cNvSpPr txBox="1"/>
      </xdr:nvSpPr>
      <xdr:spPr>
        <a:xfrm>
          <a:off x="152660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170378</xdr:rowOff>
    </xdr:from>
    <xdr:ext cx="405111" cy="259045"/>
    <xdr:sp macro="" textlink="">
      <xdr:nvSpPr>
        <xdr:cNvPr id="631" name="n_2mainValue【公民館】&#10;有形固定資産減価償却率"/>
        <xdr:cNvSpPr txBox="1"/>
      </xdr:nvSpPr>
      <xdr:spPr>
        <a:xfrm>
          <a:off x="14389744" y="1834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2" name="正方形/長方形 63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3" name="正方形/長方形 63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4" name="正方形/長方形 63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5" name="正方形/長方形 63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6" name="正方形/長方形 63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7" name="正方形/長方形 63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8" name="正方形/長方形 63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9" name="正方形/長方形 63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0" name="テキスト ボックス 63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1" name="直線コネクタ 64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42" name="直線コネクタ 64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43" name="テキスト ボックス 64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4" name="直線コネクタ 64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5" name="テキスト ボックス 64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6" name="直線コネクタ 64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7" name="テキスト ボックス 64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8" name="直線コネクタ 64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49" name="テキスト ボックス 64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50" name="直線コネクタ 64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51" name="テキスト ボックス 65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52" name="直線コネクタ 65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53" name="テキスト ボックス 65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4" name="直線コネクタ 65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5" name="テキスト ボックス 65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128451</xdr:rowOff>
    </xdr:from>
    <xdr:to>
      <xdr:col>116</xdr:col>
      <xdr:colOff>62864</xdr:colOff>
      <xdr:row>109</xdr:row>
      <xdr:rowOff>35379</xdr:rowOff>
    </xdr:to>
    <xdr:cxnSp macro="">
      <xdr:nvCxnSpPr>
        <xdr:cNvPr id="657" name="直線コネクタ 656"/>
        <xdr:cNvCxnSpPr/>
      </xdr:nvCxnSpPr>
      <xdr:spPr>
        <a:xfrm flipV="1">
          <a:off x="22160864" y="172734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658"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659" name="直線コネクタ 658"/>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75128</xdr:rowOff>
    </xdr:from>
    <xdr:ext cx="469744" cy="259045"/>
    <xdr:sp macro="" textlink="">
      <xdr:nvSpPr>
        <xdr:cNvPr id="660" name="【公民館】&#10;一人当たり面積最大値テキスト"/>
        <xdr:cNvSpPr txBox="1"/>
      </xdr:nvSpPr>
      <xdr:spPr>
        <a:xfrm>
          <a:off x="22199600" y="1704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128451</xdr:rowOff>
    </xdr:from>
    <xdr:to>
      <xdr:col>116</xdr:col>
      <xdr:colOff>152400</xdr:colOff>
      <xdr:row>100</xdr:row>
      <xdr:rowOff>128451</xdr:rowOff>
    </xdr:to>
    <xdr:cxnSp macro="">
      <xdr:nvCxnSpPr>
        <xdr:cNvPr id="661" name="直線コネクタ 660"/>
        <xdr:cNvCxnSpPr/>
      </xdr:nvCxnSpPr>
      <xdr:spPr>
        <a:xfrm>
          <a:off x="22072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123389</xdr:rowOff>
    </xdr:from>
    <xdr:ext cx="469744" cy="259045"/>
    <xdr:sp macro="" textlink="">
      <xdr:nvSpPr>
        <xdr:cNvPr id="662" name="【公民館】&#10;一人当たり面積平均値テキスト"/>
        <xdr:cNvSpPr txBox="1"/>
      </xdr:nvSpPr>
      <xdr:spPr>
        <a:xfrm>
          <a:off x="22199600" y="18125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663" name="フローチャート: 判断 662"/>
        <xdr:cNvSpPr/>
      </xdr:nvSpPr>
      <xdr:spPr>
        <a:xfrm>
          <a:off x="221107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664" name="フローチャート: 判断 663"/>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107043</xdr:rowOff>
    </xdr:from>
    <xdr:to>
      <xdr:col>107</xdr:col>
      <xdr:colOff>101600</xdr:colOff>
      <xdr:row>107</xdr:row>
      <xdr:rowOff>37193</xdr:rowOff>
    </xdr:to>
    <xdr:sp macro="" textlink="">
      <xdr:nvSpPr>
        <xdr:cNvPr id="665" name="フローチャート: 判断 664"/>
        <xdr:cNvSpPr/>
      </xdr:nvSpPr>
      <xdr:spPr>
        <a:xfrm>
          <a:off x="20383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666" name="フローチャート: 判断 665"/>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84182</xdr:rowOff>
    </xdr:from>
    <xdr:to>
      <xdr:col>98</xdr:col>
      <xdr:colOff>38100</xdr:colOff>
      <xdr:row>107</xdr:row>
      <xdr:rowOff>14332</xdr:rowOff>
    </xdr:to>
    <xdr:sp macro="" textlink="">
      <xdr:nvSpPr>
        <xdr:cNvPr id="667" name="フローチャート: 判断 666"/>
        <xdr:cNvSpPr/>
      </xdr:nvSpPr>
      <xdr:spPr>
        <a:xfrm>
          <a:off x="18605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8" name="テキスト ボックス 66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9" name="テキスト ボックス 66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0" name="テキスト ボックス 66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1" name="テキスト ボックス 67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2" name="テキスト ボックス 67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92348</xdr:rowOff>
    </xdr:from>
    <xdr:to>
      <xdr:col>116</xdr:col>
      <xdr:colOff>114300</xdr:colOff>
      <xdr:row>108</xdr:row>
      <xdr:rowOff>22498</xdr:rowOff>
    </xdr:to>
    <xdr:sp macro="" textlink="">
      <xdr:nvSpPr>
        <xdr:cNvPr id="673" name="楕円 672"/>
        <xdr:cNvSpPr/>
      </xdr:nvSpPr>
      <xdr:spPr>
        <a:xfrm>
          <a:off x="22110700" y="184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70775</xdr:rowOff>
    </xdr:from>
    <xdr:ext cx="469744" cy="259045"/>
    <xdr:sp macro="" textlink="">
      <xdr:nvSpPr>
        <xdr:cNvPr id="674" name="【公民館】&#10;一人当たり面積該当値テキスト"/>
        <xdr:cNvSpPr txBox="1"/>
      </xdr:nvSpPr>
      <xdr:spPr>
        <a:xfrm>
          <a:off x="22199600" y="1841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89081</xdr:rowOff>
    </xdr:from>
    <xdr:to>
      <xdr:col>112</xdr:col>
      <xdr:colOff>38100</xdr:colOff>
      <xdr:row>108</xdr:row>
      <xdr:rowOff>19231</xdr:rowOff>
    </xdr:to>
    <xdr:sp macro="" textlink="">
      <xdr:nvSpPr>
        <xdr:cNvPr id="675" name="楕円 674"/>
        <xdr:cNvSpPr/>
      </xdr:nvSpPr>
      <xdr:spPr>
        <a:xfrm>
          <a:off x="21272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139881</xdr:rowOff>
    </xdr:from>
    <xdr:to>
      <xdr:col>116</xdr:col>
      <xdr:colOff>63500</xdr:colOff>
      <xdr:row>107</xdr:row>
      <xdr:rowOff>143148</xdr:rowOff>
    </xdr:to>
    <xdr:cxnSp macro="">
      <xdr:nvCxnSpPr>
        <xdr:cNvPr id="676" name="直線コネクタ 675"/>
        <xdr:cNvCxnSpPr/>
      </xdr:nvCxnSpPr>
      <xdr:spPr>
        <a:xfrm>
          <a:off x="21323300" y="18485031"/>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89081</xdr:rowOff>
    </xdr:from>
    <xdr:to>
      <xdr:col>107</xdr:col>
      <xdr:colOff>101600</xdr:colOff>
      <xdr:row>108</xdr:row>
      <xdr:rowOff>19231</xdr:rowOff>
    </xdr:to>
    <xdr:sp macro="" textlink="">
      <xdr:nvSpPr>
        <xdr:cNvPr id="677" name="楕円 676"/>
        <xdr:cNvSpPr/>
      </xdr:nvSpPr>
      <xdr:spPr>
        <a:xfrm>
          <a:off x="20383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139881</xdr:rowOff>
    </xdr:from>
    <xdr:to>
      <xdr:col>111</xdr:col>
      <xdr:colOff>177800</xdr:colOff>
      <xdr:row>107</xdr:row>
      <xdr:rowOff>139881</xdr:rowOff>
    </xdr:to>
    <xdr:cxnSp macro="">
      <xdr:nvCxnSpPr>
        <xdr:cNvPr id="678" name="直線コネクタ 677"/>
        <xdr:cNvCxnSpPr/>
      </xdr:nvCxnSpPr>
      <xdr:spPr>
        <a:xfrm>
          <a:off x="20434300" y="184850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40657</xdr:rowOff>
    </xdr:from>
    <xdr:ext cx="469744" cy="259045"/>
    <xdr:sp macro="" textlink="">
      <xdr:nvSpPr>
        <xdr:cNvPr id="679" name="n_1aveValue【公民館】&#10;一人当たり面積"/>
        <xdr:cNvSpPr txBox="1"/>
      </xdr:nvSpPr>
      <xdr:spPr>
        <a:xfrm>
          <a:off x="210757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53720</xdr:rowOff>
    </xdr:from>
    <xdr:ext cx="469744" cy="259045"/>
    <xdr:sp macro="" textlink="">
      <xdr:nvSpPr>
        <xdr:cNvPr id="680" name="n_2aveValue【公民館】&#10;一人当たり面積"/>
        <xdr:cNvSpPr txBox="1"/>
      </xdr:nvSpPr>
      <xdr:spPr>
        <a:xfrm>
          <a:off x="20199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53720</xdr:rowOff>
    </xdr:from>
    <xdr:ext cx="469744" cy="259045"/>
    <xdr:sp macro="" textlink="">
      <xdr:nvSpPr>
        <xdr:cNvPr id="681" name="n_3aveValue【公民館】&#10;一人当たり面積"/>
        <xdr:cNvSpPr txBox="1"/>
      </xdr:nvSpPr>
      <xdr:spPr>
        <a:xfrm>
          <a:off x="19310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30859</xdr:rowOff>
    </xdr:from>
    <xdr:ext cx="469744" cy="259045"/>
    <xdr:sp macro="" textlink="">
      <xdr:nvSpPr>
        <xdr:cNvPr id="682" name="n_4aveValue【公民館】&#10;一人当たり面積"/>
        <xdr:cNvSpPr txBox="1"/>
      </xdr:nvSpPr>
      <xdr:spPr>
        <a:xfrm>
          <a:off x="18421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10358</xdr:rowOff>
    </xdr:from>
    <xdr:ext cx="469744" cy="259045"/>
    <xdr:sp macro="" textlink="">
      <xdr:nvSpPr>
        <xdr:cNvPr id="683" name="n_1mainValue【公民館】&#10;一人当たり面積"/>
        <xdr:cNvSpPr txBox="1"/>
      </xdr:nvSpPr>
      <xdr:spPr>
        <a:xfrm>
          <a:off x="21075727"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10358</xdr:rowOff>
    </xdr:from>
    <xdr:ext cx="469744" cy="259045"/>
    <xdr:sp macro="" textlink="">
      <xdr:nvSpPr>
        <xdr:cNvPr id="684" name="n_2mainValue【公民館】&#10;一人当たり面積"/>
        <xdr:cNvSpPr txBox="1"/>
      </xdr:nvSpPr>
      <xdr:spPr>
        <a:xfrm>
          <a:off x="20199427"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5" name="正方形/長方形 68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6" name="正方形/長方形 68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7" name="テキスト ボックス 68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各公共施設等は建設時期から</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年近く経過しており、それぞれの有形固定資産減価償却率はほとんど類似団体平均値を上回っている。</a:t>
          </a:r>
          <a:endParaRPr lang="ja-JP" altLang="ja-JP" sz="1400">
            <a:effectLst/>
          </a:endParaRPr>
        </a:p>
        <a:p>
          <a:r>
            <a:rPr kumimoji="1" lang="ja-JP" altLang="ja-JP" sz="1100">
              <a:solidFill>
                <a:schemeClr val="dk1"/>
              </a:solidFill>
              <a:effectLst/>
              <a:latin typeface="+mn-lt"/>
              <a:ea typeface="+mn-ea"/>
              <a:cs typeface="+mn-cs"/>
            </a:rPr>
            <a:t>また一人当たりの面積・延長・有形固定資産額は、人口密度が高いため全体的に下回る結果となった。</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公民館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に着目すると、令和元年度に「中央公民館改修事業」があり資産価値が増えたため、有形固定資産減価償却率が改善されている。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においては、建築後の経過年数が播磨中学校５</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年、播磨小学校４</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年になるなど、全施設の平均が約３</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年になり全体的に老朽化が進んでおり、有形固定資産減価償却率が類似団体平均値に比べ高い値となっている。</a:t>
          </a:r>
          <a:endParaRPr lang="ja-JP" altLang="ja-JP" sz="1400">
            <a:effectLst/>
          </a:endParaRPr>
        </a:p>
        <a:p>
          <a:r>
            <a:rPr kumimoji="1" lang="ja-JP" altLang="ja-JP" sz="1100">
              <a:solidFill>
                <a:schemeClr val="dk1"/>
              </a:solidFill>
              <a:effectLst/>
              <a:latin typeface="+mn-lt"/>
              <a:ea typeface="+mn-ea"/>
              <a:cs typeface="+mn-cs"/>
            </a:rPr>
            <a:t>しかし現在、更新時期を迎え、計画的に改修等工事を実施しているため、徐々に有形固定資産減価償却率は下がっていくと思われる。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兵庫県播磨町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34,712
34,210
9.13
17,910,837
16,463,199
701,898
7,112,951
10,430,350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51707</xdr:rowOff>
    </xdr:from>
    <xdr:to>
      <xdr:col>24</xdr:col>
      <xdr:colOff>62865</xdr:colOff>
      <xdr:row>42</xdr:row>
      <xdr:rowOff>84365</xdr:rowOff>
    </xdr:to>
    <xdr:cxnSp macro="">
      <xdr:nvCxnSpPr>
        <xdr:cNvPr id="58" name="直線コネクタ 57"/>
        <xdr:cNvCxnSpPr/>
      </xdr:nvCxnSpPr>
      <xdr:spPr>
        <a:xfrm flipV="1">
          <a:off x="4634865" y="588100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169834</xdr:rowOff>
    </xdr:from>
    <xdr:ext cx="405111" cy="259045"/>
    <xdr:sp macro="" textlink="">
      <xdr:nvSpPr>
        <xdr:cNvPr id="61" name="【図書館】&#10;有形固定資産減価償却率最大値テキスト"/>
        <xdr:cNvSpPr txBox="1"/>
      </xdr:nvSpPr>
      <xdr:spPr>
        <a:xfrm>
          <a:off x="4673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51707</xdr:rowOff>
    </xdr:from>
    <xdr:to>
      <xdr:col>24</xdr:col>
      <xdr:colOff>152400</xdr:colOff>
      <xdr:row>34</xdr:row>
      <xdr:rowOff>51707</xdr:rowOff>
    </xdr:to>
    <xdr:cxnSp macro="">
      <xdr:nvCxnSpPr>
        <xdr:cNvPr id="62" name="直線コネクタ 61"/>
        <xdr:cNvCxnSpPr/>
      </xdr:nvCxnSpPr>
      <xdr:spPr>
        <a:xfrm>
          <a:off x="4546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69504</xdr:rowOff>
    </xdr:from>
    <xdr:ext cx="405111" cy="259045"/>
    <xdr:sp macro="" textlink="">
      <xdr:nvSpPr>
        <xdr:cNvPr id="63" name="【図書館】&#10;有形固定資産減価償却率平均値テキスト"/>
        <xdr:cNvSpPr txBox="1"/>
      </xdr:nvSpPr>
      <xdr:spPr>
        <a:xfrm>
          <a:off x="4673600" y="624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9072</xdr:rowOff>
    </xdr:from>
    <xdr:to>
      <xdr:col>15</xdr:col>
      <xdr:colOff>101600</xdr:colOff>
      <xdr:row>37</xdr:row>
      <xdr:rowOff>110672</xdr:rowOff>
    </xdr:to>
    <xdr:sp macro="" textlink="">
      <xdr:nvSpPr>
        <xdr:cNvPr id="66" name="フローチャート: 判断 65"/>
        <xdr:cNvSpPr/>
      </xdr:nvSpPr>
      <xdr:spPr>
        <a:xfrm>
          <a:off x="2857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120106</xdr:rowOff>
    </xdr:from>
    <xdr:to>
      <xdr:col>6</xdr:col>
      <xdr:colOff>38100</xdr:colOff>
      <xdr:row>37</xdr:row>
      <xdr:rowOff>50256</xdr:rowOff>
    </xdr:to>
    <xdr:sp macro="" textlink="">
      <xdr:nvSpPr>
        <xdr:cNvPr id="68" name="フローチャート: 判断 67"/>
        <xdr:cNvSpPr/>
      </xdr:nvSpPr>
      <xdr:spPr>
        <a:xfrm>
          <a:off x="1079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79284</xdr:rowOff>
    </xdr:from>
    <xdr:to>
      <xdr:col>24</xdr:col>
      <xdr:colOff>114300</xdr:colOff>
      <xdr:row>40</xdr:row>
      <xdr:rowOff>9434</xdr:rowOff>
    </xdr:to>
    <xdr:sp macro="" textlink="">
      <xdr:nvSpPr>
        <xdr:cNvPr id="74" name="楕円 73"/>
        <xdr:cNvSpPr/>
      </xdr:nvSpPr>
      <xdr:spPr>
        <a:xfrm>
          <a:off x="4584700" y="676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57711</xdr:rowOff>
    </xdr:from>
    <xdr:ext cx="405111" cy="259045"/>
    <xdr:sp macro="" textlink="">
      <xdr:nvSpPr>
        <xdr:cNvPr id="75" name="【図書館】&#10;有形固定資産減価償却率該当値テキスト"/>
        <xdr:cNvSpPr txBox="1"/>
      </xdr:nvSpPr>
      <xdr:spPr>
        <a:xfrm>
          <a:off x="4673600" y="674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44994</xdr:rowOff>
    </xdr:from>
    <xdr:to>
      <xdr:col>20</xdr:col>
      <xdr:colOff>38100</xdr:colOff>
      <xdr:row>39</xdr:row>
      <xdr:rowOff>146594</xdr:rowOff>
    </xdr:to>
    <xdr:sp macro="" textlink="">
      <xdr:nvSpPr>
        <xdr:cNvPr id="76" name="楕円 75"/>
        <xdr:cNvSpPr/>
      </xdr:nvSpPr>
      <xdr:spPr>
        <a:xfrm>
          <a:off x="3746500" y="673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95794</xdr:rowOff>
    </xdr:from>
    <xdr:to>
      <xdr:col>24</xdr:col>
      <xdr:colOff>63500</xdr:colOff>
      <xdr:row>39</xdr:row>
      <xdr:rowOff>130084</xdr:rowOff>
    </xdr:to>
    <xdr:cxnSp macro="">
      <xdr:nvCxnSpPr>
        <xdr:cNvPr id="77" name="直線コネクタ 76"/>
        <xdr:cNvCxnSpPr/>
      </xdr:nvCxnSpPr>
      <xdr:spPr>
        <a:xfrm>
          <a:off x="3797300" y="678234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12337</xdr:rowOff>
    </xdr:from>
    <xdr:to>
      <xdr:col>15</xdr:col>
      <xdr:colOff>101600</xdr:colOff>
      <xdr:row>39</xdr:row>
      <xdr:rowOff>113937</xdr:rowOff>
    </xdr:to>
    <xdr:sp macro="" textlink="">
      <xdr:nvSpPr>
        <xdr:cNvPr id="78" name="楕円 77"/>
        <xdr:cNvSpPr/>
      </xdr:nvSpPr>
      <xdr:spPr>
        <a:xfrm>
          <a:off x="2857500" y="669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63137</xdr:rowOff>
    </xdr:from>
    <xdr:to>
      <xdr:col>19</xdr:col>
      <xdr:colOff>177800</xdr:colOff>
      <xdr:row>39</xdr:row>
      <xdr:rowOff>95794</xdr:rowOff>
    </xdr:to>
    <xdr:cxnSp macro="">
      <xdr:nvCxnSpPr>
        <xdr:cNvPr id="79" name="直線コネクタ 78"/>
        <xdr:cNvCxnSpPr/>
      </xdr:nvCxnSpPr>
      <xdr:spPr>
        <a:xfrm>
          <a:off x="2908300" y="674968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0" name="n_1aveValue【図書館】&#10;有形固定資産減価償却率"/>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127199</xdr:rowOff>
    </xdr:from>
    <xdr:ext cx="405111" cy="259045"/>
    <xdr:sp macro="" textlink="">
      <xdr:nvSpPr>
        <xdr:cNvPr id="81" name="n_2aveValue【図書館】&#10;有形固定資産減価償却率"/>
        <xdr:cNvSpPr txBox="1"/>
      </xdr:nvSpPr>
      <xdr:spPr>
        <a:xfrm>
          <a:off x="27057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2" name="n_3aveValue【図書館】&#10;有形固定資産減価償却率"/>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66783</xdr:rowOff>
    </xdr:from>
    <xdr:ext cx="405111" cy="259045"/>
    <xdr:sp macro="" textlink="">
      <xdr:nvSpPr>
        <xdr:cNvPr id="83" name="n_4aveValue【図書館】&#10;有形固定資産減価償却率"/>
        <xdr:cNvSpPr txBox="1"/>
      </xdr:nvSpPr>
      <xdr:spPr>
        <a:xfrm>
          <a:off x="927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137721</xdr:rowOff>
    </xdr:from>
    <xdr:ext cx="405111" cy="259045"/>
    <xdr:sp macro="" textlink="">
      <xdr:nvSpPr>
        <xdr:cNvPr id="84" name="n_1mainValue【図書館】&#10;有形固定資産減価償却率"/>
        <xdr:cNvSpPr txBox="1"/>
      </xdr:nvSpPr>
      <xdr:spPr>
        <a:xfrm>
          <a:off x="3582044" y="682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105064</xdr:rowOff>
    </xdr:from>
    <xdr:ext cx="405111" cy="259045"/>
    <xdr:sp macro="" textlink="">
      <xdr:nvSpPr>
        <xdr:cNvPr id="85" name="n_2mainValue【図書館】&#10;有形固定資産減価償却率"/>
        <xdr:cNvSpPr txBox="1"/>
      </xdr:nvSpPr>
      <xdr:spPr>
        <a:xfrm>
          <a:off x="27057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22860</xdr:rowOff>
    </xdr:from>
    <xdr:to>
      <xdr:col>54</xdr:col>
      <xdr:colOff>189865</xdr:colOff>
      <xdr:row>42</xdr:row>
      <xdr:rowOff>15240</xdr:rowOff>
    </xdr:to>
    <xdr:cxnSp macro="">
      <xdr:nvCxnSpPr>
        <xdr:cNvPr id="109" name="直線コネクタ 108"/>
        <xdr:cNvCxnSpPr/>
      </xdr:nvCxnSpPr>
      <xdr:spPr>
        <a:xfrm flipV="1">
          <a:off x="10476865" y="568071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10" name="【図書館】&#10;一人当たり面積最小値テキスト"/>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1" name="直線コネクタ 110"/>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140987</xdr:rowOff>
    </xdr:from>
    <xdr:ext cx="469744" cy="259045"/>
    <xdr:sp macro="" textlink="">
      <xdr:nvSpPr>
        <xdr:cNvPr id="112" name="【図書館】&#10;一人当たり面積最大値テキスト"/>
        <xdr:cNvSpPr txBox="1"/>
      </xdr:nvSpPr>
      <xdr:spPr>
        <a:xfrm>
          <a:off x="10515600" y="54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22860</xdr:rowOff>
    </xdr:from>
    <xdr:to>
      <xdr:col>55</xdr:col>
      <xdr:colOff>88900</xdr:colOff>
      <xdr:row>33</xdr:row>
      <xdr:rowOff>22860</xdr:rowOff>
    </xdr:to>
    <xdr:cxnSp macro="">
      <xdr:nvCxnSpPr>
        <xdr:cNvPr id="113" name="直線コネクタ 112"/>
        <xdr:cNvCxnSpPr/>
      </xdr:nvCxnSpPr>
      <xdr:spPr>
        <a:xfrm>
          <a:off x="10388600" y="568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116857</xdr:rowOff>
    </xdr:from>
    <xdr:ext cx="469744" cy="259045"/>
    <xdr:sp macro="" textlink="">
      <xdr:nvSpPr>
        <xdr:cNvPr id="114" name="【図書館】&#10;一人当たり面積平均値テキスト"/>
        <xdr:cNvSpPr txBox="1"/>
      </xdr:nvSpPr>
      <xdr:spPr>
        <a:xfrm>
          <a:off x="10515600" y="680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15" name="フローチャート: 判断 114"/>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16" name="フローチャート: 判断 115"/>
        <xdr:cNvSpPr/>
      </xdr:nvSpPr>
      <xdr:spPr>
        <a:xfrm>
          <a:off x="9588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17" name="フローチャート: 判断 116"/>
        <xdr:cNvSpPr/>
      </xdr:nvSpPr>
      <xdr:spPr>
        <a:xfrm>
          <a:off x="8699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18" name="フローチャート: 判断 117"/>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97790</xdr:rowOff>
    </xdr:from>
    <xdr:to>
      <xdr:col>36</xdr:col>
      <xdr:colOff>165100</xdr:colOff>
      <xdr:row>41</xdr:row>
      <xdr:rowOff>27940</xdr:rowOff>
    </xdr:to>
    <xdr:sp macro="" textlink="">
      <xdr:nvSpPr>
        <xdr:cNvPr id="119" name="フローチャート: 判断 118"/>
        <xdr:cNvSpPr/>
      </xdr:nvSpPr>
      <xdr:spPr>
        <a:xfrm>
          <a:off x="6921500" y="695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29210</xdr:rowOff>
    </xdr:from>
    <xdr:to>
      <xdr:col>55</xdr:col>
      <xdr:colOff>50800</xdr:colOff>
      <xdr:row>41</xdr:row>
      <xdr:rowOff>130810</xdr:rowOff>
    </xdr:to>
    <xdr:sp macro="" textlink="">
      <xdr:nvSpPr>
        <xdr:cNvPr id="125" name="楕円 124"/>
        <xdr:cNvSpPr/>
      </xdr:nvSpPr>
      <xdr:spPr>
        <a:xfrm>
          <a:off x="104267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115587</xdr:rowOff>
    </xdr:from>
    <xdr:ext cx="469744" cy="259045"/>
    <xdr:sp macro="" textlink="">
      <xdr:nvSpPr>
        <xdr:cNvPr id="126" name="【図書館】&#10;一人当たり面積該当値テキスト"/>
        <xdr:cNvSpPr txBox="1"/>
      </xdr:nvSpPr>
      <xdr:spPr>
        <a:xfrm>
          <a:off x="10515600" y="697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29210</xdr:rowOff>
    </xdr:from>
    <xdr:to>
      <xdr:col>50</xdr:col>
      <xdr:colOff>165100</xdr:colOff>
      <xdr:row>41</xdr:row>
      <xdr:rowOff>130810</xdr:rowOff>
    </xdr:to>
    <xdr:sp macro="" textlink="">
      <xdr:nvSpPr>
        <xdr:cNvPr id="127" name="楕円 126"/>
        <xdr:cNvSpPr/>
      </xdr:nvSpPr>
      <xdr:spPr>
        <a:xfrm>
          <a:off x="9588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80010</xdr:rowOff>
    </xdr:from>
    <xdr:to>
      <xdr:col>55</xdr:col>
      <xdr:colOff>0</xdr:colOff>
      <xdr:row>41</xdr:row>
      <xdr:rowOff>80010</xdr:rowOff>
    </xdr:to>
    <xdr:cxnSp macro="">
      <xdr:nvCxnSpPr>
        <xdr:cNvPr id="128" name="直線コネクタ 127"/>
        <xdr:cNvCxnSpPr/>
      </xdr:nvCxnSpPr>
      <xdr:spPr>
        <a:xfrm>
          <a:off x="9639300" y="7109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29210</xdr:rowOff>
    </xdr:from>
    <xdr:to>
      <xdr:col>46</xdr:col>
      <xdr:colOff>38100</xdr:colOff>
      <xdr:row>41</xdr:row>
      <xdr:rowOff>130810</xdr:rowOff>
    </xdr:to>
    <xdr:sp macro="" textlink="">
      <xdr:nvSpPr>
        <xdr:cNvPr id="129" name="楕円 128"/>
        <xdr:cNvSpPr/>
      </xdr:nvSpPr>
      <xdr:spPr>
        <a:xfrm>
          <a:off x="8699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80010</xdr:rowOff>
    </xdr:from>
    <xdr:to>
      <xdr:col>50</xdr:col>
      <xdr:colOff>114300</xdr:colOff>
      <xdr:row>41</xdr:row>
      <xdr:rowOff>80010</xdr:rowOff>
    </xdr:to>
    <xdr:cxnSp macro="">
      <xdr:nvCxnSpPr>
        <xdr:cNvPr id="130" name="直線コネクタ 129"/>
        <xdr:cNvCxnSpPr/>
      </xdr:nvCxnSpPr>
      <xdr:spPr>
        <a:xfrm>
          <a:off x="8750300" y="7109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48277</xdr:rowOff>
    </xdr:from>
    <xdr:ext cx="469744" cy="259045"/>
    <xdr:sp macro="" textlink="">
      <xdr:nvSpPr>
        <xdr:cNvPr id="131" name="n_1aveValue【図書館】&#10;一人当たり面積"/>
        <xdr:cNvSpPr txBox="1"/>
      </xdr:nvSpPr>
      <xdr:spPr>
        <a:xfrm>
          <a:off x="93917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59707</xdr:rowOff>
    </xdr:from>
    <xdr:ext cx="469744" cy="259045"/>
    <xdr:sp macro="" textlink="">
      <xdr:nvSpPr>
        <xdr:cNvPr id="132" name="n_2aveValue【図書館】&#10;一人当たり面積"/>
        <xdr:cNvSpPr txBox="1"/>
      </xdr:nvSpPr>
      <xdr:spPr>
        <a:xfrm>
          <a:off x="8515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59707</xdr:rowOff>
    </xdr:from>
    <xdr:ext cx="469744" cy="259045"/>
    <xdr:sp macro="" textlink="">
      <xdr:nvSpPr>
        <xdr:cNvPr id="133" name="n_3aveValue【図書館】&#10;一人当たり面積"/>
        <xdr:cNvSpPr txBox="1"/>
      </xdr:nvSpPr>
      <xdr:spPr>
        <a:xfrm>
          <a:off x="7626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44467</xdr:rowOff>
    </xdr:from>
    <xdr:ext cx="469744" cy="259045"/>
    <xdr:sp macro="" textlink="">
      <xdr:nvSpPr>
        <xdr:cNvPr id="134" name="n_4aveValue【図書館】&#10;一人当たり面積"/>
        <xdr:cNvSpPr txBox="1"/>
      </xdr:nvSpPr>
      <xdr:spPr>
        <a:xfrm>
          <a:off x="6737427" y="673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121937</xdr:rowOff>
    </xdr:from>
    <xdr:ext cx="469744" cy="259045"/>
    <xdr:sp macro="" textlink="">
      <xdr:nvSpPr>
        <xdr:cNvPr id="135" name="n_1mainValue【図書館】&#10;一人当たり面積"/>
        <xdr:cNvSpPr txBox="1"/>
      </xdr:nvSpPr>
      <xdr:spPr>
        <a:xfrm>
          <a:off x="9391727"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121937</xdr:rowOff>
    </xdr:from>
    <xdr:ext cx="469744" cy="259045"/>
    <xdr:sp macro="" textlink="">
      <xdr:nvSpPr>
        <xdr:cNvPr id="136" name="n_2mainValue【図書館】&#10;一人当たり面積"/>
        <xdr:cNvSpPr txBox="1"/>
      </xdr:nvSpPr>
      <xdr:spPr>
        <a:xfrm>
          <a:off x="8515427"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7" name="テキスト ボックス 14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9" name="テキスト ボックス 148"/>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9" name="テキスト ボックス 158"/>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62" name="直線コネクタ 161"/>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3"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4" name="直線コネクタ 163"/>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65" name="【体育館・プール】&#10;有形固定資産減価償却率最大値テキスト"/>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66" name="直線コネクタ 165"/>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32493</xdr:rowOff>
    </xdr:from>
    <xdr:ext cx="405111" cy="259045"/>
    <xdr:sp macro="" textlink="">
      <xdr:nvSpPr>
        <xdr:cNvPr id="167" name="【体育館・プール】&#10;有形固定資産減価償却率平均値テキスト"/>
        <xdr:cNvSpPr txBox="1"/>
      </xdr:nvSpPr>
      <xdr:spPr>
        <a:xfrm>
          <a:off x="4673600" y="1031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168" name="フローチャート: 判断 167"/>
        <xdr:cNvSpPr/>
      </xdr:nvSpPr>
      <xdr:spPr>
        <a:xfrm>
          <a:off x="4584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171269</xdr:rowOff>
    </xdr:from>
    <xdr:to>
      <xdr:col>20</xdr:col>
      <xdr:colOff>38100</xdr:colOff>
      <xdr:row>61</xdr:row>
      <xdr:rowOff>101419</xdr:rowOff>
    </xdr:to>
    <xdr:sp macro="" textlink="">
      <xdr:nvSpPr>
        <xdr:cNvPr id="169" name="フローチャート: 判断 168"/>
        <xdr:cNvSpPr/>
      </xdr:nvSpPr>
      <xdr:spPr>
        <a:xfrm>
          <a:off x="3746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70" name="フローチャート: 判断 169"/>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105954</xdr:rowOff>
    </xdr:from>
    <xdr:to>
      <xdr:col>10</xdr:col>
      <xdr:colOff>165100</xdr:colOff>
      <xdr:row>61</xdr:row>
      <xdr:rowOff>36104</xdr:rowOff>
    </xdr:to>
    <xdr:sp macro="" textlink="">
      <xdr:nvSpPr>
        <xdr:cNvPr id="171" name="フローチャート: 判断 170"/>
        <xdr:cNvSpPr/>
      </xdr:nvSpPr>
      <xdr:spPr>
        <a:xfrm>
          <a:off x="1968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86360</xdr:rowOff>
    </xdr:from>
    <xdr:to>
      <xdr:col>6</xdr:col>
      <xdr:colOff>38100</xdr:colOff>
      <xdr:row>61</xdr:row>
      <xdr:rowOff>16510</xdr:rowOff>
    </xdr:to>
    <xdr:sp macro="" textlink="">
      <xdr:nvSpPr>
        <xdr:cNvPr id="172" name="フローチャート: 判断 171"/>
        <xdr:cNvSpPr/>
      </xdr:nvSpPr>
      <xdr:spPr>
        <a:xfrm>
          <a:off x="107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163104</xdr:rowOff>
    </xdr:from>
    <xdr:to>
      <xdr:col>24</xdr:col>
      <xdr:colOff>114300</xdr:colOff>
      <xdr:row>63</xdr:row>
      <xdr:rowOff>93254</xdr:rowOff>
    </xdr:to>
    <xdr:sp macro="" textlink="">
      <xdr:nvSpPr>
        <xdr:cNvPr id="178" name="楕円 177"/>
        <xdr:cNvSpPr/>
      </xdr:nvSpPr>
      <xdr:spPr>
        <a:xfrm>
          <a:off x="4584700" y="1079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141531</xdr:rowOff>
    </xdr:from>
    <xdr:ext cx="405111" cy="259045"/>
    <xdr:sp macro="" textlink="">
      <xdr:nvSpPr>
        <xdr:cNvPr id="179" name="【体育館・プール】&#10;有形固定資産減価償却率該当値テキスト"/>
        <xdr:cNvSpPr txBox="1"/>
      </xdr:nvSpPr>
      <xdr:spPr>
        <a:xfrm>
          <a:off x="4673600" y="10771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125549</xdr:rowOff>
    </xdr:from>
    <xdr:to>
      <xdr:col>20</xdr:col>
      <xdr:colOff>38100</xdr:colOff>
      <xdr:row>63</xdr:row>
      <xdr:rowOff>55699</xdr:rowOff>
    </xdr:to>
    <xdr:sp macro="" textlink="">
      <xdr:nvSpPr>
        <xdr:cNvPr id="180" name="楕円 179"/>
        <xdr:cNvSpPr/>
      </xdr:nvSpPr>
      <xdr:spPr>
        <a:xfrm>
          <a:off x="3746500" y="1075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4899</xdr:rowOff>
    </xdr:from>
    <xdr:to>
      <xdr:col>24</xdr:col>
      <xdr:colOff>63500</xdr:colOff>
      <xdr:row>63</xdr:row>
      <xdr:rowOff>42454</xdr:rowOff>
    </xdr:to>
    <xdr:cxnSp macro="">
      <xdr:nvCxnSpPr>
        <xdr:cNvPr id="181" name="直線コネクタ 180"/>
        <xdr:cNvCxnSpPr/>
      </xdr:nvCxnSpPr>
      <xdr:spPr>
        <a:xfrm>
          <a:off x="3797300" y="10806249"/>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92891</xdr:rowOff>
    </xdr:from>
    <xdr:to>
      <xdr:col>15</xdr:col>
      <xdr:colOff>101600</xdr:colOff>
      <xdr:row>64</xdr:row>
      <xdr:rowOff>23041</xdr:rowOff>
    </xdr:to>
    <xdr:sp macro="" textlink="">
      <xdr:nvSpPr>
        <xdr:cNvPr id="182" name="楕円 181"/>
        <xdr:cNvSpPr/>
      </xdr:nvSpPr>
      <xdr:spPr>
        <a:xfrm>
          <a:off x="2857500" y="1089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4899</xdr:rowOff>
    </xdr:from>
    <xdr:to>
      <xdr:col>19</xdr:col>
      <xdr:colOff>177800</xdr:colOff>
      <xdr:row>63</xdr:row>
      <xdr:rowOff>143691</xdr:rowOff>
    </xdr:to>
    <xdr:cxnSp macro="">
      <xdr:nvCxnSpPr>
        <xdr:cNvPr id="183" name="直線コネクタ 182"/>
        <xdr:cNvCxnSpPr/>
      </xdr:nvCxnSpPr>
      <xdr:spPr>
        <a:xfrm flipV="1">
          <a:off x="2908300" y="10806249"/>
          <a:ext cx="889000" cy="13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117946</xdr:rowOff>
    </xdr:from>
    <xdr:ext cx="405111" cy="259045"/>
    <xdr:sp macro="" textlink="">
      <xdr:nvSpPr>
        <xdr:cNvPr id="184" name="n_1aveValue【体育館・プール】&#10;有形固定資産減価償却率"/>
        <xdr:cNvSpPr txBox="1"/>
      </xdr:nvSpPr>
      <xdr:spPr>
        <a:xfrm>
          <a:off x="35820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185" name="n_2aveValue【体育館・プール】&#10;有形固定資産減価償却率"/>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52631</xdr:rowOff>
    </xdr:from>
    <xdr:ext cx="405111" cy="259045"/>
    <xdr:sp macro="" textlink="">
      <xdr:nvSpPr>
        <xdr:cNvPr id="186" name="n_3aveValue【体育館・プール】&#10;有形固定資産減価償却率"/>
        <xdr:cNvSpPr txBox="1"/>
      </xdr:nvSpPr>
      <xdr:spPr>
        <a:xfrm>
          <a:off x="1816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33037</xdr:rowOff>
    </xdr:from>
    <xdr:ext cx="405111" cy="259045"/>
    <xdr:sp macro="" textlink="">
      <xdr:nvSpPr>
        <xdr:cNvPr id="187" name="n_4aveValue【体育館・プール】&#10;有形固定資産減価償却率"/>
        <xdr:cNvSpPr txBox="1"/>
      </xdr:nvSpPr>
      <xdr:spPr>
        <a:xfrm>
          <a:off x="927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46826</xdr:rowOff>
    </xdr:from>
    <xdr:ext cx="405111" cy="259045"/>
    <xdr:sp macro="" textlink="">
      <xdr:nvSpPr>
        <xdr:cNvPr id="188" name="n_1mainValue【体育館・プール】&#10;有形固定資産減価償却率"/>
        <xdr:cNvSpPr txBox="1"/>
      </xdr:nvSpPr>
      <xdr:spPr>
        <a:xfrm>
          <a:off x="3582044" y="1084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14168</xdr:rowOff>
    </xdr:from>
    <xdr:ext cx="405111" cy="259045"/>
    <xdr:sp macro="" textlink="">
      <xdr:nvSpPr>
        <xdr:cNvPr id="189" name="n_2mainValue【体育館・プール】&#10;有形固定資産減価償却率"/>
        <xdr:cNvSpPr txBox="1"/>
      </xdr:nvSpPr>
      <xdr:spPr>
        <a:xfrm>
          <a:off x="2705744" y="10986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0" name="直線コネクタ 19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1" name="テキスト ボックス 20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2" name="直線コネクタ 20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3" name="テキスト ボックス 20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4" name="直線コネクタ 20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5" name="テキスト ボックス 20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6" name="直線コネクタ 20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7" name="テキスト ボックス 20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8" name="直線コネクタ 20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9" name="テキスト ボックス 20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1" name="テキスト ボックス 21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76200</xdr:rowOff>
    </xdr:from>
    <xdr:to>
      <xdr:col>54</xdr:col>
      <xdr:colOff>189865</xdr:colOff>
      <xdr:row>64</xdr:row>
      <xdr:rowOff>62865</xdr:rowOff>
    </xdr:to>
    <xdr:cxnSp macro="">
      <xdr:nvCxnSpPr>
        <xdr:cNvPr id="213" name="直線コネクタ 212"/>
        <xdr:cNvCxnSpPr/>
      </xdr:nvCxnSpPr>
      <xdr:spPr>
        <a:xfrm flipV="1">
          <a:off x="10476865" y="967740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14"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15" name="直線コネクタ 214"/>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22877</xdr:rowOff>
    </xdr:from>
    <xdr:ext cx="469744" cy="259045"/>
    <xdr:sp macro="" textlink="">
      <xdr:nvSpPr>
        <xdr:cNvPr id="216" name="【体育館・プール】&#10;一人当たり面積最大値テキスト"/>
        <xdr:cNvSpPr txBox="1"/>
      </xdr:nvSpPr>
      <xdr:spPr>
        <a:xfrm>
          <a:off x="10515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76200</xdr:rowOff>
    </xdr:from>
    <xdr:to>
      <xdr:col>55</xdr:col>
      <xdr:colOff>88900</xdr:colOff>
      <xdr:row>56</xdr:row>
      <xdr:rowOff>76200</xdr:rowOff>
    </xdr:to>
    <xdr:cxnSp macro="">
      <xdr:nvCxnSpPr>
        <xdr:cNvPr id="217" name="直線コネクタ 216"/>
        <xdr:cNvCxnSpPr/>
      </xdr:nvCxnSpPr>
      <xdr:spPr>
        <a:xfrm>
          <a:off x="10388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84472</xdr:rowOff>
    </xdr:from>
    <xdr:ext cx="469744" cy="259045"/>
    <xdr:sp macro="" textlink="">
      <xdr:nvSpPr>
        <xdr:cNvPr id="218" name="【体育館・プール】&#10;一人当たり面積平均値テキスト"/>
        <xdr:cNvSpPr txBox="1"/>
      </xdr:nvSpPr>
      <xdr:spPr>
        <a:xfrm>
          <a:off x="10515600" y="10542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61595</xdr:rowOff>
    </xdr:from>
    <xdr:to>
      <xdr:col>55</xdr:col>
      <xdr:colOff>50800</xdr:colOff>
      <xdr:row>62</xdr:row>
      <xdr:rowOff>163195</xdr:rowOff>
    </xdr:to>
    <xdr:sp macro="" textlink="">
      <xdr:nvSpPr>
        <xdr:cNvPr id="219" name="フローチャート: 判断 218"/>
        <xdr:cNvSpPr/>
      </xdr:nvSpPr>
      <xdr:spPr>
        <a:xfrm>
          <a:off x="10426700" y="1069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53975</xdr:rowOff>
    </xdr:from>
    <xdr:to>
      <xdr:col>50</xdr:col>
      <xdr:colOff>165100</xdr:colOff>
      <xdr:row>62</xdr:row>
      <xdr:rowOff>155575</xdr:rowOff>
    </xdr:to>
    <xdr:sp macro="" textlink="">
      <xdr:nvSpPr>
        <xdr:cNvPr id="220" name="フローチャート: 判断 219"/>
        <xdr:cNvSpPr/>
      </xdr:nvSpPr>
      <xdr:spPr>
        <a:xfrm>
          <a:off x="9588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46355</xdr:rowOff>
    </xdr:from>
    <xdr:to>
      <xdr:col>46</xdr:col>
      <xdr:colOff>38100</xdr:colOff>
      <xdr:row>62</xdr:row>
      <xdr:rowOff>147955</xdr:rowOff>
    </xdr:to>
    <xdr:sp macro="" textlink="">
      <xdr:nvSpPr>
        <xdr:cNvPr id="221" name="フローチャート: 判断 220"/>
        <xdr:cNvSpPr/>
      </xdr:nvSpPr>
      <xdr:spPr>
        <a:xfrm>
          <a:off x="8699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57785</xdr:rowOff>
    </xdr:from>
    <xdr:to>
      <xdr:col>41</xdr:col>
      <xdr:colOff>101600</xdr:colOff>
      <xdr:row>62</xdr:row>
      <xdr:rowOff>159385</xdr:rowOff>
    </xdr:to>
    <xdr:sp macro="" textlink="">
      <xdr:nvSpPr>
        <xdr:cNvPr id="222" name="フローチャート: 判断 221"/>
        <xdr:cNvSpPr/>
      </xdr:nvSpPr>
      <xdr:spPr>
        <a:xfrm>
          <a:off x="7810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23" name="フローチャート: 判断 222"/>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10160</xdr:rowOff>
    </xdr:from>
    <xdr:to>
      <xdr:col>55</xdr:col>
      <xdr:colOff>50800</xdr:colOff>
      <xdr:row>63</xdr:row>
      <xdr:rowOff>111760</xdr:rowOff>
    </xdr:to>
    <xdr:sp macro="" textlink="">
      <xdr:nvSpPr>
        <xdr:cNvPr id="229" name="楕円 228"/>
        <xdr:cNvSpPr/>
      </xdr:nvSpPr>
      <xdr:spPr>
        <a:xfrm>
          <a:off x="104267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160037</xdr:rowOff>
    </xdr:from>
    <xdr:ext cx="469744" cy="259045"/>
    <xdr:sp macro="" textlink="">
      <xdr:nvSpPr>
        <xdr:cNvPr id="230" name="【体育館・プール】&#10;一人当たり面積該当値テキスト"/>
        <xdr:cNvSpPr txBox="1"/>
      </xdr:nvSpPr>
      <xdr:spPr>
        <a:xfrm>
          <a:off x="10515600" y="1078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8255</xdr:rowOff>
    </xdr:from>
    <xdr:to>
      <xdr:col>50</xdr:col>
      <xdr:colOff>165100</xdr:colOff>
      <xdr:row>63</xdr:row>
      <xdr:rowOff>109855</xdr:rowOff>
    </xdr:to>
    <xdr:sp macro="" textlink="">
      <xdr:nvSpPr>
        <xdr:cNvPr id="231" name="楕円 230"/>
        <xdr:cNvSpPr/>
      </xdr:nvSpPr>
      <xdr:spPr>
        <a:xfrm>
          <a:off x="9588500" y="1080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59055</xdr:rowOff>
    </xdr:from>
    <xdr:to>
      <xdr:col>55</xdr:col>
      <xdr:colOff>0</xdr:colOff>
      <xdr:row>63</xdr:row>
      <xdr:rowOff>60960</xdr:rowOff>
    </xdr:to>
    <xdr:cxnSp macro="">
      <xdr:nvCxnSpPr>
        <xdr:cNvPr id="232" name="直線コネクタ 231"/>
        <xdr:cNvCxnSpPr/>
      </xdr:nvCxnSpPr>
      <xdr:spPr>
        <a:xfrm>
          <a:off x="9639300" y="1086040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10160</xdr:rowOff>
    </xdr:from>
    <xdr:to>
      <xdr:col>46</xdr:col>
      <xdr:colOff>38100</xdr:colOff>
      <xdr:row>63</xdr:row>
      <xdr:rowOff>111760</xdr:rowOff>
    </xdr:to>
    <xdr:sp macro="" textlink="">
      <xdr:nvSpPr>
        <xdr:cNvPr id="233" name="楕円 232"/>
        <xdr:cNvSpPr/>
      </xdr:nvSpPr>
      <xdr:spPr>
        <a:xfrm>
          <a:off x="86995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59055</xdr:rowOff>
    </xdr:from>
    <xdr:to>
      <xdr:col>50</xdr:col>
      <xdr:colOff>114300</xdr:colOff>
      <xdr:row>63</xdr:row>
      <xdr:rowOff>60960</xdr:rowOff>
    </xdr:to>
    <xdr:cxnSp macro="">
      <xdr:nvCxnSpPr>
        <xdr:cNvPr id="234" name="直線コネクタ 233"/>
        <xdr:cNvCxnSpPr/>
      </xdr:nvCxnSpPr>
      <xdr:spPr>
        <a:xfrm flipV="1">
          <a:off x="8750300" y="1086040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652</xdr:rowOff>
    </xdr:from>
    <xdr:ext cx="469744" cy="259045"/>
    <xdr:sp macro="" textlink="">
      <xdr:nvSpPr>
        <xdr:cNvPr id="235" name="n_1aveValue【体育館・プール】&#10;一人当たり面積"/>
        <xdr:cNvSpPr txBox="1"/>
      </xdr:nvSpPr>
      <xdr:spPr>
        <a:xfrm>
          <a:off x="9391727" y="1045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164482</xdr:rowOff>
    </xdr:from>
    <xdr:ext cx="469744" cy="259045"/>
    <xdr:sp macro="" textlink="">
      <xdr:nvSpPr>
        <xdr:cNvPr id="236" name="n_2aveValue【体育館・プール】&#10;一人当たり面積"/>
        <xdr:cNvSpPr txBox="1"/>
      </xdr:nvSpPr>
      <xdr:spPr>
        <a:xfrm>
          <a:off x="8515427"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4462</xdr:rowOff>
    </xdr:from>
    <xdr:ext cx="469744" cy="259045"/>
    <xdr:sp macro="" textlink="">
      <xdr:nvSpPr>
        <xdr:cNvPr id="237" name="n_3aveValue【体育館・プール】&#10;一人当たり面積"/>
        <xdr:cNvSpPr txBox="1"/>
      </xdr:nvSpPr>
      <xdr:spPr>
        <a:xfrm>
          <a:off x="7626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162577</xdr:rowOff>
    </xdr:from>
    <xdr:ext cx="469744" cy="259045"/>
    <xdr:sp macro="" textlink="">
      <xdr:nvSpPr>
        <xdr:cNvPr id="238" name="n_4aveValue【体育館・プール】&#10;一人当たり面積"/>
        <xdr:cNvSpPr txBox="1"/>
      </xdr:nvSpPr>
      <xdr:spPr>
        <a:xfrm>
          <a:off x="6737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100982</xdr:rowOff>
    </xdr:from>
    <xdr:ext cx="469744" cy="259045"/>
    <xdr:sp macro="" textlink="">
      <xdr:nvSpPr>
        <xdr:cNvPr id="239" name="n_1mainValue【体育館・プール】&#10;一人当たり面積"/>
        <xdr:cNvSpPr txBox="1"/>
      </xdr:nvSpPr>
      <xdr:spPr>
        <a:xfrm>
          <a:off x="9391727" y="1090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102887</xdr:rowOff>
    </xdr:from>
    <xdr:ext cx="469744" cy="259045"/>
    <xdr:sp macro="" textlink="">
      <xdr:nvSpPr>
        <xdr:cNvPr id="240" name="n_2mainValue【体育館・プール】&#10;一人当たり面積"/>
        <xdr:cNvSpPr txBox="1"/>
      </xdr:nvSpPr>
      <xdr:spPr>
        <a:xfrm>
          <a:off x="8515427" y="1090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1" name="テキスト ボックス 25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2" name="直線コネクタ 25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3" name="テキスト ボックス 252"/>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4" name="直線コネクタ 25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5" name="テキスト ボックス 25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6" name="直線コネクタ 25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7" name="テキスト ボックス 25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8" name="直線コネクタ 25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9" name="テキスト ボックス 25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0" name="直線コネクタ 25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1" name="テキスト ボックス 26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2" name="直線コネクタ 26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3" name="テキスト ボックス 262"/>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64226</xdr:rowOff>
    </xdr:from>
    <xdr:to>
      <xdr:col>24</xdr:col>
      <xdr:colOff>62865</xdr:colOff>
      <xdr:row>86</xdr:row>
      <xdr:rowOff>168729</xdr:rowOff>
    </xdr:to>
    <xdr:cxnSp macro="">
      <xdr:nvCxnSpPr>
        <xdr:cNvPr id="266" name="直線コネクタ 265"/>
        <xdr:cNvCxnSpPr/>
      </xdr:nvCxnSpPr>
      <xdr:spPr>
        <a:xfrm flipV="1">
          <a:off x="4634865"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67"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68" name="直線コネクタ 267"/>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10903</xdr:rowOff>
    </xdr:from>
    <xdr:ext cx="340478" cy="259045"/>
    <xdr:sp macro="" textlink="">
      <xdr:nvSpPr>
        <xdr:cNvPr id="269" name="【福祉施設】&#10;有形固定資産減価償却率最大値テキスト"/>
        <xdr:cNvSpPr txBox="1"/>
      </xdr:nvSpPr>
      <xdr:spPr>
        <a:xfrm>
          <a:off x="4673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64226</xdr:rowOff>
    </xdr:from>
    <xdr:to>
      <xdr:col>24</xdr:col>
      <xdr:colOff>152400</xdr:colOff>
      <xdr:row>78</xdr:row>
      <xdr:rowOff>64226</xdr:rowOff>
    </xdr:to>
    <xdr:cxnSp macro="">
      <xdr:nvCxnSpPr>
        <xdr:cNvPr id="270" name="直線コネクタ 269"/>
        <xdr:cNvCxnSpPr/>
      </xdr:nvCxnSpPr>
      <xdr:spPr>
        <a:xfrm>
          <a:off x="4546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104520</xdr:rowOff>
    </xdr:from>
    <xdr:ext cx="405111" cy="259045"/>
    <xdr:sp macro="" textlink="">
      <xdr:nvSpPr>
        <xdr:cNvPr id="271" name="【福祉施設】&#10;有形固定資産減価償却率平均値テキスト"/>
        <xdr:cNvSpPr txBox="1"/>
      </xdr:nvSpPr>
      <xdr:spPr>
        <a:xfrm>
          <a:off x="4673600" y="1416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126093</xdr:rowOff>
    </xdr:from>
    <xdr:to>
      <xdr:col>24</xdr:col>
      <xdr:colOff>114300</xdr:colOff>
      <xdr:row>83</xdr:row>
      <xdr:rowOff>56243</xdr:rowOff>
    </xdr:to>
    <xdr:sp macro="" textlink="">
      <xdr:nvSpPr>
        <xdr:cNvPr id="272" name="フローチャート: 判断 271"/>
        <xdr:cNvSpPr/>
      </xdr:nvSpPr>
      <xdr:spPr>
        <a:xfrm>
          <a:off x="4584700" y="1418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114663</xdr:rowOff>
    </xdr:from>
    <xdr:to>
      <xdr:col>20</xdr:col>
      <xdr:colOff>38100</xdr:colOff>
      <xdr:row>83</xdr:row>
      <xdr:rowOff>44813</xdr:rowOff>
    </xdr:to>
    <xdr:sp macro="" textlink="">
      <xdr:nvSpPr>
        <xdr:cNvPr id="273" name="フローチャート: 判断 272"/>
        <xdr:cNvSpPr/>
      </xdr:nvSpPr>
      <xdr:spPr>
        <a:xfrm>
          <a:off x="3746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85271</xdr:rowOff>
    </xdr:from>
    <xdr:to>
      <xdr:col>15</xdr:col>
      <xdr:colOff>101600</xdr:colOff>
      <xdr:row>83</xdr:row>
      <xdr:rowOff>15421</xdr:rowOff>
    </xdr:to>
    <xdr:sp macro="" textlink="">
      <xdr:nvSpPr>
        <xdr:cNvPr id="274" name="フローチャート: 判断 273"/>
        <xdr:cNvSpPr/>
      </xdr:nvSpPr>
      <xdr:spPr>
        <a:xfrm>
          <a:off x="2857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18324</xdr:rowOff>
    </xdr:from>
    <xdr:to>
      <xdr:col>10</xdr:col>
      <xdr:colOff>165100</xdr:colOff>
      <xdr:row>82</xdr:row>
      <xdr:rowOff>119924</xdr:rowOff>
    </xdr:to>
    <xdr:sp macro="" textlink="">
      <xdr:nvSpPr>
        <xdr:cNvPr id="275" name="フローチャート: 判断 274"/>
        <xdr:cNvSpPr/>
      </xdr:nvSpPr>
      <xdr:spPr>
        <a:xfrm>
          <a:off x="1968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13426</xdr:rowOff>
    </xdr:from>
    <xdr:to>
      <xdr:col>6</xdr:col>
      <xdr:colOff>38100</xdr:colOff>
      <xdr:row>82</xdr:row>
      <xdr:rowOff>115026</xdr:rowOff>
    </xdr:to>
    <xdr:sp macro="" textlink="">
      <xdr:nvSpPr>
        <xdr:cNvPr id="276" name="フローチャート: 判断 275"/>
        <xdr:cNvSpPr/>
      </xdr:nvSpPr>
      <xdr:spPr>
        <a:xfrm>
          <a:off x="1079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124461</xdr:rowOff>
    </xdr:from>
    <xdr:to>
      <xdr:col>24</xdr:col>
      <xdr:colOff>114300</xdr:colOff>
      <xdr:row>83</xdr:row>
      <xdr:rowOff>54611</xdr:rowOff>
    </xdr:to>
    <xdr:sp macro="" textlink="">
      <xdr:nvSpPr>
        <xdr:cNvPr id="282" name="楕円 281"/>
        <xdr:cNvSpPr/>
      </xdr:nvSpPr>
      <xdr:spPr>
        <a:xfrm>
          <a:off x="45847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147338</xdr:rowOff>
    </xdr:from>
    <xdr:ext cx="405111" cy="259045"/>
    <xdr:sp macro="" textlink="">
      <xdr:nvSpPr>
        <xdr:cNvPr id="283" name="【福祉施設】&#10;有形固定資産減価償却率該当値テキスト"/>
        <xdr:cNvSpPr txBox="1"/>
      </xdr:nvSpPr>
      <xdr:spPr>
        <a:xfrm>
          <a:off x="4673600" y="14034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78739</xdr:rowOff>
    </xdr:from>
    <xdr:to>
      <xdr:col>20</xdr:col>
      <xdr:colOff>38100</xdr:colOff>
      <xdr:row>83</xdr:row>
      <xdr:rowOff>8889</xdr:rowOff>
    </xdr:to>
    <xdr:sp macro="" textlink="">
      <xdr:nvSpPr>
        <xdr:cNvPr id="284" name="楕円 283"/>
        <xdr:cNvSpPr/>
      </xdr:nvSpPr>
      <xdr:spPr>
        <a:xfrm>
          <a:off x="3746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129539</xdr:rowOff>
    </xdr:from>
    <xdr:to>
      <xdr:col>24</xdr:col>
      <xdr:colOff>63500</xdr:colOff>
      <xdr:row>83</xdr:row>
      <xdr:rowOff>3811</xdr:rowOff>
    </xdr:to>
    <xdr:cxnSp macro="">
      <xdr:nvCxnSpPr>
        <xdr:cNvPr id="285" name="直線コネクタ 284"/>
        <xdr:cNvCxnSpPr/>
      </xdr:nvCxnSpPr>
      <xdr:spPr>
        <a:xfrm>
          <a:off x="3797300" y="141884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44450</xdr:rowOff>
    </xdr:from>
    <xdr:to>
      <xdr:col>15</xdr:col>
      <xdr:colOff>101600</xdr:colOff>
      <xdr:row>82</xdr:row>
      <xdr:rowOff>146050</xdr:rowOff>
    </xdr:to>
    <xdr:sp macro="" textlink="">
      <xdr:nvSpPr>
        <xdr:cNvPr id="286" name="楕円 285"/>
        <xdr:cNvSpPr/>
      </xdr:nvSpPr>
      <xdr:spPr>
        <a:xfrm>
          <a:off x="2857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95250</xdr:rowOff>
    </xdr:from>
    <xdr:to>
      <xdr:col>19</xdr:col>
      <xdr:colOff>177800</xdr:colOff>
      <xdr:row>82</xdr:row>
      <xdr:rowOff>129539</xdr:rowOff>
    </xdr:to>
    <xdr:cxnSp macro="">
      <xdr:nvCxnSpPr>
        <xdr:cNvPr id="287" name="直線コネクタ 286"/>
        <xdr:cNvCxnSpPr/>
      </xdr:nvCxnSpPr>
      <xdr:spPr>
        <a:xfrm>
          <a:off x="2908300" y="141541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35940</xdr:rowOff>
    </xdr:from>
    <xdr:ext cx="405111" cy="259045"/>
    <xdr:sp macro="" textlink="">
      <xdr:nvSpPr>
        <xdr:cNvPr id="288" name="n_1aveValue【福祉施設】&#10;有形固定資産減価償却率"/>
        <xdr:cNvSpPr txBox="1"/>
      </xdr:nvSpPr>
      <xdr:spPr>
        <a:xfrm>
          <a:off x="358204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6548</xdr:rowOff>
    </xdr:from>
    <xdr:ext cx="405111" cy="259045"/>
    <xdr:sp macro="" textlink="">
      <xdr:nvSpPr>
        <xdr:cNvPr id="289" name="n_2aveValue【福祉施設】&#10;有形固定資産減価償却率"/>
        <xdr:cNvSpPr txBox="1"/>
      </xdr:nvSpPr>
      <xdr:spPr>
        <a:xfrm>
          <a:off x="27057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136451</xdr:rowOff>
    </xdr:from>
    <xdr:ext cx="405111" cy="259045"/>
    <xdr:sp macro="" textlink="">
      <xdr:nvSpPr>
        <xdr:cNvPr id="290" name="n_3aveValue【福祉施設】&#10;有形固定資産減価償却率"/>
        <xdr:cNvSpPr txBox="1"/>
      </xdr:nvSpPr>
      <xdr:spPr>
        <a:xfrm>
          <a:off x="1816744" y="1385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131553</xdr:rowOff>
    </xdr:from>
    <xdr:ext cx="405111" cy="259045"/>
    <xdr:sp macro="" textlink="">
      <xdr:nvSpPr>
        <xdr:cNvPr id="291" name="n_4aveValue【福祉施設】&#10;有形固定資産減価償却率"/>
        <xdr:cNvSpPr txBox="1"/>
      </xdr:nvSpPr>
      <xdr:spPr>
        <a:xfrm>
          <a:off x="927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25416</xdr:rowOff>
    </xdr:from>
    <xdr:ext cx="405111" cy="259045"/>
    <xdr:sp macro="" textlink="">
      <xdr:nvSpPr>
        <xdr:cNvPr id="292" name="n_1mainValue【福祉施設】&#10;有形固定資産減価償却率"/>
        <xdr:cNvSpPr txBox="1"/>
      </xdr:nvSpPr>
      <xdr:spPr>
        <a:xfrm>
          <a:off x="35820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162577</xdr:rowOff>
    </xdr:from>
    <xdr:ext cx="405111" cy="259045"/>
    <xdr:sp macro="" textlink="">
      <xdr:nvSpPr>
        <xdr:cNvPr id="293" name="n_2mainValue【福祉施設】&#10;有形固定資産減価償却率"/>
        <xdr:cNvSpPr txBox="1"/>
      </xdr:nvSpPr>
      <xdr:spPr>
        <a:xfrm>
          <a:off x="2705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4" name="直線コネクタ 30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5" name="テキスト ボックス 30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6" name="直線コネクタ 30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7" name="テキスト ボックス 30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8" name="直線コネクタ 30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09" name="テキスト ボックス 30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0" name="直線コネクタ 30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1" name="テキスト ボックス 31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2" name="直線コネクタ 31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3" name="テキスト ボックス 31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74676</xdr:rowOff>
    </xdr:from>
    <xdr:to>
      <xdr:col>54</xdr:col>
      <xdr:colOff>189865</xdr:colOff>
      <xdr:row>86</xdr:row>
      <xdr:rowOff>33528</xdr:rowOff>
    </xdr:to>
    <xdr:cxnSp macro="">
      <xdr:nvCxnSpPr>
        <xdr:cNvPr id="315" name="直線コネクタ 314"/>
        <xdr:cNvCxnSpPr/>
      </xdr:nvCxnSpPr>
      <xdr:spPr>
        <a:xfrm flipV="1">
          <a:off x="10476865" y="1344777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16" name="【福祉施設】&#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17" name="直線コネクタ 316"/>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21353</xdr:rowOff>
    </xdr:from>
    <xdr:ext cx="469744" cy="259045"/>
    <xdr:sp macro="" textlink="">
      <xdr:nvSpPr>
        <xdr:cNvPr id="318" name="【福祉施設】&#10;一人当たり面積最大値テキスト"/>
        <xdr:cNvSpPr txBox="1"/>
      </xdr:nvSpPr>
      <xdr:spPr>
        <a:xfrm>
          <a:off x="10515600" y="1322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74676</xdr:rowOff>
    </xdr:from>
    <xdr:to>
      <xdr:col>55</xdr:col>
      <xdr:colOff>88900</xdr:colOff>
      <xdr:row>78</xdr:row>
      <xdr:rowOff>74676</xdr:rowOff>
    </xdr:to>
    <xdr:cxnSp macro="">
      <xdr:nvCxnSpPr>
        <xdr:cNvPr id="319" name="直線コネクタ 318"/>
        <xdr:cNvCxnSpPr/>
      </xdr:nvCxnSpPr>
      <xdr:spPr>
        <a:xfrm>
          <a:off x="10388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82314</xdr:rowOff>
    </xdr:from>
    <xdr:ext cx="469744" cy="259045"/>
    <xdr:sp macro="" textlink="">
      <xdr:nvSpPr>
        <xdr:cNvPr id="320" name="【福祉施設】&#10;一人当たり面積平均値テキスト"/>
        <xdr:cNvSpPr txBox="1"/>
      </xdr:nvSpPr>
      <xdr:spPr>
        <a:xfrm>
          <a:off x="10515600" y="14312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103887</xdr:rowOff>
    </xdr:from>
    <xdr:to>
      <xdr:col>55</xdr:col>
      <xdr:colOff>50800</xdr:colOff>
      <xdr:row>84</xdr:row>
      <xdr:rowOff>34037</xdr:rowOff>
    </xdr:to>
    <xdr:sp macro="" textlink="">
      <xdr:nvSpPr>
        <xdr:cNvPr id="321" name="フローチャート: 判断 320"/>
        <xdr:cNvSpPr/>
      </xdr:nvSpPr>
      <xdr:spPr>
        <a:xfrm>
          <a:off x="10426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90170</xdr:rowOff>
    </xdr:from>
    <xdr:to>
      <xdr:col>50</xdr:col>
      <xdr:colOff>165100</xdr:colOff>
      <xdr:row>84</xdr:row>
      <xdr:rowOff>20320</xdr:rowOff>
    </xdr:to>
    <xdr:sp macro="" textlink="">
      <xdr:nvSpPr>
        <xdr:cNvPr id="322" name="フローチャート: 判断 321"/>
        <xdr:cNvSpPr/>
      </xdr:nvSpPr>
      <xdr:spPr>
        <a:xfrm>
          <a:off x="9588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85598</xdr:rowOff>
    </xdr:from>
    <xdr:to>
      <xdr:col>46</xdr:col>
      <xdr:colOff>38100</xdr:colOff>
      <xdr:row>84</xdr:row>
      <xdr:rowOff>15748</xdr:rowOff>
    </xdr:to>
    <xdr:sp macro="" textlink="">
      <xdr:nvSpPr>
        <xdr:cNvPr id="323" name="フローチャート: 判断 322"/>
        <xdr:cNvSpPr/>
      </xdr:nvSpPr>
      <xdr:spPr>
        <a:xfrm>
          <a:off x="8699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62737</xdr:rowOff>
    </xdr:from>
    <xdr:to>
      <xdr:col>41</xdr:col>
      <xdr:colOff>101600</xdr:colOff>
      <xdr:row>83</xdr:row>
      <xdr:rowOff>164337</xdr:rowOff>
    </xdr:to>
    <xdr:sp macro="" textlink="">
      <xdr:nvSpPr>
        <xdr:cNvPr id="324" name="フローチャート: 判断 323"/>
        <xdr:cNvSpPr/>
      </xdr:nvSpPr>
      <xdr:spPr>
        <a:xfrm>
          <a:off x="7810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49022</xdr:rowOff>
    </xdr:from>
    <xdr:to>
      <xdr:col>36</xdr:col>
      <xdr:colOff>165100</xdr:colOff>
      <xdr:row>83</xdr:row>
      <xdr:rowOff>150622</xdr:rowOff>
    </xdr:to>
    <xdr:sp macro="" textlink="">
      <xdr:nvSpPr>
        <xdr:cNvPr id="325" name="フローチャート: 判断 324"/>
        <xdr:cNvSpPr/>
      </xdr:nvSpPr>
      <xdr:spPr>
        <a:xfrm>
          <a:off x="6921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5587</xdr:rowOff>
    </xdr:from>
    <xdr:to>
      <xdr:col>55</xdr:col>
      <xdr:colOff>50800</xdr:colOff>
      <xdr:row>82</xdr:row>
      <xdr:rowOff>107187</xdr:rowOff>
    </xdr:to>
    <xdr:sp macro="" textlink="">
      <xdr:nvSpPr>
        <xdr:cNvPr id="331" name="楕円 330"/>
        <xdr:cNvSpPr/>
      </xdr:nvSpPr>
      <xdr:spPr>
        <a:xfrm>
          <a:off x="10426700" y="1406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28464</xdr:rowOff>
    </xdr:from>
    <xdr:ext cx="469744" cy="259045"/>
    <xdr:sp macro="" textlink="">
      <xdr:nvSpPr>
        <xdr:cNvPr id="332" name="【福祉施設】&#10;一人当たり面積該当値テキスト"/>
        <xdr:cNvSpPr txBox="1"/>
      </xdr:nvSpPr>
      <xdr:spPr>
        <a:xfrm>
          <a:off x="10515600" y="1391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1015</xdr:rowOff>
    </xdr:from>
    <xdr:to>
      <xdr:col>50</xdr:col>
      <xdr:colOff>165100</xdr:colOff>
      <xdr:row>82</xdr:row>
      <xdr:rowOff>102615</xdr:rowOff>
    </xdr:to>
    <xdr:sp macro="" textlink="">
      <xdr:nvSpPr>
        <xdr:cNvPr id="333" name="楕円 332"/>
        <xdr:cNvSpPr/>
      </xdr:nvSpPr>
      <xdr:spPr>
        <a:xfrm>
          <a:off x="9588500" y="1405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51815</xdr:rowOff>
    </xdr:from>
    <xdr:to>
      <xdr:col>55</xdr:col>
      <xdr:colOff>0</xdr:colOff>
      <xdr:row>82</xdr:row>
      <xdr:rowOff>56387</xdr:rowOff>
    </xdr:to>
    <xdr:cxnSp macro="">
      <xdr:nvCxnSpPr>
        <xdr:cNvPr id="334" name="直線コネクタ 333"/>
        <xdr:cNvCxnSpPr/>
      </xdr:nvCxnSpPr>
      <xdr:spPr>
        <a:xfrm>
          <a:off x="9639300" y="1411071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5587</xdr:rowOff>
    </xdr:from>
    <xdr:to>
      <xdr:col>46</xdr:col>
      <xdr:colOff>38100</xdr:colOff>
      <xdr:row>82</xdr:row>
      <xdr:rowOff>107187</xdr:rowOff>
    </xdr:to>
    <xdr:sp macro="" textlink="">
      <xdr:nvSpPr>
        <xdr:cNvPr id="335" name="楕円 334"/>
        <xdr:cNvSpPr/>
      </xdr:nvSpPr>
      <xdr:spPr>
        <a:xfrm>
          <a:off x="8699500" y="1406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51815</xdr:rowOff>
    </xdr:from>
    <xdr:to>
      <xdr:col>50</xdr:col>
      <xdr:colOff>114300</xdr:colOff>
      <xdr:row>82</xdr:row>
      <xdr:rowOff>56387</xdr:rowOff>
    </xdr:to>
    <xdr:cxnSp macro="">
      <xdr:nvCxnSpPr>
        <xdr:cNvPr id="336" name="直線コネクタ 335"/>
        <xdr:cNvCxnSpPr/>
      </xdr:nvCxnSpPr>
      <xdr:spPr>
        <a:xfrm flipV="1">
          <a:off x="8750300" y="141107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11447</xdr:rowOff>
    </xdr:from>
    <xdr:ext cx="469744" cy="259045"/>
    <xdr:sp macro="" textlink="">
      <xdr:nvSpPr>
        <xdr:cNvPr id="337" name="n_1aveValue【福祉施設】&#10;一人当たり面積"/>
        <xdr:cNvSpPr txBox="1"/>
      </xdr:nvSpPr>
      <xdr:spPr>
        <a:xfrm>
          <a:off x="9391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6875</xdr:rowOff>
    </xdr:from>
    <xdr:ext cx="469744" cy="259045"/>
    <xdr:sp macro="" textlink="">
      <xdr:nvSpPr>
        <xdr:cNvPr id="338" name="n_2aveValue【福祉施設】&#10;一人当たり面積"/>
        <xdr:cNvSpPr txBox="1"/>
      </xdr:nvSpPr>
      <xdr:spPr>
        <a:xfrm>
          <a:off x="85154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9414</xdr:rowOff>
    </xdr:from>
    <xdr:ext cx="469744" cy="259045"/>
    <xdr:sp macro="" textlink="">
      <xdr:nvSpPr>
        <xdr:cNvPr id="339" name="n_3aveValue【福祉施設】&#10;一人当たり面積"/>
        <xdr:cNvSpPr txBox="1"/>
      </xdr:nvSpPr>
      <xdr:spPr>
        <a:xfrm>
          <a:off x="7626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167149</xdr:rowOff>
    </xdr:from>
    <xdr:ext cx="469744" cy="259045"/>
    <xdr:sp macro="" textlink="">
      <xdr:nvSpPr>
        <xdr:cNvPr id="340" name="n_4aveValue【福祉施設】&#10;一人当たり面積"/>
        <xdr:cNvSpPr txBox="1"/>
      </xdr:nvSpPr>
      <xdr:spPr>
        <a:xfrm>
          <a:off x="6737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119142</xdr:rowOff>
    </xdr:from>
    <xdr:ext cx="469744" cy="259045"/>
    <xdr:sp macro="" textlink="">
      <xdr:nvSpPr>
        <xdr:cNvPr id="341" name="n_1mainValue【福祉施設】&#10;一人当たり面積"/>
        <xdr:cNvSpPr txBox="1"/>
      </xdr:nvSpPr>
      <xdr:spPr>
        <a:xfrm>
          <a:off x="9391727" y="1383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123714</xdr:rowOff>
    </xdr:from>
    <xdr:ext cx="469744" cy="259045"/>
    <xdr:sp macro="" textlink="">
      <xdr:nvSpPr>
        <xdr:cNvPr id="342" name="n_2mainValue【福祉施設】&#10;一人当たり面積"/>
        <xdr:cNvSpPr txBox="1"/>
      </xdr:nvSpPr>
      <xdr:spPr>
        <a:xfrm>
          <a:off x="8515427" y="1383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3" name="正方形/長方形 34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4" name="正方形/長方形 34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5" name="正方形/長方形 34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6" name="正方形/長方形 34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7" name="正方形/長方形 34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8" name="正方形/長方形 34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9" name="正方形/長方形 34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0" name="正方形/長方形 34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1" name="正方形/長方形 35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2" name="正方形/長方形 35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3" name="正方形/長方形 35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4" name="正方形/長方形 35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5" name="正方形/長方形 35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6" name="正方形/長方形 35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7" name="正方形/長方形 35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8" name="正方形/長方形 35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9" name="正方形/長方形 35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0" name="正方形/長方形 35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1" name="正方形/長方形 36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2" name="正方形/長方形 36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3" name="正方形/長方形 36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4" name="正方形/長方形 36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5" name="正方形/長方形 36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6" name="正方形/長方形 36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7" name="テキスト ボックス 36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8" name="直線コネクタ 36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9" name="テキスト ボックス 36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70" name="直線コネクタ 36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71" name="テキスト ボックス 37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2" name="直線コネクタ 37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3" name="テキスト ボックス 37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4" name="直線コネクタ 37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5" name="テキスト ボックス 37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6" name="直線コネクタ 37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7" name="テキスト ボックス 37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8" name="直線コネクタ 37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9" name="テキスト ボックス 37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0" name="直線コネクタ 37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81" name="テキスト ボックス 38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2" name="直線コネクタ 38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8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92528</xdr:rowOff>
    </xdr:to>
    <xdr:cxnSp macro="">
      <xdr:nvCxnSpPr>
        <xdr:cNvPr id="384" name="直線コネクタ 383"/>
        <xdr:cNvCxnSpPr/>
      </xdr:nvCxnSpPr>
      <xdr:spPr>
        <a:xfrm flipV="1">
          <a:off x="16318864" y="5879374"/>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85"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86" name="直線コネクタ 385"/>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387" name="【一般廃棄物処理施設】&#10;有形固定資産減価償却率最大値テキスト"/>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388" name="直線コネクタ 387"/>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156046</xdr:rowOff>
    </xdr:from>
    <xdr:ext cx="405111" cy="259045"/>
    <xdr:sp macro="" textlink="">
      <xdr:nvSpPr>
        <xdr:cNvPr id="389" name="【一般廃棄物処理施設】&#10;有形固定資産減価償却率平均値テキスト"/>
        <xdr:cNvSpPr txBox="1"/>
      </xdr:nvSpPr>
      <xdr:spPr>
        <a:xfrm>
          <a:off x="16357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133169</xdr:rowOff>
    </xdr:from>
    <xdr:to>
      <xdr:col>85</xdr:col>
      <xdr:colOff>177800</xdr:colOff>
      <xdr:row>39</xdr:row>
      <xdr:rowOff>63319</xdr:rowOff>
    </xdr:to>
    <xdr:sp macro="" textlink="">
      <xdr:nvSpPr>
        <xdr:cNvPr id="390" name="フローチャート: 判断 389"/>
        <xdr:cNvSpPr/>
      </xdr:nvSpPr>
      <xdr:spPr>
        <a:xfrm>
          <a:off x="16268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108676</xdr:rowOff>
    </xdr:from>
    <xdr:to>
      <xdr:col>81</xdr:col>
      <xdr:colOff>101600</xdr:colOff>
      <xdr:row>39</xdr:row>
      <xdr:rowOff>38826</xdr:rowOff>
    </xdr:to>
    <xdr:sp macro="" textlink="">
      <xdr:nvSpPr>
        <xdr:cNvPr id="391" name="フローチャート: 判断 390"/>
        <xdr:cNvSpPr/>
      </xdr:nvSpPr>
      <xdr:spPr>
        <a:xfrm>
          <a:off x="15430500" y="662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100512</xdr:rowOff>
    </xdr:from>
    <xdr:to>
      <xdr:col>76</xdr:col>
      <xdr:colOff>165100</xdr:colOff>
      <xdr:row>39</xdr:row>
      <xdr:rowOff>30662</xdr:rowOff>
    </xdr:to>
    <xdr:sp macro="" textlink="">
      <xdr:nvSpPr>
        <xdr:cNvPr id="392" name="フローチャート: 判断 391"/>
        <xdr:cNvSpPr/>
      </xdr:nvSpPr>
      <xdr:spPr>
        <a:xfrm>
          <a:off x="14541500" y="661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79284</xdr:rowOff>
    </xdr:from>
    <xdr:to>
      <xdr:col>72</xdr:col>
      <xdr:colOff>38100</xdr:colOff>
      <xdr:row>39</xdr:row>
      <xdr:rowOff>9434</xdr:rowOff>
    </xdr:to>
    <xdr:sp macro="" textlink="">
      <xdr:nvSpPr>
        <xdr:cNvPr id="393" name="フローチャート: 判断 392"/>
        <xdr:cNvSpPr/>
      </xdr:nvSpPr>
      <xdr:spPr>
        <a:xfrm>
          <a:off x="13652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95613</xdr:rowOff>
    </xdr:from>
    <xdr:to>
      <xdr:col>67</xdr:col>
      <xdr:colOff>101600</xdr:colOff>
      <xdr:row>39</xdr:row>
      <xdr:rowOff>25763</xdr:rowOff>
    </xdr:to>
    <xdr:sp macro="" textlink="">
      <xdr:nvSpPr>
        <xdr:cNvPr id="394" name="フローチャート: 判断 393"/>
        <xdr:cNvSpPr/>
      </xdr:nvSpPr>
      <xdr:spPr>
        <a:xfrm>
          <a:off x="12763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5" name="テキスト ボックス 39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6" name="テキスト ボックス 39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7" name="テキスト ボックス 39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8" name="テキスト ボックス 39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9" name="テキスト ボックス 39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111941</xdr:rowOff>
    </xdr:from>
    <xdr:to>
      <xdr:col>85</xdr:col>
      <xdr:colOff>177800</xdr:colOff>
      <xdr:row>40</xdr:row>
      <xdr:rowOff>42091</xdr:rowOff>
    </xdr:to>
    <xdr:sp macro="" textlink="">
      <xdr:nvSpPr>
        <xdr:cNvPr id="400" name="楕円 399"/>
        <xdr:cNvSpPr/>
      </xdr:nvSpPr>
      <xdr:spPr>
        <a:xfrm>
          <a:off x="16268700" y="679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90368</xdr:rowOff>
    </xdr:from>
    <xdr:ext cx="405111" cy="259045"/>
    <xdr:sp macro="" textlink="">
      <xdr:nvSpPr>
        <xdr:cNvPr id="401" name="【一般廃棄物処理施設】&#10;有形固定資産減価償却率該当値テキスト"/>
        <xdr:cNvSpPr txBox="1"/>
      </xdr:nvSpPr>
      <xdr:spPr>
        <a:xfrm>
          <a:off x="16357600" y="677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58057</xdr:rowOff>
    </xdr:from>
    <xdr:to>
      <xdr:col>81</xdr:col>
      <xdr:colOff>101600</xdr:colOff>
      <xdr:row>39</xdr:row>
      <xdr:rowOff>159657</xdr:rowOff>
    </xdr:to>
    <xdr:sp macro="" textlink="">
      <xdr:nvSpPr>
        <xdr:cNvPr id="402" name="楕円 401"/>
        <xdr:cNvSpPr/>
      </xdr:nvSpPr>
      <xdr:spPr>
        <a:xfrm>
          <a:off x="15430500" y="67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108857</xdr:rowOff>
    </xdr:from>
    <xdr:to>
      <xdr:col>85</xdr:col>
      <xdr:colOff>127000</xdr:colOff>
      <xdr:row>39</xdr:row>
      <xdr:rowOff>162741</xdr:rowOff>
    </xdr:to>
    <xdr:cxnSp macro="">
      <xdr:nvCxnSpPr>
        <xdr:cNvPr id="403" name="直線コネクタ 402"/>
        <xdr:cNvCxnSpPr/>
      </xdr:nvCxnSpPr>
      <xdr:spPr>
        <a:xfrm>
          <a:off x="15481300" y="6795407"/>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30299</xdr:rowOff>
    </xdr:from>
    <xdr:to>
      <xdr:col>76</xdr:col>
      <xdr:colOff>165100</xdr:colOff>
      <xdr:row>39</xdr:row>
      <xdr:rowOff>131899</xdr:rowOff>
    </xdr:to>
    <xdr:sp macro="" textlink="">
      <xdr:nvSpPr>
        <xdr:cNvPr id="404" name="楕円 403"/>
        <xdr:cNvSpPr/>
      </xdr:nvSpPr>
      <xdr:spPr>
        <a:xfrm>
          <a:off x="1454150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81099</xdr:rowOff>
    </xdr:from>
    <xdr:to>
      <xdr:col>81</xdr:col>
      <xdr:colOff>50800</xdr:colOff>
      <xdr:row>39</xdr:row>
      <xdr:rowOff>108857</xdr:rowOff>
    </xdr:to>
    <xdr:cxnSp macro="">
      <xdr:nvCxnSpPr>
        <xdr:cNvPr id="405" name="直線コネクタ 404"/>
        <xdr:cNvCxnSpPr/>
      </xdr:nvCxnSpPr>
      <xdr:spPr>
        <a:xfrm>
          <a:off x="14592300" y="676764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55353</xdr:rowOff>
    </xdr:from>
    <xdr:ext cx="405111" cy="259045"/>
    <xdr:sp macro="" textlink="">
      <xdr:nvSpPr>
        <xdr:cNvPr id="406" name="n_1aveValue【一般廃棄物処理施設】&#10;有形固定資産減価償却率"/>
        <xdr:cNvSpPr txBox="1"/>
      </xdr:nvSpPr>
      <xdr:spPr>
        <a:xfrm>
          <a:off x="15266044" y="639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47188</xdr:rowOff>
    </xdr:from>
    <xdr:ext cx="405111" cy="259045"/>
    <xdr:sp macro="" textlink="">
      <xdr:nvSpPr>
        <xdr:cNvPr id="407" name="n_2aveValue【一般廃棄物処理施設】&#10;有形固定資産減価償却率"/>
        <xdr:cNvSpPr txBox="1"/>
      </xdr:nvSpPr>
      <xdr:spPr>
        <a:xfrm>
          <a:off x="14389744" y="63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25961</xdr:rowOff>
    </xdr:from>
    <xdr:ext cx="405111" cy="259045"/>
    <xdr:sp macro="" textlink="">
      <xdr:nvSpPr>
        <xdr:cNvPr id="408" name="n_3aveValue【一般廃棄物処理施設】&#10;有形固定資産減価償却率"/>
        <xdr:cNvSpPr txBox="1"/>
      </xdr:nvSpPr>
      <xdr:spPr>
        <a:xfrm>
          <a:off x="13500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42290</xdr:rowOff>
    </xdr:from>
    <xdr:ext cx="405111" cy="259045"/>
    <xdr:sp macro="" textlink="">
      <xdr:nvSpPr>
        <xdr:cNvPr id="409" name="n_4aveValue【一般廃棄物処理施設】&#10;有形固定資産減価償却率"/>
        <xdr:cNvSpPr txBox="1"/>
      </xdr:nvSpPr>
      <xdr:spPr>
        <a:xfrm>
          <a:off x="12611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150784</xdr:rowOff>
    </xdr:from>
    <xdr:ext cx="405111" cy="259045"/>
    <xdr:sp macro="" textlink="">
      <xdr:nvSpPr>
        <xdr:cNvPr id="410" name="n_1mainValue【一般廃棄物処理施設】&#10;有形固定資産減価償却率"/>
        <xdr:cNvSpPr txBox="1"/>
      </xdr:nvSpPr>
      <xdr:spPr>
        <a:xfrm>
          <a:off x="15266044" y="683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123026</xdr:rowOff>
    </xdr:from>
    <xdr:ext cx="405111" cy="259045"/>
    <xdr:sp macro="" textlink="">
      <xdr:nvSpPr>
        <xdr:cNvPr id="411" name="n_2mainValue【一般廃棄物処理施設】&#10;有形固定資産減価償却率"/>
        <xdr:cNvSpPr txBox="1"/>
      </xdr:nvSpPr>
      <xdr:spPr>
        <a:xfrm>
          <a:off x="14389744" y="680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2" name="正方形/長方形 41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3" name="正方形/長方形 41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4" name="正方形/長方形 41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5" name="正方形/長方形 41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6" name="正方形/長方形 41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7" name="正方形/長方形 41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8" name="正方形/長方形 41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9" name="正方形/長方形 41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0" name="テキスト ボックス 41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1" name="直線コネクタ 42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22" name="直線コネクタ 421"/>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23" name="テキスト ボックス 422"/>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4" name="直線コネクタ 42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25" name="テキスト ボックス 42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26" name="直線コネクタ 425"/>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27" name="テキスト ボックス 426"/>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8" name="直線コネクタ 42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9" name="テキスト ボックス 42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111644</xdr:rowOff>
    </xdr:from>
    <xdr:to>
      <xdr:col>116</xdr:col>
      <xdr:colOff>62864</xdr:colOff>
      <xdr:row>41</xdr:row>
      <xdr:rowOff>18953</xdr:rowOff>
    </xdr:to>
    <xdr:cxnSp macro="">
      <xdr:nvCxnSpPr>
        <xdr:cNvPr id="431" name="直線コネクタ 430"/>
        <xdr:cNvCxnSpPr/>
      </xdr:nvCxnSpPr>
      <xdr:spPr>
        <a:xfrm flipV="1">
          <a:off x="22160864" y="5769494"/>
          <a:ext cx="0" cy="1278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32"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33" name="直線コネクタ 432"/>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58321</xdr:rowOff>
    </xdr:from>
    <xdr:ext cx="599010" cy="259045"/>
    <xdr:sp macro="" textlink="">
      <xdr:nvSpPr>
        <xdr:cNvPr id="434" name="【一般廃棄物処理施設】&#10;一人当たり有形固定資産（償却資産）額最大値テキスト"/>
        <xdr:cNvSpPr txBox="1"/>
      </xdr:nvSpPr>
      <xdr:spPr>
        <a:xfrm>
          <a:off x="22199600" y="5544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111644</xdr:rowOff>
    </xdr:from>
    <xdr:to>
      <xdr:col>116</xdr:col>
      <xdr:colOff>152400</xdr:colOff>
      <xdr:row>33</xdr:row>
      <xdr:rowOff>111644</xdr:rowOff>
    </xdr:to>
    <xdr:cxnSp macro="">
      <xdr:nvCxnSpPr>
        <xdr:cNvPr id="435" name="直線コネクタ 434"/>
        <xdr:cNvCxnSpPr/>
      </xdr:nvCxnSpPr>
      <xdr:spPr>
        <a:xfrm>
          <a:off x="22072600" y="576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9502</xdr:rowOff>
    </xdr:from>
    <xdr:ext cx="534377" cy="259045"/>
    <xdr:sp macro="" textlink="">
      <xdr:nvSpPr>
        <xdr:cNvPr id="436" name="【一般廃棄物処理施設】&#10;一人当たり有形固定資産（償却資産）額平均値テキスト"/>
        <xdr:cNvSpPr txBox="1"/>
      </xdr:nvSpPr>
      <xdr:spPr>
        <a:xfrm>
          <a:off x="22199600" y="6524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31075</xdr:rowOff>
    </xdr:from>
    <xdr:to>
      <xdr:col>116</xdr:col>
      <xdr:colOff>114300</xdr:colOff>
      <xdr:row>38</xdr:row>
      <xdr:rowOff>132675</xdr:rowOff>
    </xdr:to>
    <xdr:sp macro="" textlink="">
      <xdr:nvSpPr>
        <xdr:cNvPr id="437" name="フローチャート: 判断 436"/>
        <xdr:cNvSpPr/>
      </xdr:nvSpPr>
      <xdr:spPr>
        <a:xfrm>
          <a:off x="22110700" y="654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64525</xdr:rowOff>
    </xdr:from>
    <xdr:to>
      <xdr:col>112</xdr:col>
      <xdr:colOff>38100</xdr:colOff>
      <xdr:row>38</xdr:row>
      <xdr:rowOff>166125</xdr:rowOff>
    </xdr:to>
    <xdr:sp macro="" textlink="">
      <xdr:nvSpPr>
        <xdr:cNvPr id="438" name="フローチャート: 判断 437"/>
        <xdr:cNvSpPr/>
      </xdr:nvSpPr>
      <xdr:spPr>
        <a:xfrm>
          <a:off x="21272500" y="65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69423</xdr:rowOff>
    </xdr:from>
    <xdr:to>
      <xdr:col>107</xdr:col>
      <xdr:colOff>101600</xdr:colOff>
      <xdr:row>38</xdr:row>
      <xdr:rowOff>171023</xdr:rowOff>
    </xdr:to>
    <xdr:sp macro="" textlink="">
      <xdr:nvSpPr>
        <xdr:cNvPr id="439" name="フローチャート: 判断 438"/>
        <xdr:cNvSpPr/>
      </xdr:nvSpPr>
      <xdr:spPr>
        <a:xfrm>
          <a:off x="20383500" y="658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86373</xdr:rowOff>
    </xdr:from>
    <xdr:to>
      <xdr:col>102</xdr:col>
      <xdr:colOff>165100</xdr:colOff>
      <xdr:row>39</xdr:row>
      <xdr:rowOff>16523</xdr:rowOff>
    </xdr:to>
    <xdr:sp macro="" textlink="">
      <xdr:nvSpPr>
        <xdr:cNvPr id="440" name="フローチャート: 判断 439"/>
        <xdr:cNvSpPr/>
      </xdr:nvSpPr>
      <xdr:spPr>
        <a:xfrm>
          <a:off x="19494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71006</xdr:rowOff>
    </xdr:from>
    <xdr:to>
      <xdr:col>98</xdr:col>
      <xdr:colOff>38100</xdr:colOff>
      <xdr:row>39</xdr:row>
      <xdr:rowOff>1156</xdr:rowOff>
    </xdr:to>
    <xdr:sp macro="" textlink="">
      <xdr:nvSpPr>
        <xdr:cNvPr id="441" name="フローチャート: 判断 440"/>
        <xdr:cNvSpPr/>
      </xdr:nvSpPr>
      <xdr:spPr>
        <a:xfrm>
          <a:off x="18605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2" name="テキスト ボックス 44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3" name="テキスト ボックス 44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4" name="テキスト ボックス 44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5" name="テキスト ボックス 44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6" name="テキスト ボックス 44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75504</xdr:rowOff>
    </xdr:from>
    <xdr:to>
      <xdr:col>116</xdr:col>
      <xdr:colOff>114300</xdr:colOff>
      <xdr:row>38</xdr:row>
      <xdr:rowOff>5654</xdr:rowOff>
    </xdr:to>
    <xdr:sp macro="" textlink="">
      <xdr:nvSpPr>
        <xdr:cNvPr id="447" name="楕円 446"/>
        <xdr:cNvSpPr/>
      </xdr:nvSpPr>
      <xdr:spPr>
        <a:xfrm>
          <a:off x="22110700" y="641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98381</xdr:rowOff>
    </xdr:from>
    <xdr:ext cx="599010" cy="259045"/>
    <xdr:sp macro="" textlink="">
      <xdr:nvSpPr>
        <xdr:cNvPr id="448" name="【一般廃棄物処理施設】&#10;一人当たり有形固定資産（償却資産）額該当値テキスト"/>
        <xdr:cNvSpPr txBox="1"/>
      </xdr:nvSpPr>
      <xdr:spPr>
        <a:xfrm>
          <a:off x="22199600" y="6270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72286</xdr:rowOff>
    </xdr:from>
    <xdr:to>
      <xdr:col>112</xdr:col>
      <xdr:colOff>38100</xdr:colOff>
      <xdr:row>38</xdr:row>
      <xdr:rowOff>2436</xdr:rowOff>
    </xdr:to>
    <xdr:sp macro="" textlink="">
      <xdr:nvSpPr>
        <xdr:cNvPr id="449" name="楕円 448"/>
        <xdr:cNvSpPr/>
      </xdr:nvSpPr>
      <xdr:spPr>
        <a:xfrm>
          <a:off x="21272500" y="641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123086</xdr:rowOff>
    </xdr:from>
    <xdr:to>
      <xdr:col>116</xdr:col>
      <xdr:colOff>63500</xdr:colOff>
      <xdr:row>37</xdr:row>
      <xdr:rowOff>126304</xdr:rowOff>
    </xdr:to>
    <xdr:cxnSp macro="">
      <xdr:nvCxnSpPr>
        <xdr:cNvPr id="450" name="直線コネクタ 449"/>
        <xdr:cNvCxnSpPr/>
      </xdr:nvCxnSpPr>
      <xdr:spPr>
        <a:xfrm>
          <a:off x="21323300" y="6466736"/>
          <a:ext cx="8382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87671</xdr:rowOff>
    </xdr:from>
    <xdr:to>
      <xdr:col>107</xdr:col>
      <xdr:colOff>101600</xdr:colOff>
      <xdr:row>38</xdr:row>
      <xdr:rowOff>17821</xdr:rowOff>
    </xdr:to>
    <xdr:sp macro="" textlink="">
      <xdr:nvSpPr>
        <xdr:cNvPr id="451" name="楕円 450"/>
        <xdr:cNvSpPr/>
      </xdr:nvSpPr>
      <xdr:spPr>
        <a:xfrm>
          <a:off x="20383500" y="643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123086</xdr:rowOff>
    </xdr:from>
    <xdr:to>
      <xdr:col>111</xdr:col>
      <xdr:colOff>177800</xdr:colOff>
      <xdr:row>37</xdr:row>
      <xdr:rowOff>138471</xdr:rowOff>
    </xdr:to>
    <xdr:cxnSp macro="">
      <xdr:nvCxnSpPr>
        <xdr:cNvPr id="452" name="直線コネクタ 451"/>
        <xdr:cNvCxnSpPr/>
      </xdr:nvCxnSpPr>
      <xdr:spPr>
        <a:xfrm flipV="1">
          <a:off x="20434300" y="6466736"/>
          <a:ext cx="889000" cy="1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157252</xdr:rowOff>
    </xdr:from>
    <xdr:ext cx="534377" cy="259045"/>
    <xdr:sp macro="" textlink="">
      <xdr:nvSpPr>
        <xdr:cNvPr id="453" name="n_1aveValue【一般廃棄物処理施設】&#10;一人当たり有形固定資産（償却資産）額"/>
        <xdr:cNvSpPr txBox="1"/>
      </xdr:nvSpPr>
      <xdr:spPr>
        <a:xfrm>
          <a:off x="21043411" y="667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162150</xdr:rowOff>
    </xdr:from>
    <xdr:ext cx="534377" cy="259045"/>
    <xdr:sp macro="" textlink="">
      <xdr:nvSpPr>
        <xdr:cNvPr id="454" name="n_2aveValue【一般廃棄物処理施設】&#10;一人当たり有形固定資産（償却資産）額"/>
        <xdr:cNvSpPr txBox="1"/>
      </xdr:nvSpPr>
      <xdr:spPr>
        <a:xfrm>
          <a:off x="20167111" y="66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33050</xdr:rowOff>
    </xdr:from>
    <xdr:ext cx="534377" cy="259045"/>
    <xdr:sp macro="" textlink="">
      <xdr:nvSpPr>
        <xdr:cNvPr id="455" name="n_3aveValue【一般廃棄物処理施設】&#10;一人当たり有形固定資産（償却資産）額"/>
        <xdr:cNvSpPr txBox="1"/>
      </xdr:nvSpPr>
      <xdr:spPr>
        <a:xfrm>
          <a:off x="19278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17683</xdr:rowOff>
    </xdr:from>
    <xdr:ext cx="534377" cy="259045"/>
    <xdr:sp macro="" textlink="">
      <xdr:nvSpPr>
        <xdr:cNvPr id="456" name="n_4aveValue【一般廃棄物処理施設】&#10;一人当たり有形固定資産（償却資産）額"/>
        <xdr:cNvSpPr txBox="1"/>
      </xdr:nvSpPr>
      <xdr:spPr>
        <a:xfrm>
          <a:off x="18389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18963</xdr:rowOff>
    </xdr:from>
    <xdr:ext cx="599010" cy="259045"/>
    <xdr:sp macro="" textlink="">
      <xdr:nvSpPr>
        <xdr:cNvPr id="457" name="n_1mainValue【一般廃棄物処理施設】&#10;一人当たり有形固定資産（償却資産）額"/>
        <xdr:cNvSpPr txBox="1"/>
      </xdr:nvSpPr>
      <xdr:spPr>
        <a:xfrm>
          <a:off x="21011095" y="6191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34348</xdr:rowOff>
    </xdr:from>
    <xdr:ext cx="534377" cy="259045"/>
    <xdr:sp macro="" textlink="">
      <xdr:nvSpPr>
        <xdr:cNvPr id="458" name="n_2mainValue【一般廃棄物処理施設】&#10;一人当たり有形固定資産（償却資産）額"/>
        <xdr:cNvSpPr txBox="1"/>
      </xdr:nvSpPr>
      <xdr:spPr>
        <a:xfrm>
          <a:off x="20167111" y="620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9" name="正方形/長方形 45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0" name="正方形/長方形 45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1" name="正方形/長方形 46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2" name="正方形/長方形 46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3" name="正方形/長方形 46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4" name="正方形/長方形 46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5" name="正方形/長方形 46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6" name="正方形/長方形 46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75" name="正方形/長方形 47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6" name="正方形/長方形 47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7" name="正方形/長方形 47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8" name="正方形/長方形 47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9" name="正方形/長方形 47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0" name="正方形/長方形 47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1" name="正方形/長方形 48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2" name="正方形/長方形 48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3" name="テキスト ボックス 48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4" name="直線コネクタ 48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85" name="テキスト ボックス 48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86" name="直線コネクタ 48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87" name="テキスト ボックス 48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88" name="直線コネクタ 48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89" name="テキスト ボックス 48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0" name="直線コネクタ 48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1" name="テキスト ボックス 49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92" name="直線コネクタ 49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93" name="テキスト ボックス 49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94" name="直線コネクタ 49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95" name="テキスト ボックス 49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96" name="直線コネクタ 49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97" name="テキスト ボックス 49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8" name="直線コネクタ 49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129539</xdr:rowOff>
    </xdr:from>
    <xdr:to>
      <xdr:col>85</xdr:col>
      <xdr:colOff>126364</xdr:colOff>
      <xdr:row>86</xdr:row>
      <xdr:rowOff>168729</xdr:rowOff>
    </xdr:to>
    <xdr:cxnSp macro="">
      <xdr:nvCxnSpPr>
        <xdr:cNvPr id="500" name="直線コネクタ 499"/>
        <xdr:cNvCxnSpPr/>
      </xdr:nvCxnSpPr>
      <xdr:spPr>
        <a:xfrm flipV="1">
          <a:off x="16318864" y="13502639"/>
          <a:ext cx="0" cy="1410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01"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02" name="直線コネクタ 50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76216</xdr:rowOff>
    </xdr:from>
    <xdr:ext cx="405111" cy="259045"/>
    <xdr:sp macro="" textlink="">
      <xdr:nvSpPr>
        <xdr:cNvPr id="503" name="【消防施設】&#10;有形固定資産減価償却率最大値テキスト"/>
        <xdr:cNvSpPr txBox="1"/>
      </xdr:nvSpPr>
      <xdr:spPr>
        <a:xfrm>
          <a:off x="16357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129539</xdr:rowOff>
    </xdr:from>
    <xdr:to>
      <xdr:col>86</xdr:col>
      <xdr:colOff>25400</xdr:colOff>
      <xdr:row>78</xdr:row>
      <xdr:rowOff>129539</xdr:rowOff>
    </xdr:to>
    <xdr:cxnSp macro="">
      <xdr:nvCxnSpPr>
        <xdr:cNvPr id="504" name="直線コネクタ 503"/>
        <xdr:cNvCxnSpPr/>
      </xdr:nvCxnSpPr>
      <xdr:spPr>
        <a:xfrm>
          <a:off x="16230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102888</xdr:rowOff>
    </xdr:from>
    <xdr:ext cx="405111" cy="259045"/>
    <xdr:sp macro="" textlink="">
      <xdr:nvSpPr>
        <xdr:cNvPr id="505" name="【消防施設】&#10;有形固定資産減価償却率平均値テキスト"/>
        <xdr:cNvSpPr txBox="1"/>
      </xdr:nvSpPr>
      <xdr:spPr>
        <a:xfrm>
          <a:off x="16357600" y="14161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506" name="フローチャート: 判断 505"/>
        <xdr:cNvSpPr/>
      </xdr:nvSpPr>
      <xdr:spPr>
        <a:xfrm>
          <a:off x="16268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507" name="フローチャート: 判断 506"/>
        <xdr:cNvSpPr/>
      </xdr:nvSpPr>
      <xdr:spPr>
        <a:xfrm>
          <a:off x="15430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78739</xdr:rowOff>
    </xdr:from>
    <xdr:to>
      <xdr:col>76</xdr:col>
      <xdr:colOff>165100</xdr:colOff>
      <xdr:row>83</xdr:row>
      <xdr:rowOff>8889</xdr:rowOff>
    </xdr:to>
    <xdr:sp macro="" textlink="">
      <xdr:nvSpPr>
        <xdr:cNvPr id="508" name="フローチャート: 判断 507"/>
        <xdr:cNvSpPr/>
      </xdr:nvSpPr>
      <xdr:spPr>
        <a:xfrm>
          <a:off x="14541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13426</xdr:rowOff>
    </xdr:from>
    <xdr:to>
      <xdr:col>72</xdr:col>
      <xdr:colOff>38100</xdr:colOff>
      <xdr:row>82</xdr:row>
      <xdr:rowOff>115026</xdr:rowOff>
    </xdr:to>
    <xdr:sp macro="" textlink="">
      <xdr:nvSpPr>
        <xdr:cNvPr id="509" name="フローチャート: 判断 508"/>
        <xdr:cNvSpPr/>
      </xdr:nvSpPr>
      <xdr:spPr>
        <a:xfrm>
          <a:off x="13652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3629</xdr:rowOff>
    </xdr:from>
    <xdr:to>
      <xdr:col>67</xdr:col>
      <xdr:colOff>101600</xdr:colOff>
      <xdr:row>82</xdr:row>
      <xdr:rowOff>105229</xdr:rowOff>
    </xdr:to>
    <xdr:sp macro="" textlink="">
      <xdr:nvSpPr>
        <xdr:cNvPr id="510" name="フローチャート: 判断 509"/>
        <xdr:cNvSpPr/>
      </xdr:nvSpPr>
      <xdr:spPr>
        <a:xfrm>
          <a:off x="12763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1" name="テキスト ボックス 51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2" name="テキスト ボックス 51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3" name="テキスト ボックス 51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4" name="テキスト ボックス 51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5" name="テキスト ボックス 51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64044</xdr:rowOff>
    </xdr:from>
    <xdr:to>
      <xdr:col>85</xdr:col>
      <xdr:colOff>177800</xdr:colOff>
      <xdr:row>81</xdr:row>
      <xdr:rowOff>165644</xdr:rowOff>
    </xdr:to>
    <xdr:sp macro="" textlink="">
      <xdr:nvSpPr>
        <xdr:cNvPr id="516" name="楕円 515"/>
        <xdr:cNvSpPr/>
      </xdr:nvSpPr>
      <xdr:spPr>
        <a:xfrm>
          <a:off x="16268700" y="1395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86921</xdr:rowOff>
    </xdr:from>
    <xdr:ext cx="405111" cy="259045"/>
    <xdr:sp macro="" textlink="">
      <xdr:nvSpPr>
        <xdr:cNvPr id="517" name="【消防施設】&#10;有形固定資産減価償却率該当値テキスト"/>
        <xdr:cNvSpPr txBox="1"/>
      </xdr:nvSpPr>
      <xdr:spPr>
        <a:xfrm>
          <a:off x="16357600" y="1380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31387</xdr:rowOff>
    </xdr:from>
    <xdr:to>
      <xdr:col>81</xdr:col>
      <xdr:colOff>101600</xdr:colOff>
      <xdr:row>81</xdr:row>
      <xdr:rowOff>132987</xdr:rowOff>
    </xdr:to>
    <xdr:sp macro="" textlink="">
      <xdr:nvSpPr>
        <xdr:cNvPr id="518" name="楕円 517"/>
        <xdr:cNvSpPr/>
      </xdr:nvSpPr>
      <xdr:spPr>
        <a:xfrm>
          <a:off x="15430500" y="1391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82187</xdr:rowOff>
    </xdr:from>
    <xdr:to>
      <xdr:col>85</xdr:col>
      <xdr:colOff>127000</xdr:colOff>
      <xdr:row>81</xdr:row>
      <xdr:rowOff>114844</xdr:rowOff>
    </xdr:to>
    <xdr:cxnSp macro="">
      <xdr:nvCxnSpPr>
        <xdr:cNvPr id="519" name="直線コネクタ 518"/>
        <xdr:cNvCxnSpPr/>
      </xdr:nvCxnSpPr>
      <xdr:spPr>
        <a:xfrm>
          <a:off x="15481300" y="1396963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170180</xdr:rowOff>
    </xdr:from>
    <xdr:to>
      <xdr:col>76</xdr:col>
      <xdr:colOff>165100</xdr:colOff>
      <xdr:row>81</xdr:row>
      <xdr:rowOff>100330</xdr:rowOff>
    </xdr:to>
    <xdr:sp macro="" textlink="">
      <xdr:nvSpPr>
        <xdr:cNvPr id="520" name="楕円 519"/>
        <xdr:cNvSpPr/>
      </xdr:nvSpPr>
      <xdr:spPr>
        <a:xfrm>
          <a:off x="14541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49530</xdr:rowOff>
    </xdr:from>
    <xdr:to>
      <xdr:col>81</xdr:col>
      <xdr:colOff>50800</xdr:colOff>
      <xdr:row>81</xdr:row>
      <xdr:rowOff>82187</xdr:rowOff>
    </xdr:to>
    <xdr:cxnSp macro="">
      <xdr:nvCxnSpPr>
        <xdr:cNvPr id="521" name="直線コネクタ 520"/>
        <xdr:cNvCxnSpPr/>
      </xdr:nvCxnSpPr>
      <xdr:spPr>
        <a:xfrm>
          <a:off x="14592300" y="139369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32675</xdr:rowOff>
    </xdr:from>
    <xdr:ext cx="405111" cy="259045"/>
    <xdr:sp macro="" textlink="">
      <xdr:nvSpPr>
        <xdr:cNvPr id="522" name="n_1aveValue【消防施設】&#10;有形固定資産減価償却率"/>
        <xdr:cNvSpPr txBox="1"/>
      </xdr:nvSpPr>
      <xdr:spPr>
        <a:xfrm>
          <a:off x="152660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xdr:rowOff>
    </xdr:from>
    <xdr:ext cx="405111" cy="259045"/>
    <xdr:sp macro="" textlink="">
      <xdr:nvSpPr>
        <xdr:cNvPr id="523" name="n_2aveValue【消防施設】&#10;有形固定資産減価償却率"/>
        <xdr:cNvSpPr txBox="1"/>
      </xdr:nvSpPr>
      <xdr:spPr>
        <a:xfrm>
          <a:off x="14389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131553</xdr:rowOff>
    </xdr:from>
    <xdr:ext cx="405111" cy="259045"/>
    <xdr:sp macro="" textlink="">
      <xdr:nvSpPr>
        <xdr:cNvPr id="524" name="n_3aveValue【消防施設】&#10;有形固定資産減価償却率"/>
        <xdr:cNvSpPr txBox="1"/>
      </xdr:nvSpPr>
      <xdr:spPr>
        <a:xfrm>
          <a:off x="13500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121756</xdr:rowOff>
    </xdr:from>
    <xdr:ext cx="405111" cy="259045"/>
    <xdr:sp macro="" textlink="">
      <xdr:nvSpPr>
        <xdr:cNvPr id="525" name="n_4aveValue【消防施設】&#10;有形固定資産減価償却率"/>
        <xdr:cNvSpPr txBox="1"/>
      </xdr:nvSpPr>
      <xdr:spPr>
        <a:xfrm>
          <a:off x="12611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149514</xdr:rowOff>
    </xdr:from>
    <xdr:ext cx="405111" cy="259045"/>
    <xdr:sp macro="" textlink="">
      <xdr:nvSpPr>
        <xdr:cNvPr id="526" name="n_1mainValue【消防施設】&#10;有形固定資産減価償却率"/>
        <xdr:cNvSpPr txBox="1"/>
      </xdr:nvSpPr>
      <xdr:spPr>
        <a:xfrm>
          <a:off x="15266044" y="1369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116857</xdr:rowOff>
    </xdr:from>
    <xdr:ext cx="405111" cy="259045"/>
    <xdr:sp macro="" textlink="">
      <xdr:nvSpPr>
        <xdr:cNvPr id="527" name="n_2mainValue【消防施設】&#10;有形固定資産減価償却率"/>
        <xdr:cNvSpPr txBox="1"/>
      </xdr:nvSpPr>
      <xdr:spPr>
        <a:xfrm>
          <a:off x="14389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28" name="正方形/長方形 52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9" name="正方形/長方形 52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0" name="正方形/長方形 52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1" name="正方形/長方形 53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2" name="正方形/長方形 53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3" name="正方形/長方形 53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4" name="正方形/長方形 53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5" name="正方形/長方形 53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6" name="テキスト ボックス 53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7" name="直線コネクタ 53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38" name="直線コネクタ 53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39" name="テキスト ボックス 53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40" name="直線コネクタ 53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41" name="テキスト ボックス 54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42" name="直線コネクタ 54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43" name="テキスト ボックス 54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44" name="直線コネクタ 54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45" name="テキスト ボックス 54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46" name="直線コネクタ 54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47" name="テキスト ボックス 54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4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10668</xdr:rowOff>
    </xdr:to>
    <xdr:cxnSp macro="">
      <xdr:nvCxnSpPr>
        <xdr:cNvPr id="549" name="直線コネクタ 548"/>
        <xdr:cNvCxnSpPr/>
      </xdr:nvCxnSpPr>
      <xdr:spPr>
        <a:xfrm flipV="1">
          <a:off x="22160864" y="135940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550"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551" name="直線コネクタ 550"/>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552" name="【消防施設】&#10;一人当たり面積最大値テキスト"/>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553" name="直線コネクタ 552"/>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46753</xdr:rowOff>
    </xdr:from>
    <xdr:ext cx="469744" cy="259045"/>
    <xdr:sp macro="" textlink="">
      <xdr:nvSpPr>
        <xdr:cNvPr id="554" name="【消防施設】&#10;一人当たり面積平均値テキスト"/>
        <xdr:cNvSpPr txBox="1"/>
      </xdr:nvSpPr>
      <xdr:spPr>
        <a:xfrm>
          <a:off x="22199600" y="14277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555" name="フローチャート: 判断 554"/>
        <xdr:cNvSpPr/>
      </xdr:nvSpPr>
      <xdr:spPr>
        <a:xfrm>
          <a:off x="221107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19304</xdr:rowOff>
    </xdr:from>
    <xdr:to>
      <xdr:col>112</xdr:col>
      <xdr:colOff>38100</xdr:colOff>
      <xdr:row>84</xdr:row>
      <xdr:rowOff>120904</xdr:rowOff>
    </xdr:to>
    <xdr:sp macro="" textlink="">
      <xdr:nvSpPr>
        <xdr:cNvPr id="556" name="フローチャート: 判断 555"/>
        <xdr:cNvSpPr/>
      </xdr:nvSpPr>
      <xdr:spPr>
        <a:xfrm>
          <a:off x="21272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28448</xdr:rowOff>
    </xdr:from>
    <xdr:to>
      <xdr:col>107</xdr:col>
      <xdr:colOff>101600</xdr:colOff>
      <xdr:row>84</xdr:row>
      <xdr:rowOff>130048</xdr:rowOff>
    </xdr:to>
    <xdr:sp macro="" textlink="">
      <xdr:nvSpPr>
        <xdr:cNvPr id="557" name="フローチャート: 判断 556"/>
        <xdr:cNvSpPr/>
      </xdr:nvSpPr>
      <xdr:spPr>
        <a:xfrm>
          <a:off x="20383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558" name="フローチャート: 判断 557"/>
        <xdr:cNvSpPr/>
      </xdr:nvSpPr>
      <xdr:spPr>
        <a:xfrm>
          <a:off x="19494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167894</xdr:rowOff>
    </xdr:from>
    <xdr:to>
      <xdr:col>98</xdr:col>
      <xdr:colOff>38100</xdr:colOff>
      <xdr:row>84</xdr:row>
      <xdr:rowOff>98044</xdr:rowOff>
    </xdr:to>
    <xdr:sp macro="" textlink="">
      <xdr:nvSpPr>
        <xdr:cNvPr id="559" name="フローチャート: 判断 558"/>
        <xdr:cNvSpPr/>
      </xdr:nvSpPr>
      <xdr:spPr>
        <a:xfrm>
          <a:off x="18605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0" name="テキスト ボックス 55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1" name="テキスト ボックス 56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2" name="テキスト ボックス 56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3" name="テキスト ボックス 56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4" name="テキスト ボックス 56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53594</xdr:rowOff>
    </xdr:from>
    <xdr:to>
      <xdr:col>116</xdr:col>
      <xdr:colOff>114300</xdr:colOff>
      <xdr:row>85</xdr:row>
      <xdr:rowOff>155194</xdr:rowOff>
    </xdr:to>
    <xdr:sp macro="" textlink="">
      <xdr:nvSpPr>
        <xdr:cNvPr id="565" name="楕円 564"/>
        <xdr:cNvSpPr/>
      </xdr:nvSpPr>
      <xdr:spPr>
        <a:xfrm>
          <a:off x="22110700" y="146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139971</xdr:rowOff>
    </xdr:from>
    <xdr:ext cx="469744" cy="259045"/>
    <xdr:sp macro="" textlink="">
      <xdr:nvSpPr>
        <xdr:cNvPr id="566" name="【消防施設】&#10;一人当たり面積該当値テキスト"/>
        <xdr:cNvSpPr txBox="1"/>
      </xdr:nvSpPr>
      <xdr:spPr>
        <a:xfrm>
          <a:off x="22199600" y="1454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49022</xdr:rowOff>
    </xdr:from>
    <xdr:to>
      <xdr:col>112</xdr:col>
      <xdr:colOff>38100</xdr:colOff>
      <xdr:row>85</xdr:row>
      <xdr:rowOff>150622</xdr:rowOff>
    </xdr:to>
    <xdr:sp macro="" textlink="">
      <xdr:nvSpPr>
        <xdr:cNvPr id="567" name="楕円 566"/>
        <xdr:cNvSpPr/>
      </xdr:nvSpPr>
      <xdr:spPr>
        <a:xfrm>
          <a:off x="21272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99822</xdr:rowOff>
    </xdr:from>
    <xdr:to>
      <xdr:col>116</xdr:col>
      <xdr:colOff>63500</xdr:colOff>
      <xdr:row>85</xdr:row>
      <xdr:rowOff>104394</xdr:rowOff>
    </xdr:to>
    <xdr:cxnSp macro="">
      <xdr:nvCxnSpPr>
        <xdr:cNvPr id="568" name="直線コネクタ 567"/>
        <xdr:cNvCxnSpPr/>
      </xdr:nvCxnSpPr>
      <xdr:spPr>
        <a:xfrm>
          <a:off x="21323300" y="146730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49022</xdr:rowOff>
    </xdr:from>
    <xdr:to>
      <xdr:col>107</xdr:col>
      <xdr:colOff>101600</xdr:colOff>
      <xdr:row>85</xdr:row>
      <xdr:rowOff>150622</xdr:rowOff>
    </xdr:to>
    <xdr:sp macro="" textlink="">
      <xdr:nvSpPr>
        <xdr:cNvPr id="569" name="楕円 568"/>
        <xdr:cNvSpPr/>
      </xdr:nvSpPr>
      <xdr:spPr>
        <a:xfrm>
          <a:off x="20383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99822</xdr:rowOff>
    </xdr:from>
    <xdr:to>
      <xdr:col>111</xdr:col>
      <xdr:colOff>177800</xdr:colOff>
      <xdr:row>85</xdr:row>
      <xdr:rowOff>99822</xdr:rowOff>
    </xdr:to>
    <xdr:cxnSp macro="">
      <xdr:nvCxnSpPr>
        <xdr:cNvPr id="570" name="直線コネクタ 569"/>
        <xdr:cNvCxnSpPr/>
      </xdr:nvCxnSpPr>
      <xdr:spPr>
        <a:xfrm>
          <a:off x="20434300" y="1467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137431</xdr:rowOff>
    </xdr:from>
    <xdr:ext cx="469744" cy="259045"/>
    <xdr:sp macro="" textlink="">
      <xdr:nvSpPr>
        <xdr:cNvPr id="571" name="n_1aveValue【消防施設】&#10;一人当たり面積"/>
        <xdr:cNvSpPr txBox="1"/>
      </xdr:nvSpPr>
      <xdr:spPr>
        <a:xfrm>
          <a:off x="210757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146575</xdr:rowOff>
    </xdr:from>
    <xdr:ext cx="469744" cy="259045"/>
    <xdr:sp macro="" textlink="">
      <xdr:nvSpPr>
        <xdr:cNvPr id="572" name="n_2aveValue【消防施設】&#10;一人当たり面積"/>
        <xdr:cNvSpPr txBox="1"/>
      </xdr:nvSpPr>
      <xdr:spPr>
        <a:xfrm>
          <a:off x="20199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132859</xdr:rowOff>
    </xdr:from>
    <xdr:ext cx="469744" cy="259045"/>
    <xdr:sp macro="" textlink="">
      <xdr:nvSpPr>
        <xdr:cNvPr id="573" name="n_3aveValue【消防施設】&#10;一人当たり面積"/>
        <xdr:cNvSpPr txBox="1"/>
      </xdr:nvSpPr>
      <xdr:spPr>
        <a:xfrm>
          <a:off x="19310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114571</xdr:rowOff>
    </xdr:from>
    <xdr:ext cx="469744" cy="259045"/>
    <xdr:sp macro="" textlink="">
      <xdr:nvSpPr>
        <xdr:cNvPr id="574" name="n_4aveValue【消防施設】&#10;一人当たり面積"/>
        <xdr:cNvSpPr txBox="1"/>
      </xdr:nvSpPr>
      <xdr:spPr>
        <a:xfrm>
          <a:off x="184214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141749</xdr:rowOff>
    </xdr:from>
    <xdr:ext cx="469744" cy="259045"/>
    <xdr:sp macro="" textlink="">
      <xdr:nvSpPr>
        <xdr:cNvPr id="575" name="n_1mainValue【消防施設】&#10;一人当たり面積"/>
        <xdr:cNvSpPr txBox="1"/>
      </xdr:nvSpPr>
      <xdr:spPr>
        <a:xfrm>
          <a:off x="210757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141749</xdr:rowOff>
    </xdr:from>
    <xdr:ext cx="469744" cy="259045"/>
    <xdr:sp macro="" textlink="">
      <xdr:nvSpPr>
        <xdr:cNvPr id="576" name="n_2mainValue【消防施設】&#10;一人当たり面積"/>
        <xdr:cNvSpPr txBox="1"/>
      </xdr:nvSpPr>
      <xdr:spPr>
        <a:xfrm>
          <a:off x="20199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7" name="正方形/長方形 57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8" name="正方形/長方形 57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9" name="正方形/長方形 57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0" name="正方形/長方形 57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1" name="正方形/長方形 58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2" name="正方形/長方形 58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3" name="正方形/長方形 58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4" name="正方形/長方形 58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5" name="テキスト ボックス 58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6" name="直線コネクタ 58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87" name="テキスト ボックス 58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88" name="直線コネクタ 58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89" name="テキスト ボックス 58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0" name="直線コネクタ 58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1" name="テキスト ボックス 59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2" name="直線コネクタ 59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93" name="テキスト ボックス 59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94" name="直線コネクタ 59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95" name="テキスト ボックス 59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96" name="直線コネクタ 59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97" name="テキスト ボックス 596"/>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8" name="直線コネクタ 59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00" name="直線コネクタ 599"/>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01"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02" name="直線コネクタ 601"/>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03"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04" name="直線コネクタ 603"/>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142257</xdr:rowOff>
    </xdr:from>
    <xdr:ext cx="405111" cy="259045"/>
    <xdr:sp macro="" textlink="">
      <xdr:nvSpPr>
        <xdr:cNvPr id="605" name="【庁舎】&#10;有形固定資産減価償却率平均値テキスト"/>
        <xdr:cNvSpPr txBox="1"/>
      </xdr:nvSpPr>
      <xdr:spPr>
        <a:xfrm>
          <a:off x="16357600" y="17630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119380</xdr:rowOff>
    </xdr:from>
    <xdr:to>
      <xdr:col>85</xdr:col>
      <xdr:colOff>177800</xdr:colOff>
      <xdr:row>104</xdr:row>
      <xdr:rowOff>49530</xdr:rowOff>
    </xdr:to>
    <xdr:sp macro="" textlink="">
      <xdr:nvSpPr>
        <xdr:cNvPr id="606" name="フローチャート: 判断 605"/>
        <xdr:cNvSpPr/>
      </xdr:nvSpPr>
      <xdr:spPr>
        <a:xfrm>
          <a:off x="16268700" y="177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143511</xdr:rowOff>
    </xdr:from>
    <xdr:to>
      <xdr:col>81</xdr:col>
      <xdr:colOff>101600</xdr:colOff>
      <xdr:row>104</xdr:row>
      <xdr:rowOff>73661</xdr:rowOff>
    </xdr:to>
    <xdr:sp macro="" textlink="">
      <xdr:nvSpPr>
        <xdr:cNvPr id="607" name="フローチャート: 判断 606"/>
        <xdr:cNvSpPr/>
      </xdr:nvSpPr>
      <xdr:spPr>
        <a:xfrm>
          <a:off x="15430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114300</xdr:rowOff>
    </xdr:from>
    <xdr:to>
      <xdr:col>76</xdr:col>
      <xdr:colOff>165100</xdr:colOff>
      <xdr:row>104</xdr:row>
      <xdr:rowOff>44450</xdr:rowOff>
    </xdr:to>
    <xdr:sp macro="" textlink="">
      <xdr:nvSpPr>
        <xdr:cNvPr id="608" name="フローチャート: 判断 607"/>
        <xdr:cNvSpPr/>
      </xdr:nvSpPr>
      <xdr:spPr>
        <a:xfrm>
          <a:off x="14541500" y="1777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85089</xdr:rowOff>
    </xdr:from>
    <xdr:to>
      <xdr:col>72</xdr:col>
      <xdr:colOff>38100</xdr:colOff>
      <xdr:row>104</xdr:row>
      <xdr:rowOff>15239</xdr:rowOff>
    </xdr:to>
    <xdr:sp macro="" textlink="">
      <xdr:nvSpPr>
        <xdr:cNvPr id="609" name="フローチャート: 判断 608"/>
        <xdr:cNvSpPr/>
      </xdr:nvSpPr>
      <xdr:spPr>
        <a:xfrm>
          <a:off x="13652500" y="1774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82550</xdr:rowOff>
    </xdr:from>
    <xdr:to>
      <xdr:col>67</xdr:col>
      <xdr:colOff>101600</xdr:colOff>
      <xdr:row>104</xdr:row>
      <xdr:rowOff>12700</xdr:rowOff>
    </xdr:to>
    <xdr:sp macro="" textlink="">
      <xdr:nvSpPr>
        <xdr:cNvPr id="610" name="フローチャート: 判断 609"/>
        <xdr:cNvSpPr/>
      </xdr:nvSpPr>
      <xdr:spPr>
        <a:xfrm>
          <a:off x="12763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1" name="テキスト ボックス 61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2" name="テキスト ボックス 61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3" name="テキスト ボックス 61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4" name="テキスト ボックス 61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5" name="テキスト ボックス 61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27939</xdr:rowOff>
    </xdr:from>
    <xdr:to>
      <xdr:col>85</xdr:col>
      <xdr:colOff>177800</xdr:colOff>
      <xdr:row>105</xdr:row>
      <xdr:rowOff>129539</xdr:rowOff>
    </xdr:to>
    <xdr:sp macro="" textlink="">
      <xdr:nvSpPr>
        <xdr:cNvPr id="616" name="楕円 615"/>
        <xdr:cNvSpPr/>
      </xdr:nvSpPr>
      <xdr:spPr>
        <a:xfrm>
          <a:off x="16268700" y="1803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6366</xdr:rowOff>
    </xdr:from>
    <xdr:ext cx="405111" cy="259045"/>
    <xdr:sp macro="" textlink="">
      <xdr:nvSpPr>
        <xdr:cNvPr id="617" name="【庁舎】&#10;有形固定資産減価償却率該当値テキスト"/>
        <xdr:cNvSpPr txBox="1"/>
      </xdr:nvSpPr>
      <xdr:spPr>
        <a:xfrm>
          <a:off x="16357600" y="18008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156211</xdr:rowOff>
    </xdr:from>
    <xdr:to>
      <xdr:col>81</xdr:col>
      <xdr:colOff>101600</xdr:colOff>
      <xdr:row>105</xdr:row>
      <xdr:rowOff>86361</xdr:rowOff>
    </xdr:to>
    <xdr:sp macro="" textlink="">
      <xdr:nvSpPr>
        <xdr:cNvPr id="618" name="楕円 617"/>
        <xdr:cNvSpPr/>
      </xdr:nvSpPr>
      <xdr:spPr>
        <a:xfrm>
          <a:off x="15430500" y="179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35561</xdr:rowOff>
    </xdr:from>
    <xdr:to>
      <xdr:col>85</xdr:col>
      <xdr:colOff>127000</xdr:colOff>
      <xdr:row>105</xdr:row>
      <xdr:rowOff>78739</xdr:rowOff>
    </xdr:to>
    <xdr:cxnSp macro="">
      <xdr:nvCxnSpPr>
        <xdr:cNvPr id="619" name="直線コネクタ 618"/>
        <xdr:cNvCxnSpPr/>
      </xdr:nvCxnSpPr>
      <xdr:spPr>
        <a:xfrm>
          <a:off x="15481300" y="18037811"/>
          <a:ext cx="838200" cy="4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110489</xdr:rowOff>
    </xdr:from>
    <xdr:to>
      <xdr:col>76</xdr:col>
      <xdr:colOff>165100</xdr:colOff>
      <xdr:row>105</xdr:row>
      <xdr:rowOff>40639</xdr:rowOff>
    </xdr:to>
    <xdr:sp macro="" textlink="">
      <xdr:nvSpPr>
        <xdr:cNvPr id="620" name="楕円 619"/>
        <xdr:cNvSpPr/>
      </xdr:nvSpPr>
      <xdr:spPr>
        <a:xfrm>
          <a:off x="14541500" y="1794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161289</xdr:rowOff>
    </xdr:from>
    <xdr:to>
      <xdr:col>81</xdr:col>
      <xdr:colOff>50800</xdr:colOff>
      <xdr:row>105</xdr:row>
      <xdr:rowOff>35561</xdr:rowOff>
    </xdr:to>
    <xdr:cxnSp macro="">
      <xdr:nvCxnSpPr>
        <xdr:cNvPr id="621" name="直線コネクタ 620"/>
        <xdr:cNvCxnSpPr/>
      </xdr:nvCxnSpPr>
      <xdr:spPr>
        <a:xfrm>
          <a:off x="14592300" y="179920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90188</xdr:rowOff>
    </xdr:from>
    <xdr:ext cx="405111" cy="259045"/>
    <xdr:sp macro="" textlink="">
      <xdr:nvSpPr>
        <xdr:cNvPr id="622" name="n_1aveValue【庁舎】&#10;有形固定資産減価償却率"/>
        <xdr:cNvSpPr txBox="1"/>
      </xdr:nvSpPr>
      <xdr:spPr>
        <a:xfrm>
          <a:off x="152660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60977</xdr:rowOff>
    </xdr:from>
    <xdr:ext cx="405111" cy="259045"/>
    <xdr:sp macro="" textlink="">
      <xdr:nvSpPr>
        <xdr:cNvPr id="623" name="n_2aveValue【庁舎】&#10;有形固定資産減価償却率"/>
        <xdr:cNvSpPr txBox="1"/>
      </xdr:nvSpPr>
      <xdr:spPr>
        <a:xfrm>
          <a:off x="14389744" y="1754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31766</xdr:rowOff>
    </xdr:from>
    <xdr:ext cx="405111" cy="259045"/>
    <xdr:sp macro="" textlink="">
      <xdr:nvSpPr>
        <xdr:cNvPr id="624" name="n_3aveValue【庁舎】&#10;有形固定資産減価償却率"/>
        <xdr:cNvSpPr txBox="1"/>
      </xdr:nvSpPr>
      <xdr:spPr>
        <a:xfrm>
          <a:off x="13500744" y="17519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29227</xdr:rowOff>
    </xdr:from>
    <xdr:ext cx="405111" cy="259045"/>
    <xdr:sp macro="" textlink="">
      <xdr:nvSpPr>
        <xdr:cNvPr id="625" name="n_4aveValue【庁舎】&#10;有形固定資産減価償却率"/>
        <xdr:cNvSpPr txBox="1"/>
      </xdr:nvSpPr>
      <xdr:spPr>
        <a:xfrm>
          <a:off x="12611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77488</xdr:rowOff>
    </xdr:from>
    <xdr:ext cx="405111" cy="259045"/>
    <xdr:sp macro="" textlink="">
      <xdr:nvSpPr>
        <xdr:cNvPr id="626" name="n_1mainValue【庁舎】&#10;有形固定資産減価償却率"/>
        <xdr:cNvSpPr txBox="1"/>
      </xdr:nvSpPr>
      <xdr:spPr>
        <a:xfrm>
          <a:off x="15266044" y="18079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31766</xdr:rowOff>
    </xdr:from>
    <xdr:ext cx="405111" cy="259045"/>
    <xdr:sp macro="" textlink="">
      <xdr:nvSpPr>
        <xdr:cNvPr id="627" name="n_2mainValue【庁舎】&#10;有形固定資産減価償却率"/>
        <xdr:cNvSpPr txBox="1"/>
      </xdr:nvSpPr>
      <xdr:spPr>
        <a:xfrm>
          <a:off x="14389744" y="18034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8" name="正方形/長方形 6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9" name="正方形/長方形 6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0" name="正方形/長方形 6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1" name="正方形/長方形 6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2" name="正方形/長方形 6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3" name="正方形/長方形 6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4" name="正方形/長方形 6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5" name="正方形/長方形 63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6" name="テキスト ボックス 63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7" name="直線コネクタ 63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38" name="テキスト ボックス 63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39" name="直線コネクタ 63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40" name="テキスト ボックス 63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1" name="直線コネクタ 64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2" name="テキスト ボックス 64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3" name="直線コネクタ 64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4" name="テキスト ボックス 64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5" name="直線コネクタ 64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46" name="テキスト ボックス 64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47" name="直線コネクタ 64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48" name="テキスト ボックス 64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49" name="直線コネクタ 64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50" name="テキスト ボックス 64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1" name="直線コネクタ 65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2" name="テキスト ボックス 65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108</xdr:row>
      <xdr:rowOff>164374</xdr:rowOff>
    </xdr:to>
    <xdr:cxnSp macro="">
      <xdr:nvCxnSpPr>
        <xdr:cNvPr id="654" name="直線コネクタ 653"/>
        <xdr:cNvCxnSpPr/>
      </xdr:nvCxnSpPr>
      <xdr:spPr>
        <a:xfrm flipV="1">
          <a:off x="22160864" y="17227731"/>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655" name="【庁舎】&#10;一人当たり面積最小値テキスト"/>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656" name="直線コネクタ 655"/>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657"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658" name="直線コネクタ 657"/>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925</xdr:rowOff>
    </xdr:from>
    <xdr:ext cx="469744" cy="259045"/>
    <xdr:sp macro="" textlink="">
      <xdr:nvSpPr>
        <xdr:cNvPr id="659" name="【庁舎】&#10;一人当たり面積平均値テキスト"/>
        <xdr:cNvSpPr txBox="1"/>
      </xdr:nvSpPr>
      <xdr:spPr>
        <a:xfrm>
          <a:off x="22199600" y="18174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660" name="フローチャート: 判断 659"/>
        <xdr:cNvSpPr/>
      </xdr:nvSpPr>
      <xdr:spPr>
        <a:xfrm>
          <a:off x="22110700" y="1832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661" name="フローチャート: 判断 660"/>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662" name="フローチャート: 判断 661"/>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169092</xdr:rowOff>
    </xdr:from>
    <xdr:to>
      <xdr:col>102</xdr:col>
      <xdr:colOff>165100</xdr:colOff>
      <xdr:row>107</xdr:row>
      <xdr:rowOff>99242</xdr:rowOff>
    </xdr:to>
    <xdr:sp macro="" textlink="">
      <xdr:nvSpPr>
        <xdr:cNvPr id="663" name="フローチャート: 判断 662"/>
        <xdr:cNvSpPr/>
      </xdr:nvSpPr>
      <xdr:spPr>
        <a:xfrm>
          <a:off x="19494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664" name="フローチャート: 判断 663"/>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5" name="テキスト ボックス 66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6" name="テキスト ボックス 66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7" name="テキスト ボックス 66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8" name="テキスト ボックス 66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9" name="テキスト ボックス 66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4173</xdr:rowOff>
    </xdr:from>
    <xdr:to>
      <xdr:col>116</xdr:col>
      <xdr:colOff>114300</xdr:colOff>
      <xdr:row>107</xdr:row>
      <xdr:rowOff>105773</xdr:rowOff>
    </xdr:to>
    <xdr:sp macro="" textlink="">
      <xdr:nvSpPr>
        <xdr:cNvPr id="670" name="楕円 669"/>
        <xdr:cNvSpPr/>
      </xdr:nvSpPr>
      <xdr:spPr>
        <a:xfrm>
          <a:off x="221107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154050</xdr:rowOff>
    </xdr:from>
    <xdr:ext cx="469744" cy="259045"/>
    <xdr:sp macro="" textlink="">
      <xdr:nvSpPr>
        <xdr:cNvPr id="671" name="【庁舎】&#10;一人当たり面積該当値テキスト"/>
        <xdr:cNvSpPr txBox="1"/>
      </xdr:nvSpPr>
      <xdr:spPr>
        <a:xfrm>
          <a:off x="22199600" y="183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907</xdr:rowOff>
    </xdr:from>
    <xdr:to>
      <xdr:col>112</xdr:col>
      <xdr:colOff>38100</xdr:colOff>
      <xdr:row>107</xdr:row>
      <xdr:rowOff>102507</xdr:rowOff>
    </xdr:to>
    <xdr:sp macro="" textlink="">
      <xdr:nvSpPr>
        <xdr:cNvPr id="672" name="楕円 671"/>
        <xdr:cNvSpPr/>
      </xdr:nvSpPr>
      <xdr:spPr>
        <a:xfrm>
          <a:off x="21272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51707</xdr:rowOff>
    </xdr:from>
    <xdr:to>
      <xdr:col>116</xdr:col>
      <xdr:colOff>63500</xdr:colOff>
      <xdr:row>107</xdr:row>
      <xdr:rowOff>54973</xdr:rowOff>
    </xdr:to>
    <xdr:cxnSp macro="">
      <xdr:nvCxnSpPr>
        <xdr:cNvPr id="673" name="直線コネクタ 672"/>
        <xdr:cNvCxnSpPr/>
      </xdr:nvCxnSpPr>
      <xdr:spPr>
        <a:xfrm>
          <a:off x="21323300" y="1839685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4173</xdr:rowOff>
    </xdr:from>
    <xdr:to>
      <xdr:col>107</xdr:col>
      <xdr:colOff>101600</xdr:colOff>
      <xdr:row>107</xdr:row>
      <xdr:rowOff>105773</xdr:rowOff>
    </xdr:to>
    <xdr:sp macro="" textlink="">
      <xdr:nvSpPr>
        <xdr:cNvPr id="674" name="楕円 673"/>
        <xdr:cNvSpPr/>
      </xdr:nvSpPr>
      <xdr:spPr>
        <a:xfrm>
          <a:off x="203835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51707</xdr:rowOff>
    </xdr:from>
    <xdr:to>
      <xdr:col>111</xdr:col>
      <xdr:colOff>177800</xdr:colOff>
      <xdr:row>107</xdr:row>
      <xdr:rowOff>54973</xdr:rowOff>
    </xdr:to>
    <xdr:cxnSp macro="">
      <xdr:nvCxnSpPr>
        <xdr:cNvPr id="675" name="直線コネクタ 674"/>
        <xdr:cNvCxnSpPr/>
      </xdr:nvCxnSpPr>
      <xdr:spPr>
        <a:xfrm flipV="1">
          <a:off x="20434300" y="183968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676" name="n_1aveValue【庁舎】&#10;一人当たり面積"/>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89643</xdr:rowOff>
    </xdr:from>
    <xdr:ext cx="469744" cy="259045"/>
    <xdr:sp macro="" textlink="">
      <xdr:nvSpPr>
        <xdr:cNvPr id="677" name="n_2aveValue【庁舎】&#10;一人当たり面積"/>
        <xdr:cNvSpPr txBox="1"/>
      </xdr:nvSpPr>
      <xdr:spPr>
        <a:xfrm>
          <a:off x="20199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115769</xdr:rowOff>
    </xdr:from>
    <xdr:ext cx="469744" cy="259045"/>
    <xdr:sp macro="" textlink="">
      <xdr:nvSpPr>
        <xdr:cNvPr id="678" name="n_3aveValue【庁舎】&#10;一人当たり面積"/>
        <xdr:cNvSpPr txBox="1"/>
      </xdr:nvSpPr>
      <xdr:spPr>
        <a:xfrm>
          <a:off x="19310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679" name="n_4aveValue【庁舎】&#10;一人当たり面積"/>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93634</xdr:rowOff>
    </xdr:from>
    <xdr:ext cx="469744" cy="259045"/>
    <xdr:sp macro="" textlink="">
      <xdr:nvSpPr>
        <xdr:cNvPr id="680" name="n_1mainValue【庁舎】&#10;一人当たり面積"/>
        <xdr:cNvSpPr txBox="1"/>
      </xdr:nvSpPr>
      <xdr:spPr>
        <a:xfrm>
          <a:off x="21075727" y="184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96900</xdr:rowOff>
    </xdr:from>
    <xdr:ext cx="469744" cy="259045"/>
    <xdr:sp macro="" textlink="">
      <xdr:nvSpPr>
        <xdr:cNvPr id="681" name="n_2mainValue【庁舎】&#10;一人当たり面積"/>
        <xdr:cNvSpPr txBox="1"/>
      </xdr:nvSpPr>
      <xdr:spPr>
        <a:xfrm>
          <a:off x="20199427" y="1844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2" name="正方形/長方形 68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3" name="正方形/長方形 68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4" name="テキスト ボックス 68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各公共施設等は建設時期から</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年近く経過し、それぞれの有形固定資産減価償却率はほとんど類似団体平均値を上回っている。</a:t>
          </a:r>
          <a:endParaRPr lang="ja-JP" altLang="ja-JP" sz="1400">
            <a:effectLst/>
          </a:endParaRPr>
        </a:p>
        <a:p>
          <a:r>
            <a:rPr kumimoji="1" lang="ja-JP" altLang="ja-JP" sz="1100">
              <a:solidFill>
                <a:schemeClr val="dk1"/>
              </a:solidFill>
              <a:effectLst/>
              <a:latin typeface="+mn-lt"/>
              <a:ea typeface="+mn-ea"/>
              <a:cs typeface="+mn-cs"/>
            </a:rPr>
            <a:t>また一人当たりの面積・延長・有形固定資産額は、人口密度が高いため全体的に下回る結果となった。</a:t>
          </a:r>
          <a:endParaRPr lang="ja-JP" altLang="ja-JP" sz="1400">
            <a:effectLst/>
          </a:endParaRPr>
        </a:p>
        <a:p>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庁舎</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に着目すると、第１庁舎が当初建築から４</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年経過しており、有形固定資産減価償却率が類似団体平均値を上回っている。</a:t>
          </a:r>
          <a:endParaRPr lang="ja-JP" altLang="ja-JP" sz="1400">
            <a:effectLst/>
          </a:endParaRPr>
        </a:p>
        <a:p>
          <a:r>
            <a:rPr lang="ja-JP" altLang="ja-JP" sz="1100">
              <a:solidFill>
                <a:schemeClr val="dk1"/>
              </a:solidFill>
              <a:effectLst/>
              <a:latin typeface="+mn-lt"/>
              <a:ea typeface="+mn-ea"/>
              <a:cs typeface="+mn-cs"/>
            </a:rPr>
            <a:t>庁舎については、災害時にも機能を維持できるよう適切な点検・保守・修繕を行い維持管理に努め、計画的な長寿命化対策を実施し、将来の更新に備えた検討も行っていく。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兵庫県播磨町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34,712
34,210
9.13
17,910,837
16,463,199
701,898
7,112,951
10,430,350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町の面積の</a:t>
          </a:r>
          <a:r>
            <a:rPr kumimoji="1" lang="en-US" altLang="ja-JP" sz="1100" b="0" i="0" baseline="0">
              <a:solidFill>
                <a:schemeClr val="dk1"/>
              </a:solidFill>
              <a:effectLst/>
              <a:latin typeface="+mn-lt"/>
              <a:ea typeface="+mn-ea"/>
              <a:cs typeface="+mn-cs"/>
            </a:rPr>
            <a:t>1/3</a:t>
          </a:r>
          <a:r>
            <a:rPr kumimoji="1" lang="ja-JP" altLang="ja-JP" sz="1100" b="0" i="0" baseline="0">
              <a:solidFill>
                <a:schemeClr val="dk1"/>
              </a:solidFill>
              <a:effectLst/>
              <a:latin typeface="+mn-lt"/>
              <a:ea typeface="+mn-ea"/>
              <a:cs typeface="+mn-cs"/>
            </a:rPr>
            <a:t>を工業専用の人工島が占めているという特殊要因から類似団体平均を上回る税収が確保されている。そのため、財政力指数は平均を大きく上回る高い水準となっているが、平成</a:t>
          </a:r>
          <a:r>
            <a:rPr kumimoji="1" lang="en-US" altLang="ja-JP" sz="1100" b="0" i="0" baseline="0">
              <a:solidFill>
                <a:schemeClr val="dk1"/>
              </a:solidFill>
              <a:effectLst/>
              <a:latin typeface="+mn-lt"/>
              <a:ea typeface="+mn-ea"/>
              <a:cs typeface="+mn-cs"/>
            </a:rPr>
            <a:t>23</a:t>
          </a:r>
          <a:r>
            <a:rPr kumimoji="1" lang="ja-JP" altLang="ja-JP" sz="1100" b="0" i="0" baseline="0">
              <a:solidFill>
                <a:schemeClr val="dk1"/>
              </a:solidFill>
              <a:effectLst/>
              <a:latin typeface="+mn-lt"/>
              <a:ea typeface="+mn-ea"/>
              <a:cs typeface="+mn-cs"/>
            </a:rPr>
            <a:t>年度以降ほぼ横ばいとなっている。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今後も歳出削減、町税の徴収率の向上等に努め、財政基盤の強化を図っていく。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153811</xdr:rowOff>
    </xdr:from>
    <xdr:to>
      <xdr:col>23</xdr:col>
      <xdr:colOff>133350</xdr:colOff>
      <xdr:row>40</xdr:row>
      <xdr:rowOff>153811</xdr:rowOff>
    </xdr:to>
    <xdr:cxnSp macro="">
      <xdr:nvCxnSpPr>
        <xdr:cNvPr id="69" name="直線コネクタ 68"/>
        <xdr:cNvCxnSpPr/>
      </xdr:nvCxnSpPr>
      <xdr:spPr>
        <a:xfrm>
          <a:off x="4114800" y="70118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158344</xdr:rowOff>
    </xdr:from>
    <xdr:ext cx="762000" cy="259045"/>
    <xdr:sp macro="" textlink="">
      <xdr:nvSpPr>
        <xdr:cNvPr id="70" name="財政力平均値テキスト"/>
        <xdr:cNvSpPr txBox="1"/>
      </xdr:nvSpPr>
      <xdr:spPr>
        <a:xfrm>
          <a:off x="5041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140405</xdr:rowOff>
    </xdr:from>
    <xdr:to>
      <xdr:col>19</xdr:col>
      <xdr:colOff>133350</xdr:colOff>
      <xdr:row>40</xdr:row>
      <xdr:rowOff>153811</xdr:rowOff>
    </xdr:to>
    <xdr:cxnSp macro="">
      <xdr:nvCxnSpPr>
        <xdr:cNvPr id="72" name="直線コネクタ 71"/>
        <xdr:cNvCxnSpPr/>
      </xdr:nvCxnSpPr>
      <xdr:spPr>
        <a:xfrm>
          <a:off x="3225800" y="69984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4" name="テキスト ボックス 73"/>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140405</xdr:rowOff>
    </xdr:from>
    <xdr:to>
      <xdr:col>15</xdr:col>
      <xdr:colOff>82550</xdr:colOff>
      <xdr:row>40</xdr:row>
      <xdr:rowOff>140405</xdr:rowOff>
    </xdr:to>
    <xdr:cxnSp macro="">
      <xdr:nvCxnSpPr>
        <xdr:cNvPr id="75" name="直線コネクタ 74"/>
        <xdr:cNvCxnSpPr/>
      </xdr:nvCxnSpPr>
      <xdr:spPr>
        <a:xfrm>
          <a:off x="2336800" y="69984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140405</xdr:rowOff>
    </xdr:from>
    <xdr:to>
      <xdr:col>11</xdr:col>
      <xdr:colOff>31750</xdr:colOff>
      <xdr:row>40</xdr:row>
      <xdr:rowOff>140405</xdr:rowOff>
    </xdr:to>
    <xdr:cxnSp macro="">
      <xdr:nvCxnSpPr>
        <xdr:cNvPr id="78" name="直線コネクタ 77"/>
        <xdr:cNvCxnSpPr/>
      </xdr:nvCxnSpPr>
      <xdr:spPr>
        <a:xfrm>
          <a:off x="1447800" y="69984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81" name="フローチャート: 判断 80"/>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154816</xdr:rowOff>
    </xdr:from>
    <xdr:ext cx="762000" cy="259045"/>
    <xdr:sp macro="" textlink="">
      <xdr:nvSpPr>
        <xdr:cNvPr id="82" name="テキスト ボックス 81"/>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103011</xdr:rowOff>
    </xdr:from>
    <xdr:to>
      <xdr:col>23</xdr:col>
      <xdr:colOff>184150</xdr:colOff>
      <xdr:row>41</xdr:row>
      <xdr:rowOff>33161</xdr:rowOff>
    </xdr:to>
    <xdr:sp macro="" textlink="">
      <xdr:nvSpPr>
        <xdr:cNvPr id="88" name="楕円 87"/>
        <xdr:cNvSpPr/>
      </xdr:nvSpPr>
      <xdr:spPr>
        <a:xfrm>
          <a:off x="49022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119538</xdr:rowOff>
    </xdr:from>
    <xdr:ext cx="762000" cy="259045"/>
    <xdr:sp macro="" textlink="">
      <xdr:nvSpPr>
        <xdr:cNvPr id="89" name="財政力該当値テキスト"/>
        <xdr:cNvSpPr txBox="1"/>
      </xdr:nvSpPr>
      <xdr:spPr>
        <a:xfrm>
          <a:off x="5041900" y="680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103011</xdr:rowOff>
    </xdr:from>
    <xdr:to>
      <xdr:col>19</xdr:col>
      <xdr:colOff>184150</xdr:colOff>
      <xdr:row>41</xdr:row>
      <xdr:rowOff>33161</xdr:rowOff>
    </xdr:to>
    <xdr:sp macro="" textlink="">
      <xdr:nvSpPr>
        <xdr:cNvPr id="90" name="楕円 89"/>
        <xdr:cNvSpPr/>
      </xdr:nvSpPr>
      <xdr:spPr>
        <a:xfrm>
          <a:off x="4064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43338</xdr:rowOff>
    </xdr:from>
    <xdr:ext cx="736600" cy="259045"/>
    <xdr:sp macro="" textlink="">
      <xdr:nvSpPr>
        <xdr:cNvPr id="91" name="テキスト ボックス 90"/>
        <xdr:cNvSpPr txBox="1"/>
      </xdr:nvSpPr>
      <xdr:spPr>
        <a:xfrm>
          <a:off x="3733800" y="672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89605</xdr:rowOff>
    </xdr:from>
    <xdr:to>
      <xdr:col>15</xdr:col>
      <xdr:colOff>133350</xdr:colOff>
      <xdr:row>41</xdr:row>
      <xdr:rowOff>19755</xdr:rowOff>
    </xdr:to>
    <xdr:sp macro="" textlink="">
      <xdr:nvSpPr>
        <xdr:cNvPr id="92" name="楕円 91"/>
        <xdr:cNvSpPr/>
      </xdr:nvSpPr>
      <xdr:spPr>
        <a:xfrm>
          <a:off x="3175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29932</xdr:rowOff>
    </xdr:from>
    <xdr:ext cx="762000" cy="259045"/>
    <xdr:sp macro="" textlink="">
      <xdr:nvSpPr>
        <xdr:cNvPr id="93" name="テキスト ボックス 92"/>
        <xdr:cNvSpPr txBox="1"/>
      </xdr:nvSpPr>
      <xdr:spPr>
        <a:xfrm>
          <a:off x="2844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89605</xdr:rowOff>
    </xdr:from>
    <xdr:to>
      <xdr:col>11</xdr:col>
      <xdr:colOff>82550</xdr:colOff>
      <xdr:row>41</xdr:row>
      <xdr:rowOff>19755</xdr:rowOff>
    </xdr:to>
    <xdr:sp macro="" textlink="">
      <xdr:nvSpPr>
        <xdr:cNvPr id="94" name="楕円 93"/>
        <xdr:cNvSpPr/>
      </xdr:nvSpPr>
      <xdr:spPr>
        <a:xfrm>
          <a:off x="2286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29932</xdr:rowOff>
    </xdr:from>
    <xdr:ext cx="762000" cy="259045"/>
    <xdr:sp macro="" textlink="">
      <xdr:nvSpPr>
        <xdr:cNvPr id="95" name="テキスト ボックス 94"/>
        <xdr:cNvSpPr txBox="1"/>
      </xdr:nvSpPr>
      <xdr:spPr>
        <a:xfrm>
          <a:off x="1955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89605</xdr:rowOff>
    </xdr:from>
    <xdr:to>
      <xdr:col>7</xdr:col>
      <xdr:colOff>31750</xdr:colOff>
      <xdr:row>41</xdr:row>
      <xdr:rowOff>19755</xdr:rowOff>
    </xdr:to>
    <xdr:sp macro="" textlink="">
      <xdr:nvSpPr>
        <xdr:cNvPr id="96" name="楕円 95"/>
        <xdr:cNvSpPr/>
      </xdr:nvSpPr>
      <xdr:spPr>
        <a:xfrm>
          <a:off x="1397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29932</xdr:rowOff>
    </xdr:from>
    <xdr:ext cx="762000" cy="259045"/>
    <xdr:sp macro="" textlink="">
      <xdr:nvSpPr>
        <xdr:cNvPr id="97" name="テキスト ボックス 96"/>
        <xdr:cNvSpPr txBox="1"/>
      </xdr:nvSpPr>
      <xdr:spPr>
        <a:xfrm>
          <a:off x="1066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lt"/>
              <a:ea typeface="+mn-ea"/>
              <a:cs typeface="+mn-cs"/>
            </a:rPr>
            <a:t>　令和</a:t>
          </a:r>
          <a:r>
            <a:rPr kumimoji="1" lang="en-US" altLang="ja-JP" sz="1050" b="0" i="0" u="none" strike="noStrike" kern="0" cap="none" spc="0" normalizeH="0" baseline="0" noProof="0">
              <a:ln>
                <a:noFill/>
              </a:ln>
              <a:solidFill>
                <a:prstClr val="black"/>
              </a:solidFill>
              <a:effectLst/>
              <a:uLnTx/>
              <a:uFillTx/>
              <a:latin typeface="+mn-lt"/>
              <a:ea typeface="+mn-ea"/>
              <a:cs typeface="+mn-cs"/>
            </a:rPr>
            <a:t>2</a:t>
          </a:r>
          <a:r>
            <a:rPr kumimoji="1" lang="ja-JP" altLang="en-US" sz="1050" b="0" i="0" u="none" strike="noStrike" kern="0" cap="none" spc="0" normalizeH="0" baseline="0" noProof="0">
              <a:ln>
                <a:noFill/>
              </a:ln>
              <a:solidFill>
                <a:prstClr val="black"/>
              </a:solidFill>
              <a:effectLst/>
              <a:uLnTx/>
              <a:uFillTx/>
              <a:latin typeface="+mn-lt"/>
              <a:ea typeface="+mn-ea"/>
              <a:cs typeface="+mn-cs"/>
            </a:rPr>
            <a:t>年度は地方消費税交付金、普通交付税の増加により経常一般財源等の合計が令和元年度に比べ、</a:t>
          </a:r>
          <a:r>
            <a:rPr kumimoji="1" lang="en-US" altLang="ja-JP" sz="1050" b="0" i="0" u="none" strike="noStrike" kern="0" cap="none" spc="0" normalizeH="0" baseline="0" noProof="0">
              <a:ln>
                <a:noFill/>
              </a:ln>
              <a:solidFill>
                <a:prstClr val="black"/>
              </a:solidFill>
              <a:effectLst/>
              <a:uLnTx/>
              <a:uFillTx/>
              <a:latin typeface="+mn-lt"/>
              <a:ea typeface="+mn-ea"/>
              <a:cs typeface="+mn-cs"/>
            </a:rPr>
            <a:t>2.0</a:t>
          </a:r>
          <a:r>
            <a:rPr kumimoji="1" lang="ja-JP" altLang="en-US" sz="1050" b="0" i="0" u="none" strike="noStrike" kern="0" cap="none" spc="0" normalizeH="0" baseline="0" noProof="0">
              <a:ln>
                <a:noFill/>
              </a:ln>
              <a:solidFill>
                <a:prstClr val="black"/>
              </a:solidFill>
              <a:effectLst/>
              <a:uLnTx/>
              <a:uFillTx/>
              <a:latin typeface="+mn-lt"/>
              <a:ea typeface="+mn-ea"/>
              <a:cs typeface="+mn-cs"/>
            </a:rPr>
            <a:t>億円増加した。その一方、経常的経費は人件費が大きく増加したが、物件費・扶助費が減少し、前年度に比べ</a:t>
          </a:r>
          <a:r>
            <a:rPr kumimoji="1" lang="en-US" altLang="ja-JP" sz="1050" b="0" i="0" u="none" strike="noStrike" kern="0" cap="none" spc="0" normalizeH="0" baseline="0" noProof="0">
              <a:ln>
                <a:noFill/>
              </a:ln>
              <a:solidFill>
                <a:prstClr val="black"/>
              </a:solidFill>
              <a:effectLst/>
              <a:uLnTx/>
              <a:uFillTx/>
              <a:latin typeface="+mn-lt"/>
              <a:ea typeface="+mn-ea"/>
              <a:cs typeface="+mn-cs"/>
            </a:rPr>
            <a:t>0.3</a:t>
          </a:r>
          <a:r>
            <a:rPr kumimoji="1" lang="ja-JP" altLang="en-US" sz="1050" b="0" i="0" u="none" strike="noStrike" kern="0" cap="none" spc="0" normalizeH="0" baseline="0" noProof="0">
              <a:ln>
                <a:noFill/>
              </a:ln>
              <a:solidFill>
                <a:prstClr val="black"/>
              </a:solidFill>
              <a:effectLst/>
              <a:uLnTx/>
              <a:uFillTx/>
              <a:latin typeface="+mn-lt"/>
              <a:ea typeface="+mn-ea"/>
              <a:cs typeface="+mn-cs"/>
            </a:rPr>
            <a:t>億円の増加となった。その結果、経常的経費以上に</a:t>
          </a:r>
          <a:r>
            <a:rPr kumimoji="1" lang="ja-JP" altLang="ja-JP" sz="1100" b="0" i="0" baseline="0">
              <a:solidFill>
                <a:schemeClr val="dk1"/>
              </a:solidFill>
              <a:effectLst/>
              <a:latin typeface="+mn-lt"/>
              <a:ea typeface="+mn-ea"/>
              <a:cs typeface="+mn-cs"/>
            </a:rPr>
            <a:t>経常一般財源</a:t>
          </a:r>
          <a:r>
            <a:rPr kumimoji="1" lang="ja-JP" altLang="en-US" sz="1050" b="0" i="0" u="none" strike="noStrike" kern="0" cap="none" spc="0" normalizeH="0" baseline="0" noProof="0">
              <a:ln>
                <a:noFill/>
              </a:ln>
              <a:solidFill>
                <a:prstClr val="black"/>
              </a:solidFill>
              <a:effectLst/>
              <a:uLnTx/>
              <a:uFillTx/>
              <a:latin typeface="+mn-lt"/>
              <a:ea typeface="+mn-ea"/>
              <a:cs typeface="+mn-cs"/>
            </a:rPr>
            <a:t>が増加し、経常収支比率は</a:t>
          </a:r>
          <a:r>
            <a:rPr kumimoji="1" lang="en-US" altLang="ja-JP" sz="1050" b="0" i="0" u="none" strike="noStrike" kern="0" cap="none" spc="0" normalizeH="0" baseline="0" noProof="0">
              <a:ln>
                <a:noFill/>
              </a:ln>
              <a:solidFill>
                <a:prstClr val="black"/>
              </a:solidFill>
              <a:effectLst/>
              <a:uLnTx/>
              <a:uFillTx/>
              <a:latin typeface="+mn-lt"/>
              <a:ea typeface="+mn-ea"/>
              <a:cs typeface="+mn-cs"/>
            </a:rPr>
            <a:t>2.6</a:t>
          </a:r>
          <a:r>
            <a:rPr kumimoji="1" lang="ja-JP" altLang="en-US" sz="1050" b="0" i="0" u="none" strike="noStrike" kern="0" cap="none" spc="0" normalizeH="0" baseline="0" noProof="0">
              <a:ln>
                <a:noFill/>
              </a:ln>
              <a:solidFill>
                <a:prstClr val="black"/>
              </a:solidFill>
              <a:effectLst/>
              <a:uLnTx/>
              <a:uFillTx/>
              <a:latin typeface="+mn-lt"/>
              <a:ea typeface="+mn-ea"/>
              <a:cs typeface="+mn-cs"/>
            </a:rPr>
            <a:t>％改善している。</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mn-lt"/>
              <a:ea typeface="+mn-ea"/>
              <a:cs typeface="+mn-cs"/>
            </a:rPr>
            <a:t>　今後</a:t>
          </a:r>
          <a:r>
            <a:rPr kumimoji="1" lang="ja-JP" altLang="en-US" sz="1050" b="0" i="0" u="none" strike="noStrike" kern="0" cap="none" spc="0" normalizeH="0" baseline="0" noProof="0">
              <a:ln>
                <a:noFill/>
              </a:ln>
              <a:solidFill>
                <a:prstClr val="black"/>
              </a:solidFill>
              <a:effectLst/>
              <a:uLnTx/>
              <a:uFillTx/>
              <a:latin typeface="+mn-lt"/>
              <a:ea typeface="+mn-ea"/>
              <a:cs typeface="+mn-cs"/>
            </a:rPr>
            <a:t>も人件費の増加や</a:t>
          </a:r>
          <a:r>
            <a:rPr kumimoji="1" lang="ja-JP" altLang="ja-JP" sz="1050" b="0" i="0" u="none" strike="noStrike" kern="0" cap="none" spc="0" normalizeH="0" baseline="0" noProof="0">
              <a:ln>
                <a:noFill/>
              </a:ln>
              <a:solidFill>
                <a:prstClr val="black"/>
              </a:solidFill>
              <a:effectLst/>
              <a:uLnTx/>
              <a:uFillTx/>
              <a:latin typeface="+mn-lt"/>
              <a:ea typeface="+mn-ea"/>
              <a:cs typeface="+mn-cs"/>
            </a:rPr>
            <a:t>少子・高齢化の進展に伴</a:t>
          </a:r>
          <a:r>
            <a:rPr kumimoji="1" lang="ja-JP" altLang="en-US" sz="1050" b="0" i="0" u="none" strike="noStrike" kern="0" cap="none" spc="0" normalizeH="0" baseline="0" noProof="0">
              <a:ln>
                <a:noFill/>
              </a:ln>
              <a:solidFill>
                <a:prstClr val="black"/>
              </a:solidFill>
              <a:effectLst/>
              <a:uLnTx/>
              <a:uFillTx/>
              <a:latin typeface="+mn-lt"/>
              <a:ea typeface="+mn-ea"/>
              <a:cs typeface="+mn-cs"/>
            </a:rPr>
            <a:t>った</a:t>
          </a:r>
          <a:r>
            <a:rPr kumimoji="1" lang="ja-JP" altLang="ja-JP" sz="1050" b="0" i="0" u="none" strike="noStrike" kern="0" cap="none" spc="0" normalizeH="0" baseline="0" noProof="0">
              <a:ln>
                <a:noFill/>
              </a:ln>
              <a:solidFill>
                <a:prstClr val="black"/>
              </a:solidFill>
              <a:effectLst/>
              <a:uLnTx/>
              <a:uFillTx/>
              <a:latin typeface="+mn-lt"/>
              <a:ea typeface="+mn-ea"/>
              <a:cs typeface="+mn-cs"/>
            </a:rPr>
            <a:t>扶助費や特別会計への繰出金の負担</a:t>
          </a:r>
          <a:r>
            <a:rPr kumimoji="1" lang="ja-JP" altLang="en-US" sz="1050" b="0" i="0" u="none" strike="noStrike" kern="0" cap="none" spc="0" normalizeH="0" baseline="0" noProof="0">
              <a:ln>
                <a:noFill/>
              </a:ln>
              <a:solidFill>
                <a:prstClr val="black"/>
              </a:solidFill>
              <a:effectLst/>
              <a:uLnTx/>
              <a:uFillTx/>
              <a:latin typeface="+mn-lt"/>
              <a:ea typeface="+mn-ea"/>
              <a:cs typeface="+mn-cs"/>
            </a:rPr>
            <a:t>増加が見込まれるが、</a:t>
          </a:r>
          <a:r>
            <a:rPr kumimoji="1" lang="ja-JP" altLang="ja-JP" sz="1050" b="0" i="0" u="none" strike="noStrike" kern="0" cap="none" spc="0" normalizeH="0" baseline="0" noProof="0">
              <a:ln>
                <a:noFill/>
              </a:ln>
              <a:solidFill>
                <a:prstClr val="black"/>
              </a:solidFill>
              <a:effectLst/>
              <a:uLnTx/>
              <a:uFillTx/>
              <a:latin typeface="+mn-lt"/>
              <a:ea typeface="+mn-ea"/>
              <a:cs typeface="+mn-cs"/>
            </a:rPr>
            <a:t>単独扶助費や補助等、公共施設の管理体制等の見直しにより、経常経費の削減に努める。</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120332</xdr:rowOff>
    </xdr:from>
    <xdr:to>
      <xdr:col>23</xdr:col>
      <xdr:colOff>133350</xdr:colOff>
      <xdr:row>64</xdr:row>
      <xdr:rowOff>105728</xdr:rowOff>
    </xdr:to>
    <xdr:cxnSp macro="">
      <xdr:nvCxnSpPr>
        <xdr:cNvPr id="128" name="直線コネクタ 127"/>
        <xdr:cNvCxnSpPr/>
      </xdr:nvCxnSpPr>
      <xdr:spPr>
        <a:xfrm flipV="1">
          <a:off x="4114800" y="10921682"/>
          <a:ext cx="838200" cy="15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167022</xdr:rowOff>
    </xdr:from>
    <xdr:ext cx="762000" cy="259045"/>
    <xdr:sp macro="" textlink="">
      <xdr:nvSpPr>
        <xdr:cNvPr id="129" name="財政構造の弾力性平均値テキスト"/>
        <xdr:cNvSpPr txBox="1"/>
      </xdr:nvSpPr>
      <xdr:spPr>
        <a:xfrm>
          <a:off x="5041900" y="10625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21272</xdr:rowOff>
    </xdr:from>
    <xdr:to>
      <xdr:col>19</xdr:col>
      <xdr:colOff>133350</xdr:colOff>
      <xdr:row>64</xdr:row>
      <xdr:rowOff>105728</xdr:rowOff>
    </xdr:to>
    <xdr:cxnSp macro="">
      <xdr:nvCxnSpPr>
        <xdr:cNvPr id="131" name="直線コネクタ 130"/>
        <xdr:cNvCxnSpPr/>
      </xdr:nvCxnSpPr>
      <xdr:spPr>
        <a:xfrm>
          <a:off x="3225800" y="10994072"/>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33338</xdr:rowOff>
    </xdr:from>
    <xdr:to>
      <xdr:col>19</xdr:col>
      <xdr:colOff>184150</xdr:colOff>
      <xdr:row>63</xdr:row>
      <xdr:rowOff>134938</xdr:rowOff>
    </xdr:to>
    <xdr:sp macro="" textlink="">
      <xdr:nvSpPr>
        <xdr:cNvPr id="132" name="フローチャート: 判断 131"/>
        <xdr:cNvSpPr/>
      </xdr:nvSpPr>
      <xdr:spPr>
        <a:xfrm>
          <a:off x="4064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145115</xdr:rowOff>
    </xdr:from>
    <xdr:ext cx="736600" cy="259045"/>
    <xdr:sp macro="" textlink="">
      <xdr:nvSpPr>
        <xdr:cNvPr id="133" name="テキスト ボックス 132"/>
        <xdr:cNvSpPr txBox="1"/>
      </xdr:nvSpPr>
      <xdr:spPr>
        <a:xfrm>
          <a:off x="3733800" y="1060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11747</xdr:rowOff>
    </xdr:from>
    <xdr:to>
      <xdr:col>15</xdr:col>
      <xdr:colOff>82550</xdr:colOff>
      <xdr:row>64</xdr:row>
      <xdr:rowOff>21272</xdr:rowOff>
    </xdr:to>
    <xdr:cxnSp macro="">
      <xdr:nvCxnSpPr>
        <xdr:cNvPr id="134" name="直線コネクタ 133"/>
        <xdr:cNvCxnSpPr/>
      </xdr:nvCxnSpPr>
      <xdr:spPr>
        <a:xfrm>
          <a:off x="2336800" y="10813097"/>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9207</xdr:rowOff>
    </xdr:from>
    <xdr:to>
      <xdr:col>15</xdr:col>
      <xdr:colOff>133350</xdr:colOff>
      <xdr:row>63</xdr:row>
      <xdr:rowOff>110807</xdr:rowOff>
    </xdr:to>
    <xdr:sp macro="" textlink="">
      <xdr:nvSpPr>
        <xdr:cNvPr id="135" name="フローチャート: 判断 134"/>
        <xdr:cNvSpPr/>
      </xdr:nvSpPr>
      <xdr:spPr>
        <a:xfrm>
          <a:off x="3175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120984</xdr:rowOff>
    </xdr:from>
    <xdr:ext cx="762000" cy="259045"/>
    <xdr:sp macro="" textlink="">
      <xdr:nvSpPr>
        <xdr:cNvPr id="136" name="テキスト ボックス 135"/>
        <xdr:cNvSpPr txBox="1"/>
      </xdr:nvSpPr>
      <xdr:spPr>
        <a:xfrm>
          <a:off x="2844800" y="1057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11747</xdr:rowOff>
    </xdr:from>
    <xdr:to>
      <xdr:col>11</xdr:col>
      <xdr:colOff>31750</xdr:colOff>
      <xdr:row>65</xdr:row>
      <xdr:rowOff>42863</xdr:rowOff>
    </xdr:to>
    <xdr:cxnSp macro="">
      <xdr:nvCxnSpPr>
        <xdr:cNvPr id="137" name="直線コネクタ 136"/>
        <xdr:cNvCxnSpPr/>
      </xdr:nvCxnSpPr>
      <xdr:spPr>
        <a:xfrm flipV="1">
          <a:off x="1447800" y="10813097"/>
          <a:ext cx="889000" cy="37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40" name="フローチャート: 判断 139"/>
        <xdr:cNvSpPr/>
      </xdr:nvSpPr>
      <xdr:spPr>
        <a:xfrm>
          <a:off x="1397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96855</xdr:rowOff>
    </xdr:from>
    <xdr:ext cx="762000" cy="259045"/>
    <xdr:sp macro="" textlink="">
      <xdr:nvSpPr>
        <xdr:cNvPr id="141" name="テキスト ボックス 140"/>
        <xdr:cNvSpPr txBox="1"/>
      </xdr:nvSpPr>
      <xdr:spPr>
        <a:xfrm>
          <a:off x="1066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69532</xdr:rowOff>
    </xdr:from>
    <xdr:to>
      <xdr:col>23</xdr:col>
      <xdr:colOff>184150</xdr:colOff>
      <xdr:row>63</xdr:row>
      <xdr:rowOff>171132</xdr:rowOff>
    </xdr:to>
    <xdr:sp macro="" textlink="">
      <xdr:nvSpPr>
        <xdr:cNvPr id="147" name="楕円 146"/>
        <xdr:cNvSpPr/>
      </xdr:nvSpPr>
      <xdr:spPr>
        <a:xfrm>
          <a:off x="4902200" y="1087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41609</xdr:rowOff>
    </xdr:from>
    <xdr:ext cx="762000" cy="259045"/>
    <xdr:sp macro="" textlink="">
      <xdr:nvSpPr>
        <xdr:cNvPr id="148" name="財政構造の弾力性該当値テキスト"/>
        <xdr:cNvSpPr txBox="1"/>
      </xdr:nvSpPr>
      <xdr:spPr>
        <a:xfrm>
          <a:off x="5041900" y="1084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54928</xdr:rowOff>
    </xdr:from>
    <xdr:to>
      <xdr:col>19</xdr:col>
      <xdr:colOff>184150</xdr:colOff>
      <xdr:row>64</xdr:row>
      <xdr:rowOff>156528</xdr:rowOff>
    </xdr:to>
    <xdr:sp macro="" textlink="">
      <xdr:nvSpPr>
        <xdr:cNvPr id="149" name="楕円 148"/>
        <xdr:cNvSpPr/>
      </xdr:nvSpPr>
      <xdr:spPr>
        <a:xfrm>
          <a:off x="4064000" y="110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141305</xdr:rowOff>
    </xdr:from>
    <xdr:ext cx="736600" cy="259045"/>
    <xdr:sp macro="" textlink="">
      <xdr:nvSpPr>
        <xdr:cNvPr id="150" name="テキスト ボックス 149"/>
        <xdr:cNvSpPr txBox="1"/>
      </xdr:nvSpPr>
      <xdr:spPr>
        <a:xfrm>
          <a:off x="3733800" y="1111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141922</xdr:rowOff>
    </xdr:from>
    <xdr:to>
      <xdr:col>15</xdr:col>
      <xdr:colOff>133350</xdr:colOff>
      <xdr:row>64</xdr:row>
      <xdr:rowOff>72072</xdr:rowOff>
    </xdr:to>
    <xdr:sp macro="" textlink="">
      <xdr:nvSpPr>
        <xdr:cNvPr id="151" name="楕円 150"/>
        <xdr:cNvSpPr/>
      </xdr:nvSpPr>
      <xdr:spPr>
        <a:xfrm>
          <a:off x="3175000" y="109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56849</xdr:rowOff>
    </xdr:from>
    <xdr:ext cx="762000" cy="259045"/>
    <xdr:sp macro="" textlink="">
      <xdr:nvSpPr>
        <xdr:cNvPr id="152" name="テキスト ボックス 151"/>
        <xdr:cNvSpPr txBox="1"/>
      </xdr:nvSpPr>
      <xdr:spPr>
        <a:xfrm>
          <a:off x="2844800" y="1102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132397</xdr:rowOff>
    </xdr:from>
    <xdr:to>
      <xdr:col>11</xdr:col>
      <xdr:colOff>82550</xdr:colOff>
      <xdr:row>63</xdr:row>
      <xdr:rowOff>62547</xdr:rowOff>
    </xdr:to>
    <xdr:sp macro="" textlink="">
      <xdr:nvSpPr>
        <xdr:cNvPr id="153" name="楕円 152"/>
        <xdr:cNvSpPr/>
      </xdr:nvSpPr>
      <xdr:spPr>
        <a:xfrm>
          <a:off x="2286000" y="107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72724</xdr:rowOff>
    </xdr:from>
    <xdr:ext cx="762000" cy="259045"/>
    <xdr:sp macro="" textlink="">
      <xdr:nvSpPr>
        <xdr:cNvPr id="154" name="テキスト ボックス 153"/>
        <xdr:cNvSpPr txBox="1"/>
      </xdr:nvSpPr>
      <xdr:spPr>
        <a:xfrm>
          <a:off x="1955800" y="1053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163513</xdr:rowOff>
    </xdr:from>
    <xdr:to>
      <xdr:col>7</xdr:col>
      <xdr:colOff>31750</xdr:colOff>
      <xdr:row>65</xdr:row>
      <xdr:rowOff>93663</xdr:rowOff>
    </xdr:to>
    <xdr:sp macro="" textlink="">
      <xdr:nvSpPr>
        <xdr:cNvPr id="155" name="楕円 154"/>
        <xdr:cNvSpPr/>
      </xdr:nvSpPr>
      <xdr:spPr>
        <a:xfrm>
          <a:off x="1397000" y="1113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78440</xdr:rowOff>
    </xdr:from>
    <xdr:ext cx="762000" cy="259045"/>
    <xdr:sp macro="" textlink="">
      <xdr:nvSpPr>
        <xdr:cNvPr id="156" name="テキスト ボックス 155"/>
        <xdr:cNvSpPr txBox="1"/>
      </xdr:nvSpPr>
      <xdr:spPr>
        <a:xfrm>
          <a:off x="1066800" y="1122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[111,559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類似団体平均と比較して下回っている要因として、し尿処理業務や粗大ごみ処理業務、常備消防業務を一部事務組合や事務委託において実施していることや、指定管理者制度を導入していることなどがあげられる。今後も定員の適正化や事務改善を推進し、コストの抑制を図って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169593</xdr:rowOff>
    </xdr:from>
    <xdr:to>
      <xdr:col>23</xdr:col>
      <xdr:colOff>133350</xdr:colOff>
      <xdr:row>89</xdr:row>
      <xdr:rowOff>19303</xdr:rowOff>
    </xdr:to>
    <xdr:cxnSp macro="">
      <xdr:nvCxnSpPr>
        <xdr:cNvPr id="188" name="直線コネクタ 187"/>
        <xdr:cNvCxnSpPr/>
      </xdr:nvCxnSpPr>
      <xdr:spPr>
        <a:xfrm flipV="1">
          <a:off x="4953000" y="13714143"/>
          <a:ext cx="0" cy="1564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162830</xdr:rowOff>
    </xdr:from>
    <xdr:ext cx="762000" cy="259045"/>
    <xdr:sp macro="" textlink="">
      <xdr:nvSpPr>
        <xdr:cNvPr id="189" name="人件費・物件費等の状況最小値テキスト"/>
        <xdr:cNvSpPr txBox="1"/>
      </xdr:nvSpPr>
      <xdr:spPr>
        <a:xfrm>
          <a:off x="5041900" y="152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19303</xdr:rowOff>
    </xdr:from>
    <xdr:to>
      <xdr:col>24</xdr:col>
      <xdr:colOff>12700</xdr:colOff>
      <xdr:row>89</xdr:row>
      <xdr:rowOff>19303</xdr:rowOff>
    </xdr:to>
    <xdr:cxnSp macro="">
      <xdr:nvCxnSpPr>
        <xdr:cNvPr id="190" name="直線コネクタ 189"/>
        <xdr:cNvCxnSpPr/>
      </xdr:nvCxnSpPr>
      <xdr:spPr>
        <a:xfrm>
          <a:off x="4864100" y="1527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84520</xdr:rowOff>
    </xdr:from>
    <xdr:ext cx="762000" cy="259045"/>
    <xdr:sp macro="" textlink="">
      <xdr:nvSpPr>
        <xdr:cNvPr id="191" name="人件費・物件費等の状況最大値テキスト"/>
        <xdr:cNvSpPr txBox="1"/>
      </xdr:nvSpPr>
      <xdr:spPr>
        <a:xfrm>
          <a:off x="5041900" y="13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169593</xdr:rowOff>
    </xdr:from>
    <xdr:to>
      <xdr:col>24</xdr:col>
      <xdr:colOff>12700</xdr:colOff>
      <xdr:row>79</xdr:row>
      <xdr:rowOff>169593</xdr:rowOff>
    </xdr:to>
    <xdr:cxnSp macro="">
      <xdr:nvCxnSpPr>
        <xdr:cNvPr id="192" name="直線コネクタ 191"/>
        <xdr:cNvCxnSpPr/>
      </xdr:nvCxnSpPr>
      <xdr:spPr>
        <a:xfrm>
          <a:off x="4864100" y="1371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54308</xdr:rowOff>
    </xdr:from>
    <xdr:to>
      <xdr:col>23</xdr:col>
      <xdr:colOff>133350</xdr:colOff>
      <xdr:row>81</xdr:row>
      <xdr:rowOff>103487</xdr:rowOff>
    </xdr:to>
    <xdr:cxnSp macro="">
      <xdr:nvCxnSpPr>
        <xdr:cNvPr id="193" name="直線コネクタ 192"/>
        <xdr:cNvCxnSpPr/>
      </xdr:nvCxnSpPr>
      <xdr:spPr>
        <a:xfrm>
          <a:off x="4114800" y="13941758"/>
          <a:ext cx="838200" cy="4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41149</xdr:rowOff>
    </xdr:from>
    <xdr:ext cx="762000" cy="259045"/>
    <xdr:sp macro="" textlink="">
      <xdr:nvSpPr>
        <xdr:cNvPr id="194" name="人件費・物件費等の状況平均値テキスト"/>
        <xdr:cNvSpPr txBox="1"/>
      </xdr:nvSpPr>
      <xdr:spPr>
        <a:xfrm>
          <a:off x="5041900" y="1410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69072</xdr:rowOff>
    </xdr:from>
    <xdr:to>
      <xdr:col>23</xdr:col>
      <xdr:colOff>184150</xdr:colOff>
      <xdr:row>82</xdr:row>
      <xdr:rowOff>170672</xdr:rowOff>
    </xdr:to>
    <xdr:sp macro="" textlink="">
      <xdr:nvSpPr>
        <xdr:cNvPr id="195" name="フローチャート: 判断 194"/>
        <xdr:cNvSpPr/>
      </xdr:nvSpPr>
      <xdr:spPr>
        <a:xfrm>
          <a:off x="49022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141568</xdr:rowOff>
    </xdr:from>
    <xdr:to>
      <xdr:col>19</xdr:col>
      <xdr:colOff>133350</xdr:colOff>
      <xdr:row>81</xdr:row>
      <xdr:rowOff>54308</xdr:rowOff>
    </xdr:to>
    <xdr:cxnSp macro="">
      <xdr:nvCxnSpPr>
        <xdr:cNvPr id="196" name="直線コネクタ 195"/>
        <xdr:cNvCxnSpPr/>
      </xdr:nvCxnSpPr>
      <xdr:spPr>
        <a:xfrm>
          <a:off x="3225800" y="13857568"/>
          <a:ext cx="889000" cy="8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125664</xdr:rowOff>
    </xdr:from>
    <xdr:to>
      <xdr:col>19</xdr:col>
      <xdr:colOff>184150</xdr:colOff>
      <xdr:row>82</xdr:row>
      <xdr:rowOff>55814</xdr:rowOff>
    </xdr:to>
    <xdr:sp macro="" textlink="">
      <xdr:nvSpPr>
        <xdr:cNvPr id="197" name="フローチャート: 判断 196"/>
        <xdr:cNvSpPr/>
      </xdr:nvSpPr>
      <xdr:spPr>
        <a:xfrm>
          <a:off x="4064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40591</xdr:rowOff>
    </xdr:from>
    <xdr:ext cx="736600" cy="259045"/>
    <xdr:sp macro="" textlink="">
      <xdr:nvSpPr>
        <xdr:cNvPr id="198" name="テキスト ボックス 197"/>
        <xdr:cNvSpPr txBox="1"/>
      </xdr:nvSpPr>
      <xdr:spPr>
        <a:xfrm>
          <a:off x="3733800" y="14099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89781</xdr:rowOff>
    </xdr:from>
    <xdr:to>
      <xdr:col>15</xdr:col>
      <xdr:colOff>82550</xdr:colOff>
      <xdr:row>80</xdr:row>
      <xdr:rowOff>141568</xdr:rowOff>
    </xdr:to>
    <xdr:cxnSp macro="">
      <xdr:nvCxnSpPr>
        <xdr:cNvPr id="199" name="直線コネクタ 198"/>
        <xdr:cNvCxnSpPr/>
      </xdr:nvCxnSpPr>
      <xdr:spPr>
        <a:xfrm>
          <a:off x="2336800" y="13805781"/>
          <a:ext cx="889000" cy="5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126135</xdr:rowOff>
    </xdr:from>
    <xdr:to>
      <xdr:col>15</xdr:col>
      <xdr:colOff>133350</xdr:colOff>
      <xdr:row>82</xdr:row>
      <xdr:rowOff>56285</xdr:rowOff>
    </xdr:to>
    <xdr:sp macro="" textlink="">
      <xdr:nvSpPr>
        <xdr:cNvPr id="200" name="フローチャート: 判断 199"/>
        <xdr:cNvSpPr/>
      </xdr:nvSpPr>
      <xdr:spPr>
        <a:xfrm>
          <a:off x="3175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41062</xdr:rowOff>
    </xdr:from>
    <xdr:ext cx="762000" cy="259045"/>
    <xdr:sp macro="" textlink="">
      <xdr:nvSpPr>
        <xdr:cNvPr id="201" name="テキスト ボックス 200"/>
        <xdr:cNvSpPr txBox="1"/>
      </xdr:nvSpPr>
      <xdr:spPr>
        <a:xfrm>
          <a:off x="2844800" y="1409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78290</xdr:rowOff>
    </xdr:from>
    <xdr:to>
      <xdr:col>11</xdr:col>
      <xdr:colOff>31750</xdr:colOff>
      <xdr:row>80</xdr:row>
      <xdr:rowOff>89781</xdr:rowOff>
    </xdr:to>
    <xdr:cxnSp macro="">
      <xdr:nvCxnSpPr>
        <xdr:cNvPr id="202" name="直線コネクタ 201"/>
        <xdr:cNvCxnSpPr/>
      </xdr:nvCxnSpPr>
      <xdr:spPr>
        <a:xfrm>
          <a:off x="1447800" y="1379429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80794</xdr:rowOff>
    </xdr:from>
    <xdr:to>
      <xdr:col>11</xdr:col>
      <xdr:colOff>82550</xdr:colOff>
      <xdr:row>82</xdr:row>
      <xdr:rowOff>10944</xdr:rowOff>
    </xdr:to>
    <xdr:sp macro="" textlink="">
      <xdr:nvSpPr>
        <xdr:cNvPr id="203" name="フローチャート: 判断 202"/>
        <xdr:cNvSpPr/>
      </xdr:nvSpPr>
      <xdr:spPr>
        <a:xfrm>
          <a:off x="2286000" y="1396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167171</xdr:rowOff>
    </xdr:from>
    <xdr:ext cx="762000" cy="259045"/>
    <xdr:sp macro="" textlink="">
      <xdr:nvSpPr>
        <xdr:cNvPr id="204" name="テキスト ボックス 203"/>
        <xdr:cNvSpPr txBox="1"/>
      </xdr:nvSpPr>
      <xdr:spPr>
        <a:xfrm>
          <a:off x="1955800" y="1405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76288</xdr:rowOff>
    </xdr:from>
    <xdr:to>
      <xdr:col>7</xdr:col>
      <xdr:colOff>31750</xdr:colOff>
      <xdr:row>82</xdr:row>
      <xdr:rowOff>6438</xdr:rowOff>
    </xdr:to>
    <xdr:sp macro="" textlink="">
      <xdr:nvSpPr>
        <xdr:cNvPr id="205" name="フローチャート: 判断 204"/>
        <xdr:cNvSpPr/>
      </xdr:nvSpPr>
      <xdr:spPr>
        <a:xfrm>
          <a:off x="1397000" y="1396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162665</xdr:rowOff>
    </xdr:from>
    <xdr:ext cx="762000" cy="259045"/>
    <xdr:sp macro="" textlink="">
      <xdr:nvSpPr>
        <xdr:cNvPr id="206" name="テキスト ボックス 205"/>
        <xdr:cNvSpPr txBox="1"/>
      </xdr:nvSpPr>
      <xdr:spPr>
        <a:xfrm>
          <a:off x="1066800" y="1405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52687</xdr:rowOff>
    </xdr:from>
    <xdr:to>
      <xdr:col>23</xdr:col>
      <xdr:colOff>184150</xdr:colOff>
      <xdr:row>81</xdr:row>
      <xdr:rowOff>154287</xdr:rowOff>
    </xdr:to>
    <xdr:sp macro="" textlink="">
      <xdr:nvSpPr>
        <xdr:cNvPr id="212" name="楕円 211"/>
        <xdr:cNvSpPr/>
      </xdr:nvSpPr>
      <xdr:spPr>
        <a:xfrm>
          <a:off x="4902200" y="1394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69214</xdr:rowOff>
    </xdr:from>
    <xdr:ext cx="762000" cy="259045"/>
    <xdr:sp macro="" textlink="">
      <xdr:nvSpPr>
        <xdr:cNvPr id="213" name="人件費・物件費等の状況該当値テキスト"/>
        <xdr:cNvSpPr txBox="1"/>
      </xdr:nvSpPr>
      <xdr:spPr>
        <a:xfrm>
          <a:off x="5041900" y="13785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3508</xdr:rowOff>
    </xdr:from>
    <xdr:to>
      <xdr:col>19</xdr:col>
      <xdr:colOff>184150</xdr:colOff>
      <xdr:row>81</xdr:row>
      <xdr:rowOff>105108</xdr:rowOff>
    </xdr:to>
    <xdr:sp macro="" textlink="">
      <xdr:nvSpPr>
        <xdr:cNvPr id="214" name="楕円 213"/>
        <xdr:cNvSpPr/>
      </xdr:nvSpPr>
      <xdr:spPr>
        <a:xfrm>
          <a:off x="4064000" y="1389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115285</xdr:rowOff>
    </xdr:from>
    <xdr:ext cx="736600" cy="259045"/>
    <xdr:sp macro="" textlink="">
      <xdr:nvSpPr>
        <xdr:cNvPr id="215" name="テキスト ボックス 214"/>
        <xdr:cNvSpPr txBox="1"/>
      </xdr:nvSpPr>
      <xdr:spPr>
        <a:xfrm>
          <a:off x="3733800" y="13659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90768</xdr:rowOff>
    </xdr:from>
    <xdr:to>
      <xdr:col>15</xdr:col>
      <xdr:colOff>133350</xdr:colOff>
      <xdr:row>81</xdr:row>
      <xdr:rowOff>20918</xdr:rowOff>
    </xdr:to>
    <xdr:sp macro="" textlink="">
      <xdr:nvSpPr>
        <xdr:cNvPr id="216" name="楕円 215"/>
        <xdr:cNvSpPr/>
      </xdr:nvSpPr>
      <xdr:spPr>
        <a:xfrm>
          <a:off x="3175000" y="1380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31095</xdr:rowOff>
    </xdr:from>
    <xdr:ext cx="762000" cy="259045"/>
    <xdr:sp macro="" textlink="">
      <xdr:nvSpPr>
        <xdr:cNvPr id="217" name="テキスト ボックス 216"/>
        <xdr:cNvSpPr txBox="1"/>
      </xdr:nvSpPr>
      <xdr:spPr>
        <a:xfrm>
          <a:off x="2844800" y="13575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38981</xdr:rowOff>
    </xdr:from>
    <xdr:to>
      <xdr:col>11</xdr:col>
      <xdr:colOff>82550</xdr:colOff>
      <xdr:row>80</xdr:row>
      <xdr:rowOff>140581</xdr:rowOff>
    </xdr:to>
    <xdr:sp macro="" textlink="">
      <xdr:nvSpPr>
        <xdr:cNvPr id="218" name="楕円 217"/>
        <xdr:cNvSpPr/>
      </xdr:nvSpPr>
      <xdr:spPr>
        <a:xfrm>
          <a:off x="2286000" y="1375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150758</xdr:rowOff>
    </xdr:from>
    <xdr:ext cx="762000" cy="259045"/>
    <xdr:sp macro="" textlink="">
      <xdr:nvSpPr>
        <xdr:cNvPr id="219" name="テキスト ボックス 218"/>
        <xdr:cNvSpPr txBox="1"/>
      </xdr:nvSpPr>
      <xdr:spPr>
        <a:xfrm>
          <a:off x="1955800" y="1352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27490</xdr:rowOff>
    </xdr:from>
    <xdr:to>
      <xdr:col>7</xdr:col>
      <xdr:colOff>31750</xdr:colOff>
      <xdr:row>80</xdr:row>
      <xdr:rowOff>129090</xdr:rowOff>
    </xdr:to>
    <xdr:sp macro="" textlink="">
      <xdr:nvSpPr>
        <xdr:cNvPr id="220" name="楕円 219"/>
        <xdr:cNvSpPr/>
      </xdr:nvSpPr>
      <xdr:spPr>
        <a:xfrm>
          <a:off x="1397000" y="1374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139267</xdr:rowOff>
    </xdr:from>
    <xdr:ext cx="762000" cy="259045"/>
    <xdr:sp macro="" textlink="">
      <xdr:nvSpPr>
        <xdr:cNvPr id="221" name="テキスト ボックス 220"/>
        <xdr:cNvSpPr txBox="1"/>
      </xdr:nvSpPr>
      <xdr:spPr>
        <a:xfrm>
          <a:off x="1066800" y="1351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25</a:t>
          </a:r>
          <a:r>
            <a:rPr kumimoji="1" lang="ja-JP" altLang="ja-JP" sz="1100" b="0" i="0" u="none" strike="noStrike" kern="0" cap="none" spc="0" normalizeH="0" baseline="0" noProof="0">
              <a:ln>
                <a:noFill/>
              </a:ln>
              <a:solidFill>
                <a:prstClr val="black"/>
              </a:solidFill>
              <a:effectLst/>
              <a:uLnTx/>
              <a:uFillTx/>
              <a:latin typeface="+mn-lt"/>
              <a:ea typeface="+mn-ea"/>
              <a:cs typeface="+mn-cs"/>
            </a:rPr>
            <a:t>年度以降においては、概ね微増減が続いている。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また、類似団体平均を</a:t>
          </a:r>
          <a:r>
            <a:rPr kumimoji="1" lang="en-US" altLang="ja-JP" sz="1100" b="0" i="0" u="none" strike="noStrike" kern="0" cap="none" spc="0" normalizeH="0" baseline="0" noProof="0">
              <a:ln>
                <a:noFill/>
              </a:ln>
              <a:solidFill>
                <a:prstClr val="black"/>
              </a:solidFill>
              <a:effectLst/>
              <a:uLnTx/>
              <a:uFillTx/>
              <a:latin typeface="+mn-lt"/>
              <a:ea typeface="+mn-ea"/>
              <a:cs typeface="+mn-cs"/>
            </a:rPr>
            <a:t>1.9</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ポイント上回っているが、定員管理の適正度等を勘案すると、現行水準は適正であると考える。今後も定員管理の適正化を進めながら、指数の上昇を抑制し、現行水準の維持に努める。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102507</xdr:rowOff>
    </xdr:to>
    <xdr:cxnSp macro="">
      <xdr:nvCxnSpPr>
        <xdr:cNvPr id="257" name="直線コネクタ 256"/>
        <xdr:cNvCxnSpPr/>
      </xdr:nvCxnSpPr>
      <xdr:spPr>
        <a:xfrm flipV="1">
          <a:off x="16179800" y="14966950"/>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58" name="給与水準   （国との比較）平均値テキスト"/>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102507</xdr:rowOff>
    </xdr:from>
    <xdr:to>
      <xdr:col>77</xdr:col>
      <xdr:colOff>44450</xdr:colOff>
      <xdr:row>88</xdr:row>
      <xdr:rowOff>0</xdr:rowOff>
    </xdr:to>
    <xdr:cxnSp macro="">
      <xdr:nvCxnSpPr>
        <xdr:cNvPr id="260" name="直線コネクタ 259"/>
        <xdr:cNvCxnSpPr/>
      </xdr:nvCxnSpPr>
      <xdr:spPr>
        <a:xfrm flipV="1">
          <a:off x="15290800" y="150186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119743</xdr:rowOff>
    </xdr:from>
    <xdr:to>
      <xdr:col>72</xdr:col>
      <xdr:colOff>203200</xdr:colOff>
      <xdr:row>88</xdr:row>
      <xdr:rowOff>0</xdr:rowOff>
    </xdr:to>
    <xdr:cxnSp macro="">
      <xdr:nvCxnSpPr>
        <xdr:cNvPr id="263" name="直線コネクタ 262"/>
        <xdr:cNvCxnSpPr/>
      </xdr:nvCxnSpPr>
      <xdr:spPr>
        <a:xfrm>
          <a:off x="14401800" y="1503589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4" name="フローチャート: 判断 263"/>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65" name="テキスト ボックス 264"/>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102507</xdr:rowOff>
    </xdr:from>
    <xdr:to>
      <xdr:col>68</xdr:col>
      <xdr:colOff>152400</xdr:colOff>
      <xdr:row>87</xdr:row>
      <xdr:rowOff>119743</xdr:rowOff>
    </xdr:to>
    <xdr:cxnSp macro="">
      <xdr:nvCxnSpPr>
        <xdr:cNvPr id="266" name="直線コネクタ 265"/>
        <xdr:cNvCxnSpPr/>
      </xdr:nvCxnSpPr>
      <xdr:spPr>
        <a:xfrm>
          <a:off x="13512800" y="150186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7" name="フローチャート: 判断 266"/>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8" name="テキスト ボックス 267"/>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0" name="テキスト ボックス 269"/>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76" name="楕円 275"/>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77" name="給与水準   （国との比較）該当値テキスト"/>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51707</xdr:rowOff>
    </xdr:from>
    <xdr:to>
      <xdr:col>77</xdr:col>
      <xdr:colOff>95250</xdr:colOff>
      <xdr:row>87</xdr:row>
      <xdr:rowOff>153307</xdr:rowOff>
    </xdr:to>
    <xdr:sp macro="" textlink="">
      <xdr:nvSpPr>
        <xdr:cNvPr id="278" name="楕円 277"/>
        <xdr:cNvSpPr/>
      </xdr:nvSpPr>
      <xdr:spPr>
        <a:xfrm>
          <a:off x="16129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138084</xdr:rowOff>
    </xdr:from>
    <xdr:ext cx="736600" cy="259045"/>
    <xdr:sp macro="" textlink="">
      <xdr:nvSpPr>
        <xdr:cNvPr id="279" name="テキスト ボックス 278"/>
        <xdr:cNvSpPr txBox="1"/>
      </xdr:nvSpPr>
      <xdr:spPr>
        <a:xfrm>
          <a:off x="15798800" y="1505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80" name="楕円 279"/>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81" name="テキスト ボックス 280"/>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68943</xdr:rowOff>
    </xdr:from>
    <xdr:to>
      <xdr:col>68</xdr:col>
      <xdr:colOff>203200</xdr:colOff>
      <xdr:row>87</xdr:row>
      <xdr:rowOff>170543</xdr:rowOff>
    </xdr:to>
    <xdr:sp macro="" textlink="">
      <xdr:nvSpPr>
        <xdr:cNvPr id="282" name="楕円 281"/>
        <xdr:cNvSpPr/>
      </xdr:nvSpPr>
      <xdr:spPr>
        <a:xfrm>
          <a:off x="14351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155320</xdr:rowOff>
    </xdr:from>
    <xdr:ext cx="762000" cy="259045"/>
    <xdr:sp macro="" textlink="">
      <xdr:nvSpPr>
        <xdr:cNvPr id="283" name="テキスト ボックス 282"/>
        <xdr:cNvSpPr txBox="1"/>
      </xdr:nvSpPr>
      <xdr:spPr>
        <a:xfrm>
          <a:off x="14020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51707</xdr:rowOff>
    </xdr:from>
    <xdr:to>
      <xdr:col>64</xdr:col>
      <xdr:colOff>152400</xdr:colOff>
      <xdr:row>87</xdr:row>
      <xdr:rowOff>153307</xdr:rowOff>
    </xdr:to>
    <xdr:sp macro="" textlink="">
      <xdr:nvSpPr>
        <xdr:cNvPr id="284" name="楕円 283"/>
        <xdr:cNvSpPr/>
      </xdr:nvSpPr>
      <xdr:spPr>
        <a:xfrm>
          <a:off x="13462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138084</xdr:rowOff>
    </xdr:from>
    <xdr:ext cx="762000" cy="259045"/>
    <xdr:sp macro="" textlink="">
      <xdr:nvSpPr>
        <xdr:cNvPr id="285" name="テキスト ボックス 284"/>
        <xdr:cNvSpPr txBox="1"/>
      </xdr:nvSpPr>
      <xdr:spPr>
        <a:xfrm>
          <a:off x="13131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全国・県内・類似団体と比較すると、少人数となっており、今後も事務事業の整理・合理化を更に推進し、全国的にも小さな経営規模である特徴点に見合った定数管理を継続し、定員の適正化に努める。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macro="">
      <xdr:nvCxnSpPr>
        <xdr:cNvPr id="317" name="直線コネクタ 316"/>
        <xdr:cNvCxnSpPr/>
      </xdr:nvCxnSpPr>
      <xdr:spPr>
        <a:xfrm flipV="1">
          <a:off x="17018000" y="9947003"/>
          <a:ext cx="0" cy="1614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macro="" textlink="">
      <xdr:nvSpPr>
        <xdr:cNvPr id="318" name="定員管理の状況最小値テキスト"/>
        <xdr:cNvSpPr txBox="1"/>
      </xdr:nvSpPr>
      <xdr:spPr>
        <a:xfrm>
          <a:off x="17106900" y="115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macro="">
      <xdr:nvCxnSpPr>
        <xdr:cNvPr id="319" name="直線コネクタ 318"/>
        <xdr:cNvCxnSpPr/>
      </xdr:nvCxnSpPr>
      <xdr:spPr>
        <a:xfrm>
          <a:off x="16929100" y="115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123553</xdr:rowOff>
    </xdr:from>
    <xdr:to>
      <xdr:col>81</xdr:col>
      <xdr:colOff>44450</xdr:colOff>
      <xdr:row>58</xdr:row>
      <xdr:rowOff>168366</xdr:rowOff>
    </xdr:to>
    <xdr:cxnSp macro="">
      <xdr:nvCxnSpPr>
        <xdr:cNvPr id="322" name="直線コネクタ 321"/>
        <xdr:cNvCxnSpPr/>
      </xdr:nvCxnSpPr>
      <xdr:spPr>
        <a:xfrm>
          <a:off x="16179800" y="10067653"/>
          <a:ext cx="8382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168111</xdr:rowOff>
    </xdr:from>
    <xdr:ext cx="762000" cy="259045"/>
    <xdr:sp macro="" textlink="">
      <xdr:nvSpPr>
        <xdr:cNvPr id="323" name="定員管理の状況平均値テキスト"/>
        <xdr:cNvSpPr txBox="1"/>
      </xdr:nvSpPr>
      <xdr:spPr>
        <a:xfrm>
          <a:off x="17106900" y="10283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24" name="フローチャート: 判断 323"/>
        <xdr:cNvSpPr/>
      </xdr:nvSpPr>
      <xdr:spPr>
        <a:xfrm>
          <a:off x="169672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45992</xdr:rowOff>
    </xdr:from>
    <xdr:to>
      <xdr:col>77</xdr:col>
      <xdr:colOff>44450</xdr:colOff>
      <xdr:row>58</xdr:row>
      <xdr:rowOff>123553</xdr:rowOff>
    </xdr:to>
    <xdr:cxnSp macro="">
      <xdr:nvCxnSpPr>
        <xdr:cNvPr id="325" name="直線コネクタ 324"/>
        <xdr:cNvCxnSpPr/>
      </xdr:nvCxnSpPr>
      <xdr:spPr>
        <a:xfrm>
          <a:off x="15290800" y="9990092"/>
          <a:ext cx="889000" cy="7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33201</xdr:rowOff>
    </xdr:from>
    <xdr:to>
      <xdr:col>77</xdr:col>
      <xdr:colOff>95250</xdr:colOff>
      <xdr:row>60</xdr:row>
      <xdr:rowOff>134801</xdr:rowOff>
    </xdr:to>
    <xdr:sp macro="" textlink="">
      <xdr:nvSpPr>
        <xdr:cNvPr id="326" name="フローチャート: 判断 325"/>
        <xdr:cNvSpPr/>
      </xdr:nvSpPr>
      <xdr:spPr>
        <a:xfrm>
          <a:off x="16129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119578</xdr:rowOff>
    </xdr:from>
    <xdr:ext cx="736600" cy="259045"/>
    <xdr:sp macro="" textlink="">
      <xdr:nvSpPr>
        <xdr:cNvPr id="327" name="テキスト ボックス 326"/>
        <xdr:cNvSpPr txBox="1"/>
      </xdr:nvSpPr>
      <xdr:spPr>
        <a:xfrm>
          <a:off x="15798800" y="10406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45992</xdr:rowOff>
    </xdr:from>
    <xdr:to>
      <xdr:col>72</xdr:col>
      <xdr:colOff>203200</xdr:colOff>
      <xdr:row>58</xdr:row>
      <xdr:rowOff>61504</xdr:rowOff>
    </xdr:to>
    <xdr:cxnSp macro="">
      <xdr:nvCxnSpPr>
        <xdr:cNvPr id="328" name="直線コネクタ 327"/>
        <xdr:cNvCxnSpPr/>
      </xdr:nvCxnSpPr>
      <xdr:spPr>
        <a:xfrm flipV="1">
          <a:off x="14401800" y="9990092"/>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28031</xdr:rowOff>
    </xdr:from>
    <xdr:to>
      <xdr:col>73</xdr:col>
      <xdr:colOff>44450</xdr:colOff>
      <xdr:row>60</xdr:row>
      <xdr:rowOff>129631</xdr:rowOff>
    </xdr:to>
    <xdr:sp macro="" textlink="">
      <xdr:nvSpPr>
        <xdr:cNvPr id="329" name="フローチャート: 判断 328"/>
        <xdr:cNvSpPr/>
      </xdr:nvSpPr>
      <xdr:spPr>
        <a:xfrm>
          <a:off x="15240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114408</xdr:rowOff>
    </xdr:from>
    <xdr:ext cx="762000" cy="259045"/>
    <xdr:sp macro="" textlink="">
      <xdr:nvSpPr>
        <xdr:cNvPr id="330" name="テキスト ボックス 329"/>
        <xdr:cNvSpPr txBox="1"/>
      </xdr:nvSpPr>
      <xdr:spPr>
        <a:xfrm>
          <a:off x="14909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61504</xdr:rowOff>
    </xdr:from>
    <xdr:to>
      <xdr:col>68</xdr:col>
      <xdr:colOff>152400</xdr:colOff>
      <xdr:row>58</xdr:row>
      <xdr:rowOff>78740</xdr:rowOff>
    </xdr:to>
    <xdr:cxnSp macro="">
      <xdr:nvCxnSpPr>
        <xdr:cNvPr id="331" name="直線コネクタ 330"/>
        <xdr:cNvCxnSpPr/>
      </xdr:nvCxnSpPr>
      <xdr:spPr>
        <a:xfrm flipV="1">
          <a:off x="13512800" y="1000560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17690</xdr:rowOff>
    </xdr:from>
    <xdr:to>
      <xdr:col>68</xdr:col>
      <xdr:colOff>203200</xdr:colOff>
      <xdr:row>60</xdr:row>
      <xdr:rowOff>119290</xdr:rowOff>
    </xdr:to>
    <xdr:sp macro="" textlink="">
      <xdr:nvSpPr>
        <xdr:cNvPr id="332" name="フローチャート: 判断 331"/>
        <xdr:cNvSpPr/>
      </xdr:nvSpPr>
      <xdr:spPr>
        <a:xfrm>
          <a:off x="14351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104067</xdr:rowOff>
    </xdr:from>
    <xdr:ext cx="762000" cy="259045"/>
    <xdr:sp macro="" textlink="">
      <xdr:nvSpPr>
        <xdr:cNvPr id="333" name="テキスト ボックス 332"/>
        <xdr:cNvSpPr txBox="1"/>
      </xdr:nvSpPr>
      <xdr:spPr>
        <a:xfrm>
          <a:off x="14020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34" name="フローチャート: 判断 333"/>
        <xdr:cNvSpPr/>
      </xdr:nvSpPr>
      <xdr:spPr>
        <a:xfrm>
          <a:off x="13462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98896</xdr:rowOff>
    </xdr:from>
    <xdr:ext cx="762000" cy="259045"/>
    <xdr:sp macro="" textlink="">
      <xdr:nvSpPr>
        <xdr:cNvPr id="335" name="テキスト ボックス 334"/>
        <xdr:cNvSpPr txBox="1"/>
      </xdr:nvSpPr>
      <xdr:spPr>
        <a:xfrm>
          <a:off x="13131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117566</xdr:rowOff>
    </xdr:from>
    <xdr:to>
      <xdr:col>81</xdr:col>
      <xdr:colOff>95250</xdr:colOff>
      <xdr:row>59</xdr:row>
      <xdr:rowOff>47716</xdr:rowOff>
    </xdr:to>
    <xdr:sp macro="" textlink="">
      <xdr:nvSpPr>
        <xdr:cNvPr id="341" name="楕円 340"/>
        <xdr:cNvSpPr/>
      </xdr:nvSpPr>
      <xdr:spPr>
        <a:xfrm>
          <a:off x="16967200" y="1006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134093</xdr:rowOff>
    </xdr:from>
    <xdr:ext cx="762000" cy="259045"/>
    <xdr:sp macro="" textlink="">
      <xdr:nvSpPr>
        <xdr:cNvPr id="342" name="定員管理の状況該当値テキスト"/>
        <xdr:cNvSpPr txBox="1"/>
      </xdr:nvSpPr>
      <xdr:spPr>
        <a:xfrm>
          <a:off x="17106900" y="9906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72753</xdr:rowOff>
    </xdr:from>
    <xdr:to>
      <xdr:col>77</xdr:col>
      <xdr:colOff>95250</xdr:colOff>
      <xdr:row>59</xdr:row>
      <xdr:rowOff>2903</xdr:rowOff>
    </xdr:to>
    <xdr:sp macro="" textlink="">
      <xdr:nvSpPr>
        <xdr:cNvPr id="343" name="楕円 342"/>
        <xdr:cNvSpPr/>
      </xdr:nvSpPr>
      <xdr:spPr>
        <a:xfrm>
          <a:off x="16129000" y="1001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13080</xdr:rowOff>
    </xdr:from>
    <xdr:ext cx="736600" cy="259045"/>
    <xdr:sp macro="" textlink="">
      <xdr:nvSpPr>
        <xdr:cNvPr id="344" name="テキスト ボックス 343"/>
        <xdr:cNvSpPr txBox="1"/>
      </xdr:nvSpPr>
      <xdr:spPr>
        <a:xfrm>
          <a:off x="15798800" y="9785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57</xdr:row>
      <xdr:rowOff>166642</xdr:rowOff>
    </xdr:from>
    <xdr:to>
      <xdr:col>73</xdr:col>
      <xdr:colOff>44450</xdr:colOff>
      <xdr:row>58</xdr:row>
      <xdr:rowOff>96792</xdr:rowOff>
    </xdr:to>
    <xdr:sp macro="" textlink="">
      <xdr:nvSpPr>
        <xdr:cNvPr id="345" name="楕円 344"/>
        <xdr:cNvSpPr/>
      </xdr:nvSpPr>
      <xdr:spPr>
        <a:xfrm>
          <a:off x="15240000" y="993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106969</xdr:rowOff>
    </xdr:from>
    <xdr:ext cx="762000" cy="259045"/>
    <xdr:sp macro="" textlink="">
      <xdr:nvSpPr>
        <xdr:cNvPr id="346" name="テキスト ボックス 345"/>
        <xdr:cNvSpPr txBox="1"/>
      </xdr:nvSpPr>
      <xdr:spPr>
        <a:xfrm>
          <a:off x="14909800" y="970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10704</xdr:rowOff>
    </xdr:from>
    <xdr:to>
      <xdr:col>68</xdr:col>
      <xdr:colOff>203200</xdr:colOff>
      <xdr:row>58</xdr:row>
      <xdr:rowOff>112304</xdr:rowOff>
    </xdr:to>
    <xdr:sp macro="" textlink="">
      <xdr:nvSpPr>
        <xdr:cNvPr id="347" name="楕円 346"/>
        <xdr:cNvSpPr/>
      </xdr:nvSpPr>
      <xdr:spPr>
        <a:xfrm>
          <a:off x="14351000" y="995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122481</xdr:rowOff>
    </xdr:from>
    <xdr:ext cx="762000" cy="259045"/>
    <xdr:sp macro="" textlink="">
      <xdr:nvSpPr>
        <xdr:cNvPr id="348" name="テキスト ボックス 347"/>
        <xdr:cNvSpPr txBox="1"/>
      </xdr:nvSpPr>
      <xdr:spPr>
        <a:xfrm>
          <a:off x="14020800" y="972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27940</xdr:rowOff>
    </xdr:from>
    <xdr:to>
      <xdr:col>64</xdr:col>
      <xdr:colOff>152400</xdr:colOff>
      <xdr:row>58</xdr:row>
      <xdr:rowOff>129540</xdr:rowOff>
    </xdr:to>
    <xdr:sp macro="" textlink="">
      <xdr:nvSpPr>
        <xdr:cNvPr id="349" name="楕円 348"/>
        <xdr:cNvSpPr/>
      </xdr:nvSpPr>
      <xdr:spPr>
        <a:xfrm>
          <a:off x="13462000" y="99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139717</xdr:rowOff>
    </xdr:from>
    <xdr:ext cx="762000" cy="259045"/>
    <xdr:sp macro="" textlink="">
      <xdr:nvSpPr>
        <xdr:cNvPr id="350" name="テキスト ボックス 349"/>
        <xdr:cNvSpPr txBox="1"/>
      </xdr:nvSpPr>
      <xdr:spPr>
        <a:xfrm>
          <a:off x="1313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主要公共施設整備や都市基盤整備が一段落したため、類似団体平均を大きく下回る</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en-US" altLang="ja-JP" sz="1100" b="0" i="0" u="none" strike="noStrike" kern="0" cap="none" spc="0" normalizeH="0" baseline="0" noProof="0">
              <a:ln>
                <a:noFill/>
              </a:ln>
              <a:solidFill>
                <a:prstClr val="black"/>
              </a:solidFill>
              <a:effectLst/>
              <a:uLnTx/>
              <a:uFillTx/>
              <a:latin typeface="+mn-lt"/>
              <a:ea typeface="+mn-ea"/>
              <a:cs typeface="+mn-cs"/>
            </a:rPr>
            <a:t>0.1</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％となっており、平成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23</a:t>
          </a:r>
          <a:r>
            <a:rPr kumimoji="1" lang="ja-JP" altLang="ja-JP" sz="1100" b="0" i="0" u="none" strike="noStrike" kern="0" cap="none" spc="0" normalizeH="0" baseline="0" noProof="0">
              <a:ln>
                <a:noFill/>
              </a:ln>
              <a:solidFill>
                <a:prstClr val="black"/>
              </a:solidFill>
              <a:effectLst/>
              <a:uLnTx/>
              <a:uFillTx/>
              <a:latin typeface="+mn-lt"/>
              <a:ea typeface="+mn-ea"/>
              <a:cs typeface="+mn-cs"/>
            </a:rPr>
            <a:t>年度以降、改善傾向にある。</a:t>
          </a:r>
          <a:br>
            <a:rPr kumimoji="1" lang="ja-JP" altLang="ja-JP" sz="1100" b="0" i="0" u="none" strike="noStrike" kern="0" cap="none" spc="0" normalizeH="0" baseline="0" noProof="0">
              <a:ln>
                <a:noFill/>
              </a:ln>
              <a:solidFill>
                <a:prstClr val="black"/>
              </a:solidFill>
              <a:effectLst/>
              <a:uLnTx/>
              <a:uFillTx/>
              <a:latin typeface="+mn-lt"/>
              <a:ea typeface="+mn-ea"/>
              <a:cs typeface="+mn-cs"/>
            </a:rPr>
          </a:br>
          <a:r>
            <a:rPr kumimoji="1" lang="ja-JP" altLang="ja-JP" sz="1100" b="0" i="0" u="none" strike="noStrike" kern="0" cap="none" spc="0" normalizeH="0" baseline="0" noProof="0">
              <a:ln>
                <a:noFill/>
              </a:ln>
              <a:solidFill>
                <a:prstClr val="black"/>
              </a:solidFill>
              <a:effectLst/>
              <a:uLnTx/>
              <a:uFillTx/>
              <a:latin typeface="+mn-lt"/>
              <a:ea typeface="+mn-ea"/>
              <a:cs typeface="+mn-cs"/>
            </a:rPr>
            <a:t>　今後は、公共施設やインフラの一斉更新時期が続くため、公共施設等総合管理計画に基づいた老朽化対策を実施し、その財源として起債も活用していくため数値の悪化が見込まれる。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78" name="直線コネクタ 377"/>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81"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2" name="直線コネクタ 381"/>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59690</xdr:rowOff>
    </xdr:from>
    <xdr:to>
      <xdr:col>81</xdr:col>
      <xdr:colOff>44450</xdr:colOff>
      <xdr:row>38</xdr:row>
      <xdr:rowOff>67733</xdr:rowOff>
    </xdr:to>
    <xdr:cxnSp macro="">
      <xdr:nvCxnSpPr>
        <xdr:cNvPr id="383" name="直線コネクタ 382"/>
        <xdr:cNvCxnSpPr/>
      </xdr:nvCxnSpPr>
      <xdr:spPr>
        <a:xfrm flipV="1">
          <a:off x="16179800" y="657479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160883</xdr:rowOff>
    </xdr:from>
    <xdr:ext cx="762000" cy="259045"/>
    <xdr:sp macro="" textlink="">
      <xdr:nvSpPr>
        <xdr:cNvPr id="384" name="公債費負担の状況平均値テキスト"/>
        <xdr:cNvSpPr txBox="1"/>
      </xdr:nvSpPr>
      <xdr:spPr>
        <a:xfrm>
          <a:off x="17106900" y="701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5" name="フローチャート: 判断 384"/>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59690</xdr:rowOff>
    </xdr:from>
    <xdr:to>
      <xdr:col>77</xdr:col>
      <xdr:colOff>44450</xdr:colOff>
      <xdr:row>38</xdr:row>
      <xdr:rowOff>67733</xdr:rowOff>
    </xdr:to>
    <xdr:cxnSp macro="">
      <xdr:nvCxnSpPr>
        <xdr:cNvPr id="386" name="直線コネクタ 385"/>
        <xdr:cNvCxnSpPr/>
      </xdr:nvCxnSpPr>
      <xdr:spPr>
        <a:xfrm>
          <a:off x="15290800" y="65747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7" name="フローチャート: 判断 386"/>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8" name="テキスト ボックス 387"/>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43604</xdr:rowOff>
    </xdr:from>
    <xdr:to>
      <xdr:col>72</xdr:col>
      <xdr:colOff>203200</xdr:colOff>
      <xdr:row>38</xdr:row>
      <xdr:rowOff>59690</xdr:rowOff>
    </xdr:to>
    <xdr:cxnSp macro="">
      <xdr:nvCxnSpPr>
        <xdr:cNvPr id="389" name="直線コネクタ 388"/>
        <xdr:cNvCxnSpPr/>
      </xdr:nvCxnSpPr>
      <xdr:spPr>
        <a:xfrm>
          <a:off x="14401800" y="655870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0" name="フローチャート: 判断 389"/>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1" name="テキスト ボックス 390"/>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43604</xdr:rowOff>
    </xdr:from>
    <xdr:to>
      <xdr:col>68</xdr:col>
      <xdr:colOff>152400</xdr:colOff>
      <xdr:row>38</xdr:row>
      <xdr:rowOff>99906</xdr:rowOff>
    </xdr:to>
    <xdr:cxnSp macro="">
      <xdr:nvCxnSpPr>
        <xdr:cNvPr id="392" name="直線コネクタ 391"/>
        <xdr:cNvCxnSpPr/>
      </xdr:nvCxnSpPr>
      <xdr:spPr>
        <a:xfrm flipV="1">
          <a:off x="13512800" y="655870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3" name="フローチャート: 判断 392"/>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4" name="テキスト ボックス 393"/>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6" name="テキスト ボックス 395"/>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8890</xdr:rowOff>
    </xdr:from>
    <xdr:to>
      <xdr:col>81</xdr:col>
      <xdr:colOff>95250</xdr:colOff>
      <xdr:row>38</xdr:row>
      <xdr:rowOff>110490</xdr:rowOff>
    </xdr:to>
    <xdr:sp macro="" textlink="">
      <xdr:nvSpPr>
        <xdr:cNvPr id="402" name="楕円 401"/>
        <xdr:cNvSpPr/>
      </xdr:nvSpPr>
      <xdr:spPr>
        <a:xfrm>
          <a:off x="169672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25417</xdr:rowOff>
    </xdr:from>
    <xdr:ext cx="762000" cy="259045"/>
    <xdr:sp macro="" textlink="">
      <xdr:nvSpPr>
        <xdr:cNvPr id="403" name="公債費負担の状況該当値テキスト"/>
        <xdr:cNvSpPr txBox="1"/>
      </xdr:nvSpPr>
      <xdr:spPr>
        <a:xfrm>
          <a:off x="17106900" y="636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16933</xdr:rowOff>
    </xdr:from>
    <xdr:to>
      <xdr:col>77</xdr:col>
      <xdr:colOff>95250</xdr:colOff>
      <xdr:row>38</xdr:row>
      <xdr:rowOff>118533</xdr:rowOff>
    </xdr:to>
    <xdr:sp macro="" textlink="">
      <xdr:nvSpPr>
        <xdr:cNvPr id="404" name="楕円 403"/>
        <xdr:cNvSpPr/>
      </xdr:nvSpPr>
      <xdr:spPr>
        <a:xfrm>
          <a:off x="16129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128710</xdr:rowOff>
    </xdr:from>
    <xdr:ext cx="736600" cy="259045"/>
    <xdr:sp macro="" textlink="">
      <xdr:nvSpPr>
        <xdr:cNvPr id="405" name="テキスト ボックス 404"/>
        <xdr:cNvSpPr txBox="1"/>
      </xdr:nvSpPr>
      <xdr:spPr>
        <a:xfrm>
          <a:off x="15798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8890</xdr:rowOff>
    </xdr:from>
    <xdr:to>
      <xdr:col>73</xdr:col>
      <xdr:colOff>44450</xdr:colOff>
      <xdr:row>38</xdr:row>
      <xdr:rowOff>110490</xdr:rowOff>
    </xdr:to>
    <xdr:sp macro="" textlink="">
      <xdr:nvSpPr>
        <xdr:cNvPr id="406" name="楕円 405"/>
        <xdr:cNvSpPr/>
      </xdr:nvSpPr>
      <xdr:spPr>
        <a:xfrm>
          <a:off x="15240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120667</xdr:rowOff>
    </xdr:from>
    <xdr:ext cx="762000" cy="259045"/>
    <xdr:sp macro="" textlink="">
      <xdr:nvSpPr>
        <xdr:cNvPr id="407" name="テキスト ボックス 406"/>
        <xdr:cNvSpPr txBox="1"/>
      </xdr:nvSpPr>
      <xdr:spPr>
        <a:xfrm>
          <a:off x="14909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164254</xdr:rowOff>
    </xdr:from>
    <xdr:to>
      <xdr:col>68</xdr:col>
      <xdr:colOff>203200</xdr:colOff>
      <xdr:row>38</xdr:row>
      <xdr:rowOff>94404</xdr:rowOff>
    </xdr:to>
    <xdr:sp macro="" textlink="">
      <xdr:nvSpPr>
        <xdr:cNvPr id="408" name="楕円 407"/>
        <xdr:cNvSpPr/>
      </xdr:nvSpPr>
      <xdr:spPr>
        <a:xfrm>
          <a:off x="14351000" y="65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104580</xdr:rowOff>
    </xdr:from>
    <xdr:ext cx="762000" cy="259045"/>
    <xdr:sp macro="" textlink="">
      <xdr:nvSpPr>
        <xdr:cNvPr id="409" name="テキスト ボックス 408"/>
        <xdr:cNvSpPr txBox="1"/>
      </xdr:nvSpPr>
      <xdr:spPr>
        <a:xfrm>
          <a:off x="14020800" y="627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49106</xdr:rowOff>
    </xdr:from>
    <xdr:to>
      <xdr:col>64</xdr:col>
      <xdr:colOff>152400</xdr:colOff>
      <xdr:row>38</xdr:row>
      <xdr:rowOff>150706</xdr:rowOff>
    </xdr:to>
    <xdr:sp macro="" textlink="">
      <xdr:nvSpPr>
        <xdr:cNvPr id="410" name="楕円 409"/>
        <xdr:cNvSpPr/>
      </xdr:nvSpPr>
      <xdr:spPr>
        <a:xfrm>
          <a:off x="134620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160884</xdr:rowOff>
    </xdr:from>
    <xdr:ext cx="762000" cy="259045"/>
    <xdr:sp macro="" textlink="">
      <xdr:nvSpPr>
        <xdr:cNvPr id="411" name="テキスト ボックス 410"/>
        <xdr:cNvSpPr txBox="1"/>
      </xdr:nvSpPr>
      <xdr:spPr>
        <a:xfrm>
          <a:off x="13131800" y="633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前年度に引き続き、町債残高など将来負担として見込まれる金額よりも、充当可能基金や交付税算入見込額などの将来負担を軽減する財源が上回っているため、将来負担すべき実質的な負担額はマイナス値となっており、将来負担比率は算定されていない。</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今後は公共施設やインフラの一斉更新時期が続くため、公共施設等総合管理計画に基づいた個別施設修繕計画の策定を進める。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111054</xdr:rowOff>
    </xdr:to>
    <xdr:cxnSp macro="">
      <xdr:nvCxnSpPr>
        <xdr:cNvPr id="440" name="直線コネクタ 439"/>
        <xdr:cNvCxnSpPr/>
      </xdr:nvCxnSpPr>
      <xdr:spPr>
        <a:xfrm flipV="1">
          <a:off x="17018000" y="2370667"/>
          <a:ext cx="0" cy="1683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83131</xdr:rowOff>
    </xdr:from>
    <xdr:ext cx="762000" cy="259045"/>
    <xdr:sp macro="" textlink="">
      <xdr:nvSpPr>
        <xdr:cNvPr id="441" name="将来負担の状況最小値テキスト"/>
        <xdr:cNvSpPr txBox="1"/>
      </xdr:nvSpPr>
      <xdr:spPr>
        <a:xfrm>
          <a:off x="17106900" y="402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111054</xdr:rowOff>
    </xdr:from>
    <xdr:to>
      <xdr:col>81</xdr:col>
      <xdr:colOff>133350</xdr:colOff>
      <xdr:row>23</xdr:row>
      <xdr:rowOff>111054</xdr:rowOff>
    </xdr:to>
    <xdr:cxnSp macro="">
      <xdr:nvCxnSpPr>
        <xdr:cNvPr id="442" name="直線コネクタ 441"/>
        <xdr:cNvCxnSpPr/>
      </xdr:nvCxnSpPr>
      <xdr:spPr>
        <a:xfrm>
          <a:off x="16929100" y="40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99430</xdr:rowOff>
    </xdr:from>
    <xdr:ext cx="762000" cy="259045"/>
    <xdr:sp macro="" textlink="">
      <xdr:nvSpPr>
        <xdr:cNvPr id="445" name="将来負担の状況平均値テキスト"/>
        <xdr:cNvSpPr txBox="1"/>
      </xdr:nvSpPr>
      <xdr:spPr>
        <a:xfrm>
          <a:off x="17106900" y="2499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127353</xdr:rowOff>
    </xdr:from>
    <xdr:to>
      <xdr:col>81</xdr:col>
      <xdr:colOff>95250</xdr:colOff>
      <xdr:row>15</xdr:row>
      <xdr:rowOff>57503</xdr:rowOff>
    </xdr:to>
    <xdr:sp macro="" textlink="">
      <xdr:nvSpPr>
        <xdr:cNvPr id="446" name="フローチャート: 判断 445"/>
        <xdr:cNvSpPr/>
      </xdr:nvSpPr>
      <xdr:spPr>
        <a:xfrm>
          <a:off x="169672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20250</xdr:rowOff>
    </xdr:from>
    <xdr:to>
      <xdr:col>77</xdr:col>
      <xdr:colOff>95250</xdr:colOff>
      <xdr:row>15</xdr:row>
      <xdr:rowOff>121850</xdr:rowOff>
    </xdr:to>
    <xdr:sp macro="" textlink="">
      <xdr:nvSpPr>
        <xdr:cNvPr id="447" name="フローチャート: 判断 446"/>
        <xdr:cNvSpPr/>
      </xdr:nvSpPr>
      <xdr:spPr>
        <a:xfrm>
          <a:off x="16129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132027</xdr:rowOff>
    </xdr:from>
    <xdr:ext cx="736600" cy="259045"/>
    <xdr:sp macro="" textlink="">
      <xdr:nvSpPr>
        <xdr:cNvPr id="448" name="テキスト ボックス 447"/>
        <xdr:cNvSpPr txBox="1"/>
      </xdr:nvSpPr>
      <xdr:spPr>
        <a:xfrm>
          <a:off x="15798800" y="236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164888</xdr:rowOff>
    </xdr:from>
    <xdr:to>
      <xdr:col>73</xdr:col>
      <xdr:colOff>44450</xdr:colOff>
      <xdr:row>15</xdr:row>
      <xdr:rowOff>95038</xdr:rowOff>
    </xdr:to>
    <xdr:sp macro="" textlink="">
      <xdr:nvSpPr>
        <xdr:cNvPr id="449" name="フローチャート: 判断 448"/>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105215</xdr:rowOff>
    </xdr:from>
    <xdr:ext cx="762000" cy="259045"/>
    <xdr:sp macro="" textlink="">
      <xdr:nvSpPr>
        <xdr:cNvPr id="450" name="テキスト ボックス 449"/>
        <xdr:cNvSpPr txBox="1"/>
      </xdr:nvSpPr>
      <xdr:spPr>
        <a:xfrm>
          <a:off x="14909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18909</xdr:rowOff>
    </xdr:from>
    <xdr:to>
      <xdr:col>68</xdr:col>
      <xdr:colOff>203200</xdr:colOff>
      <xdr:row>15</xdr:row>
      <xdr:rowOff>120509</xdr:rowOff>
    </xdr:to>
    <xdr:sp macro="" textlink="">
      <xdr:nvSpPr>
        <xdr:cNvPr id="451" name="フローチャート: 判断 450"/>
        <xdr:cNvSpPr/>
      </xdr:nvSpPr>
      <xdr:spPr>
        <a:xfrm>
          <a:off x="14351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130686</xdr:rowOff>
    </xdr:from>
    <xdr:ext cx="762000" cy="259045"/>
    <xdr:sp macro="" textlink="">
      <xdr:nvSpPr>
        <xdr:cNvPr id="452" name="テキスト ボックス 451"/>
        <xdr:cNvSpPr txBox="1"/>
      </xdr:nvSpPr>
      <xdr:spPr>
        <a:xfrm>
          <a:off x="14020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53" name="フローチャート: 判断 452"/>
        <xdr:cNvSpPr/>
      </xdr:nvSpPr>
      <xdr:spPr>
        <a:xfrm>
          <a:off x="13462000" y="260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141410</xdr:rowOff>
    </xdr:from>
    <xdr:ext cx="762000" cy="259045"/>
    <xdr:sp macro="" textlink="">
      <xdr:nvSpPr>
        <xdr:cNvPr id="454" name="テキスト ボックス 453"/>
        <xdr:cNvSpPr txBox="1"/>
      </xdr:nvSpPr>
      <xdr:spPr>
        <a:xfrm>
          <a:off x="13131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兵庫県播磨町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34,712
34,210
9.13
17,910,837
16,463,199
701,898
7,112,951
10,430,350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類似団体平均と比較して下回っている要因として、し尿処理業務や粗大ごみ処理業務、常備消防業務を一部事務組合や事務委託において実施していることや、指定管理者制度を導入していることなどがあげられる。今後も定員の適正化や事務改善を推進し、コストの抑制を図っていく。</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また令和２年度より賃金（物件費）が廃止され、人件費へ移っているため令和元年度に比べ、</a:t>
          </a:r>
          <a:r>
            <a:rPr kumimoji="1" lang="en-US" altLang="ja-JP" sz="1100" b="0" i="0" u="none" strike="noStrike" kern="0" cap="none" spc="0" normalizeH="0" baseline="0" noProof="0">
              <a:ln>
                <a:noFill/>
              </a:ln>
              <a:solidFill>
                <a:prstClr val="black"/>
              </a:solidFill>
              <a:effectLst/>
              <a:uLnTx/>
              <a:uFillTx/>
              <a:latin typeface="+mn-lt"/>
              <a:ea typeface="+mn-ea"/>
              <a:cs typeface="+mn-cs"/>
            </a:rPr>
            <a:t>2.4</a:t>
          </a:r>
          <a:r>
            <a:rPr kumimoji="1" lang="ja-JP" altLang="en-US" sz="1100" b="0" i="0" u="none" strike="noStrike" kern="0" cap="none" spc="0" normalizeH="0" baseline="0" noProof="0">
              <a:ln>
                <a:noFill/>
              </a:ln>
              <a:solidFill>
                <a:prstClr val="black"/>
              </a:solidFill>
              <a:effectLst/>
              <a:uLnTx/>
              <a:uFillTx/>
              <a:latin typeface="+mn-lt"/>
              <a:ea typeface="+mn-ea"/>
              <a:cs typeface="+mn-cs"/>
            </a:rPr>
            <a:t>％増となっている。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40</xdr:row>
      <xdr:rowOff>104140</xdr:rowOff>
    </xdr:to>
    <xdr:cxnSp macro="">
      <xdr:nvCxnSpPr>
        <xdr:cNvPr id="57" name="直線コネクタ 56"/>
        <xdr:cNvCxnSpPr/>
      </xdr:nvCxnSpPr>
      <xdr:spPr>
        <a:xfrm flipV="1">
          <a:off x="4826000" y="568769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58"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59" name="直線コネクタ 58"/>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116222</xdr:rowOff>
    </xdr:from>
    <xdr:ext cx="762000" cy="259045"/>
    <xdr:sp macro="" textlink="">
      <xdr:nvSpPr>
        <xdr:cNvPr id="60" name="人件費最大値テキスト"/>
        <xdr:cNvSpPr txBox="1"/>
      </xdr:nvSpPr>
      <xdr:spPr>
        <a:xfrm>
          <a:off x="4914900" y="543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29845</xdr:rowOff>
    </xdr:from>
    <xdr:to>
      <xdr:col>24</xdr:col>
      <xdr:colOff>114300</xdr:colOff>
      <xdr:row>33</xdr:row>
      <xdr:rowOff>29845</xdr:rowOff>
    </xdr:to>
    <xdr:cxnSp macro="">
      <xdr:nvCxnSpPr>
        <xdr:cNvPr id="61" name="直線コネクタ 60"/>
        <xdr:cNvCxnSpPr/>
      </xdr:nvCxnSpPr>
      <xdr:spPr>
        <a:xfrm>
          <a:off x="4737100" y="568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104140</xdr:rowOff>
    </xdr:from>
    <xdr:to>
      <xdr:col>24</xdr:col>
      <xdr:colOff>25400</xdr:colOff>
      <xdr:row>34</xdr:row>
      <xdr:rowOff>69850</xdr:rowOff>
    </xdr:to>
    <xdr:cxnSp macro="">
      <xdr:nvCxnSpPr>
        <xdr:cNvPr id="62" name="直線コネクタ 61"/>
        <xdr:cNvCxnSpPr/>
      </xdr:nvCxnSpPr>
      <xdr:spPr>
        <a:xfrm>
          <a:off x="3987800" y="576199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8272</xdr:rowOff>
    </xdr:from>
    <xdr:ext cx="762000" cy="259045"/>
    <xdr:sp macro="" textlink="">
      <xdr:nvSpPr>
        <xdr:cNvPr id="63" name="人件費平均値テキスト"/>
        <xdr:cNvSpPr txBox="1"/>
      </xdr:nvSpPr>
      <xdr:spPr>
        <a:xfrm>
          <a:off x="4914900" y="6009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36195</xdr:rowOff>
    </xdr:from>
    <xdr:to>
      <xdr:col>24</xdr:col>
      <xdr:colOff>76200</xdr:colOff>
      <xdr:row>35</xdr:row>
      <xdr:rowOff>137795</xdr:rowOff>
    </xdr:to>
    <xdr:sp macro="" textlink="">
      <xdr:nvSpPr>
        <xdr:cNvPr id="64" name="フローチャート: 判断 63"/>
        <xdr:cNvSpPr/>
      </xdr:nvSpPr>
      <xdr:spPr>
        <a:xfrm>
          <a:off x="47752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92710</xdr:rowOff>
    </xdr:from>
    <xdr:to>
      <xdr:col>19</xdr:col>
      <xdr:colOff>187325</xdr:colOff>
      <xdr:row>33</xdr:row>
      <xdr:rowOff>104140</xdr:rowOff>
    </xdr:to>
    <xdr:cxnSp macro="">
      <xdr:nvCxnSpPr>
        <xdr:cNvPr id="65" name="直線コネクタ 64"/>
        <xdr:cNvCxnSpPr/>
      </xdr:nvCxnSpPr>
      <xdr:spPr>
        <a:xfrm>
          <a:off x="3098800" y="57505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116205</xdr:rowOff>
    </xdr:from>
    <xdr:to>
      <xdr:col>20</xdr:col>
      <xdr:colOff>38100</xdr:colOff>
      <xdr:row>35</xdr:row>
      <xdr:rowOff>46355</xdr:rowOff>
    </xdr:to>
    <xdr:sp macro="" textlink="">
      <xdr:nvSpPr>
        <xdr:cNvPr id="66" name="フローチャート: 判断 65"/>
        <xdr:cNvSpPr/>
      </xdr:nvSpPr>
      <xdr:spPr>
        <a:xfrm>
          <a:off x="3937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31132</xdr:rowOff>
    </xdr:from>
    <xdr:ext cx="736600" cy="259045"/>
    <xdr:sp macro="" textlink="">
      <xdr:nvSpPr>
        <xdr:cNvPr id="67" name="テキスト ボックス 66"/>
        <xdr:cNvSpPr txBox="1"/>
      </xdr:nvSpPr>
      <xdr:spPr>
        <a:xfrm>
          <a:off x="3606800" y="6031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58420</xdr:rowOff>
    </xdr:from>
    <xdr:to>
      <xdr:col>15</xdr:col>
      <xdr:colOff>98425</xdr:colOff>
      <xdr:row>33</xdr:row>
      <xdr:rowOff>92710</xdr:rowOff>
    </xdr:to>
    <xdr:cxnSp macro="">
      <xdr:nvCxnSpPr>
        <xdr:cNvPr id="68" name="直線コネクタ 67"/>
        <xdr:cNvCxnSpPr/>
      </xdr:nvCxnSpPr>
      <xdr:spPr>
        <a:xfrm>
          <a:off x="2209800" y="57162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69" name="フローチャート: 判断 68"/>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36847</xdr:rowOff>
    </xdr:from>
    <xdr:ext cx="762000" cy="259045"/>
    <xdr:sp macro="" textlink="">
      <xdr:nvSpPr>
        <xdr:cNvPr id="70" name="テキスト ボックス 69"/>
        <xdr:cNvSpPr txBox="1"/>
      </xdr:nvSpPr>
      <xdr:spPr>
        <a:xfrm>
          <a:off x="2717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58420</xdr:rowOff>
    </xdr:from>
    <xdr:to>
      <xdr:col>11</xdr:col>
      <xdr:colOff>9525</xdr:colOff>
      <xdr:row>33</xdr:row>
      <xdr:rowOff>161290</xdr:rowOff>
    </xdr:to>
    <xdr:cxnSp macro="">
      <xdr:nvCxnSpPr>
        <xdr:cNvPr id="71" name="直線コネクタ 70"/>
        <xdr:cNvCxnSpPr/>
      </xdr:nvCxnSpPr>
      <xdr:spPr>
        <a:xfrm flipV="1">
          <a:off x="1320800" y="571627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116205</xdr:rowOff>
    </xdr:from>
    <xdr:to>
      <xdr:col>11</xdr:col>
      <xdr:colOff>60325</xdr:colOff>
      <xdr:row>35</xdr:row>
      <xdr:rowOff>46355</xdr:rowOff>
    </xdr:to>
    <xdr:sp macro="" textlink="">
      <xdr:nvSpPr>
        <xdr:cNvPr id="72" name="フローチャート: 判断 71"/>
        <xdr:cNvSpPr/>
      </xdr:nvSpPr>
      <xdr:spPr>
        <a:xfrm>
          <a:off x="2159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31132</xdr:rowOff>
    </xdr:from>
    <xdr:ext cx="762000" cy="259045"/>
    <xdr:sp macro="" textlink="">
      <xdr:nvSpPr>
        <xdr:cNvPr id="73" name="テキスト ボックス 72"/>
        <xdr:cNvSpPr txBox="1"/>
      </xdr:nvSpPr>
      <xdr:spPr>
        <a:xfrm>
          <a:off x="1828800" y="603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133350</xdr:rowOff>
    </xdr:from>
    <xdr:to>
      <xdr:col>6</xdr:col>
      <xdr:colOff>171450</xdr:colOff>
      <xdr:row>35</xdr:row>
      <xdr:rowOff>63500</xdr:rowOff>
    </xdr:to>
    <xdr:sp macro="" textlink="">
      <xdr:nvSpPr>
        <xdr:cNvPr id="74" name="フローチャート: 判断 73"/>
        <xdr:cNvSpPr/>
      </xdr:nvSpPr>
      <xdr:spPr>
        <a:xfrm>
          <a:off x="1270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48277</xdr:rowOff>
    </xdr:from>
    <xdr:ext cx="762000" cy="259045"/>
    <xdr:sp macro="" textlink="">
      <xdr:nvSpPr>
        <xdr:cNvPr id="75" name="テキスト ボックス 74"/>
        <xdr:cNvSpPr txBox="1"/>
      </xdr:nvSpPr>
      <xdr:spPr>
        <a:xfrm>
          <a:off x="939800" y="604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19050</xdr:rowOff>
    </xdr:from>
    <xdr:to>
      <xdr:col>24</xdr:col>
      <xdr:colOff>76200</xdr:colOff>
      <xdr:row>34</xdr:row>
      <xdr:rowOff>120650</xdr:rowOff>
    </xdr:to>
    <xdr:sp macro="" textlink="">
      <xdr:nvSpPr>
        <xdr:cNvPr id="81" name="楕円 80"/>
        <xdr:cNvSpPr/>
      </xdr:nvSpPr>
      <xdr:spPr>
        <a:xfrm>
          <a:off x="4775200" y="58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35577</xdr:rowOff>
    </xdr:from>
    <xdr:ext cx="762000" cy="259045"/>
    <xdr:sp macro="" textlink="">
      <xdr:nvSpPr>
        <xdr:cNvPr id="82" name="人件費該当値テキスト"/>
        <xdr:cNvSpPr txBox="1"/>
      </xdr:nvSpPr>
      <xdr:spPr>
        <a:xfrm>
          <a:off x="4914900" y="569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53340</xdr:rowOff>
    </xdr:from>
    <xdr:to>
      <xdr:col>20</xdr:col>
      <xdr:colOff>38100</xdr:colOff>
      <xdr:row>33</xdr:row>
      <xdr:rowOff>154940</xdr:rowOff>
    </xdr:to>
    <xdr:sp macro="" textlink="">
      <xdr:nvSpPr>
        <xdr:cNvPr id="83" name="楕円 82"/>
        <xdr:cNvSpPr/>
      </xdr:nvSpPr>
      <xdr:spPr>
        <a:xfrm>
          <a:off x="3937000" y="571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165117</xdr:rowOff>
    </xdr:from>
    <xdr:ext cx="736600" cy="259045"/>
    <xdr:sp macro="" textlink="">
      <xdr:nvSpPr>
        <xdr:cNvPr id="84" name="テキスト ボックス 83"/>
        <xdr:cNvSpPr txBox="1"/>
      </xdr:nvSpPr>
      <xdr:spPr>
        <a:xfrm>
          <a:off x="3606800" y="5480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41910</xdr:rowOff>
    </xdr:from>
    <xdr:to>
      <xdr:col>15</xdr:col>
      <xdr:colOff>149225</xdr:colOff>
      <xdr:row>33</xdr:row>
      <xdr:rowOff>143510</xdr:rowOff>
    </xdr:to>
    <xdr:sp macro="" textlink="">
      <xdr:nvSpPr>
        <xdr:cNvPr id="85" name="楕円 84"/>
        <xdr:cNvSpPr/>
      </xdr:nvSpPr>
      <xdr:spPr>
        <a:xfrm>
          <a:off x="30480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153687</xdr:rowOff>
    </xdr:from>
    <xdr:ext cx="762000" cy="259045"/>
    <xdr:sp macro="" textlink="">
      <xdr:nvSpPr>
        <xdr:cNvPr id="86" name="テキスト ボックス 85"/>
        <xdr:cNvSpPr txBox="1"/>
      </xdr:nvSpPr>
      <xdr:spPr>
        <a:xfrm>
          <a:off x="2717800" y="546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7620</xdr:rowOff>
    </xdr:from>
    <xdr:to>
      <xdr:col>11</xdr:col>
      <xdr:colOff>60325</xdr:colOff>
      <xdr:row>33</xdr:row>
      <xdr:rowOff>109220</xdr:rowOff>
    </xdr:to>
    <xdr:sp macro="" textlink="">
      <xdr:nvSpPr>
        <xdr:cNvPr id="87" name="楕円 86"/>
        <xdr:cNvSpPr/>
      </xdr:nvSpPr>
      <xdr:spPr>
        <a:xfrm>
          <a:off x="2159000" y="566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119397</xdr:rowOff>
    </xdr:from>
    <xdr:ext cx="762000" cy="259045"/>
    <xdr:sp macro="" textlink="">
      <xdr:nvSpPr>
        <xdr:cNvPr id="88" name="テキスト ボックス 87"/>
        <xdr:cNvSpPr txBox="1"/>
      </xdr:nvSpPr>
      <xdr:spPr>
        <a:xfrm>
          <a:off x="1828800" y="543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110490</xdr:rowOff>
    </xdr:from>
    <xdr:to>
      <xdr:col>6</xdr:col>
      <xdr:colOff>171450</xdr:colOff>
      <xdr:row>34</xdr:row>
      <xdr:rowOff>40640</xdr:rowOff>
    </xdr:to>
    <xdr:sp macro="" textlink="">
      <xdr:nvSpPr>
        <xdr:cNvPr id="89" name="楕円 88"/>
        <xdr:cNvSpPr/>
      </xdr:nvSpPr>
      <xdr:spPr>
        <a:xfrm>
          <a:off x="1270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50817</xdr:rowOff>
    </xdr:from>
    <xdr:ext cx="762000" cy="259045"/>
    <xdr:sp macro="" textlink="">
      <xdr:nvSpPr>
        <xdr:cNvPr id="90" name="テキスト ボックス 89"/>
        <xdr:cNvSpPr txBox="1"/>
      </xdr:nvSpPr>
      <xdr:spPr>
        <a:xfrm>
          <a:off x="939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類似団体平均と比較して物件費に係る経常収支比率が高くなっているのは、大部分の公共施設において管理運営業務を指定管理者制度に移行したことにより、これまで職員人件費等で措置されていた経費が、委託料（物件費）に代わり、これにより物件費の占める割合が引き上げられている結果となっている。</a:t>
          </a:r>
          <a:endParaRPr kumimoji="0" lang="ja-JP" altLang="ja-JP" sz="105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今後は、各施設の在り方や包括的民間委託の導入も検討し、管理運営経費のコスト削減を図っていく。</a:t>
          </a:r>
          <a:endParaRPr kumimoji="1" lang="en-US"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mn-lt"/>
              <a:ea typeface="+mn-ea"/>
              <a:cs typeface="+mn-cs"/>
            </a:rPr>
            <a:t>　また令和２年度より賃金（物件費）が廃止され人件費へ移行した影響で令和元年度に比べ、</a:t>
          </a:r>
          <a:r>
            <a:rPr kumimoji="1" lang="en-US" altLang="ja-JP" sz="900" b="0" i="0" u="none" strike="noStrike" kern="0" cap="none" spc="0" normalizeH="0" baseline="0" noProof="0">
              <a:ln>
                <a:noFill/>
              </a:ln>
              <a:solidFill>
                <a:prstClr val="black"/>
              </a:solidFill>
              <a:effectLst/>
              <a:uLnTx/>
              <a:uFillTx/>
              <a:latin typeface="+mn-lt"/>
              <a:ea typeface="+mn-ea"/>
              <a:cs typeface="+mn-cs"/>
            </a:rPr>
            <a:t>2.4</a:t>
          </a:r>
          <a:r>
            <a:rPr kumimoji="1" lang="ja-JP" altLang="en-US" sz="900" b="0" i="0" u="none" strike="noStrike" kern="0" cap="none" spc="0" normalizeH="0" baseline="0" noProof="0">
              <a:ln>
                <a:noFill/>
              </a:ln>
              <a:solidFill>
                <a:prstClr val="black"/>
              </a:solidFill>
              <a:effectLst/>
              <a:uLnTx/>
              <a:uFillTx/>
              <a:latin typeface="+mn-lt"/>
              <a:ea typeface="+mn-ea"/>
              <a:cs typeface="+mn-cs"/>
            </a:rPr>
            <a:t>％減となっている。</a:t>
          </a:r>
          <a:endParaRPr kumimoji="0" lang="ja-JP" altLang="ja-JP" sz="105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62</xdr:col>
      <xdr:colOff>6350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18" name="直線コネクタ 117"/>
        <xdr:cNvCxnSpPr/>
      </xdr:nvCxnSpPr>
      <xdr:spPr>
        <a:xfrm flipV="1">
          <a:off x="16510000" y="2359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19"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0" name="直線コネクタ 119"/>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45737</xdr:rowOff>
    </xdr:from>
    <xdr:ext cx="762000" cy="259045"/>
    <xdr:sp macro="" textlink="">
      <xdr:nvSpPr>
        <xdr:cNvPr id="121"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2" name="直線コネクタ 121"/>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107950</xdr:rowOff>
    </xdr:from>
    <xdr:to>
      <xdr:col>82</xdr:col>
      <xdr:colOff>107950</xdr:colOff>
      <xdr:row>20</xdr:row>
      <xdr:rowOff>119380</xdr:rowOff>
    </xdr:to>
    <xdr:cxnSp macro="">
      <xdr:nvCxnSpPr>
        <xdr:cNvPr id="123" name="直線コネクタ 122"/>
        <xdr:cNvCxnSpPr/>
      </xdr:nvCxnSpPr>
      <xdr:spPr>
        <a:xfrm flipV="1">
          <a:off x="15671800" y="336550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134637</xdr:rowOff>
    </xdr:from>
    <xdr:ext cx="762000" cy="259045"/>
    <xdr:sp macro="" textlink="">
      <xdr:nvSpPr>
        <xdr:cNvPr id="124" name="物件費平均値テキスト"/>
        <xdr:cNvSpPr txBox="1"/>
      </xdr:nvSpPr>
      <xdr:spPr>
        <a:xfrm>
          <a:off x="16598900" y="287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5" name="フローチャート: 判断 124"/>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119380</xdr:rowOff>
    </xdr:from>
    <xdr:to>
      <xdr:col>78</xdr:col>
      <xdr:colOff>69850</xdr:colOff>
      <xdr:row>20</xdr:row>
      <xdr:rowOff>119380</xdr:rowOff>
    </xdr:to>
    <xdr:cxnSp macro="">
      <xdr:nvCxnSpPr>
        <xdr:cNvPr id="126" name="直線コネクタ 125"/>
        <xdr:cNvCxnSpPr/>
      </xdr:nvCxnSpPr>
      <xdr:spPr>
        <a:xfrm>
          <a:off x="14782800" y="3548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27" name="フローチャート: 判断 126"/>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165117</xdr:rowOff>
    </xdr:from>
    <xdr:ext cx="736600" cy="259045"/>
    <xdr:sp macro="" textlink="">
      <xdr:nvSpPr>
        <xdr:cNvPr id="128" name="テキスト ボックス 127"/>
        <xdr:cNvSpPr txBox="1"/>
      </xdr:nvSpPr>
      <xdr:spPr>
        <a:xfrm>
          <a:off x="15290800" y="2908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88900</xdr:rowOff>
    </xdr:from>
    <xdr:to>
      <xdr:col>73</xdr:col>
      <xdr:colOff>180975</xdr:colOff>
      <xdr:row>20</xdr:row>
      <xdr:rowOff>119380</xdr:rowOff>
    </xdr:to>
    <xdr:cxnSp macro="">
      <xdr:nvCxnSpPr>
        <xdr:cNvPr id="129" name="直線コネクタ 128"/>
        <xdr:cNvCxnSpPr/>
      </xdr:nvCxnSpPr>
      <xdr:spPr>
        <a:xfrm>
          <a:off x="13893800" y="3517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macro="" textlink="">
      <xdr:nvSpPr>
        <xdr:cNvPr id="130" name="フローチャート: 判断 129"/>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127017</xdr:rowOff>
    </xdr:from>
    <xdr:ext cx="762000" cy="259045"/>
    <xdr:sp macro="" textlink="">
      <xdr:nvSpPr>
        <xdr:cNvPr id="131" name="テキスト ボックス 130"/>
        <xdr:cNvSpPr txBox="1"/>
      </xdr:nvSpPr>
      <xdr:spPr>
        <a:xfrm>
          <a:off x="14401800" y="287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88900</xdr:rowOff>
    </xdr:from>
    <xdr:to>
      <xdr:col>69</xdr:col>
      <xdr:colOff>92075</xdr:colOff>
      <xdr:row>21</xdr:row>
      <xdr:rowOff>69850</xdr:rowOff>
    </xdr:to>
    <xdr:cxnSp macro="">
      <xdr:nvCxnSpPr>
        <xdr:cNvPr id="132" name="直線コネクタ 131"/>
        <xdr:cNvCxnSpPr/>
      </xdr:nvCxnSpPr>
      <xdr:spPr>
        <a:xfrm flipV="1">
          <a:off x="13004800" y="3517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3" name="フローチャート: 判断 132"/>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111777</xdr:rowOff>
    </xdr:from>
    <xdr:ext cx="762000" cy="259045"/>
    <xdr:sp macro="" textlink="">
      <xdr:nvSpPr>
        <xdr:cNvPr id="134" name="テキスト ボックス 133"/>
        <xdr:cNvSpPr txBox="1"/>
      </xdr:nvSpPr>
      <xdr:spPr>
        <a:xfrm>
          <a:off x="13512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35" name="フローチャート: 判断 134"/>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96537</xdr:rowOff>
    </xdr:from>
    <xdr:ext cx="762000" cy="259045"/>
    <xdr:sp macro="" textlink="">
      <xdr:nvSpPr>
        <xdr:cNvPr id="136" name="テキスト ボックス 135"/>
        <xdr:cNvSpPr txBox="1"/>
      </xdr:nvSpPr>
      <xdr:spPr>
        <a:xfrm>
          <a:off x="12623800" y="283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57150</xdr:rowOff>
    </xdr:from>
    <xdr:to>
      <xdr:col>82</xdr:col>
      <xdr:colOff>158750</xdr:colOff>
      <xdr:row>19</xdr:row>
      <xdr:rowOff>158750</xdr:rowOff>
    </xdr:to>
    <xdr:sp macro="" textlink="">
      <xdr:nvSpPr>
        <xdr:cNvPr id="142" name="楕円 141"/>
        <xdr:cNvSpPr/>
      </xdr:nvSpPr>
      <xdr:spPr>
        <a:xfrm>
          <a:off x="164592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29227</xdr:rowOff>
    </xdr:from>
    <xdr:ext cx="762000" cy="259045"/>
    <xdr:sp macro="" textlink="">
      <xdr:nvSpPr>
        <xdr:cNvPr id="143" name="物件費該当値テキスト"/>
        <xdr:cNvSpPr txBox="1"/>
      </xdr:nvSpPr>
      <xdr:spPr>
        <a:xfrm>
          <a:off x="165989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68580</xdr:rowOff>
    </xdr:from>
    <xdr:to>
      <xdr:col>78</xdr:col>
      <xdr:colOff>120650</xdr:colOff>
      <xdr:row>20</xdr:row>
      <xdr:rowOff>170180</xdr:rowOff>
    </xdr:to>
    <xdr:sp macro="" textlink="">
      <xdr:nvSpPr>
        <xdr:cNvPr id="144" name="楕円 143"/>
        <xdr:cNvSpPr/>
      </xdr:nvSpPr>
      <xdr:spPr>
        <a:xfrm>
          <a:off x="15621000" y="349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154957</xdr:rowOff>
    </xdr:from>
    <xdr:ext cx="736600" cy="259045"/>
    <xdr:sp macro="" textlink="">
      <xdr:nvSpPr>
        <xdr:cNvPr id="145" name="テキスト ボックス 144"/>
        <xdr:cNvSpPr txBox="1"/>
      </xdr:nvSpPr>
      <xdr:spPr>
        <a:xfrm>
          <a:off x="15290800" y="358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68580</xdr:rowOff>
    </xdr:from>
    <xdr:to>
      <xdr:col>74</xdr:col>
      <xdr:colOff>31750</xdr:colOff>
      <xdr:row>20</xdr:row>
      <xdr:rowOff>170180</xdr:rowOff>
    </xdr:to>
    <xdr:sp macro="" textlink="">
      <xdr:nvSpPr>
        <xdr:cNvPr id="146" name="楕円 145"/>
        <xdr:cNvSpPr/>
      </xdr:nvSpPr>
      <xdr:spPr>
        <a:xfrm>
          <a:off x="14732000" y="349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154957</xdr:rowOff>
    </xdr:from>
    <xdr:ext cx="762000" cy="259045"/>
    <xdr:sp macro="" textlink="">
      <xdr:nvSpPr>
        <xdr:cNvPr id="147" name="テキスト ボックス 146"/>
        <xdr:cNvSpPr txBox="1"/>
      </xdr:nvSpPr>
      <xdr:spPr>
        <a:xfrm>
          <a:off x="14401800" y="358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38100</xdr:rowOff>
    </xdr:from>
    <xdr:to>
      <xdr:col>69</xdr:col>
      <xdr:colOff>142875</xdr:colOff>
      <xdr:row>20</xdr:row>
      <xdr:rowOff>139700</xdr:rowOff>
    </xdr:to>
    <xdr:sp macro="" textlink="">
      <xdr:nvSpPr>
        <xdr:cNvPr id="148" name="楕円 147"/>
        <xdr:cNvSpPr/>
      </xdr:nvSpPr>
      <xdr:spPr>
        <a:xfrm>
          <a:off x="13843000" y="34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124477</xdr:rowOff>
    </xdr:from>
    <xdr:ext cx="762000" cy="259045"/>
    <xdr:sp macro="" textlink="">
      <xdr:nvSpPr>
        <xdr:cNvPr id="149" name="テキスト ボックス 148"/>
        <xdr:cNvSpPr txBox="1"/>
      </xdr:nvSpPr>
      <xdr:spPr>
        <a:xfrm>
          <a:off x="135128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21</xdr:row>
      <xdr:rowOff>19050</xdr:rowOff>
    </xdr:from>
    <xdr:to>
      <xdr:col>65</xdr:col>
      <xdr:colOff>53975</xdr:colOff>
      <xdr:row>21</xdr:row>
      <xdr:rowOff>120650</xdr:rowOff>
    </xdr:to>
    <xdr:sp macro="" textlink="">
      <xdr:nvSpPr>
        <xdr:cNvPr id="150" name="楕円 149"/>
        <xdr:cNvSpPr/>
      </xdr:nvSpPr>
      <xdr:spPr>
        <a:xfrm>
          <a:off x="12954000" y="36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105427</xdr:rowOff>
    </xdr:from>
    <xdr:ext cx="762000" cy="259045"/>
    <xdr:sp macro="" textlink="">
      <xdr:nvSpPr>
        <xdr:cNvPr id="151" name="テキスト ボックス 150"/>
        <xdr:cNvSpPr txBox="1"/>
      </xdr:nvSpPr>
      <xdr:spPr>
        <a:xfrm>
          <a:off x="126238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扶助費に係る経常収支比率が類似団体平均を上回っている状況で、児童・高齢者・障がい者福祉などの各種サービスや援助のための経費については、少子・高齢化の進展に伴い、その対策経費として年々増加する傾向がある。</a:t>
          </a:r>
          <a:br>
            <a:rPr kumimoji="1" lang="ja-JP" altLang="ja-JP" sz="1100" b="0" i="0" u="none" strike="noStrike" kern="0" cap="none" spc="0" normalizeH="0" baseline="0" noProof="0">
              <a:ln>
                <a:noFill/>
              </a:ln>
              <a:solidFill>
                <a:prstClr val="black"/>
              </a:solidFill>
              <a:effectLst/>
              <a:uLnTx/>
              <a:uFillTx/>
              <a:latin typeface="+mn-lt"/>
              <a:ea typeface="+mn-ea"/>
              <a:cs typeface="+mn-cs"/>
            </a:rPr>
          </a:br>
          <a:r>
            <a:rPr kumimoji="1" lang="ja-JP" altLang="ja-JP" sz="1100" b="0" i="0" u="none" strike="noStrike" kern="0" cap="none" spc="0" normalizeH="0" baseline="0" noProof="0">
              <a:ln>
                <a:noFill/>
              </a:ln>
              <a:solidFill>
                <a:prstClr val="black"/>
              </a:solidFill>
              <a:effectLst/>
              <a:uLnTx/>
              <a:uFillTx/>
              <a:latin typeface="+mn-lt"/>
              <a:ea typeface="+mn-ea"/>
              <a:cs typeface="+mn-cs"/>
            </a:rPr>
            <a:t>　このような状況下、播磨町行政改革実施計画に基づき、町独自の給付などを受益と負担の関係から見直し、町単独事業の抑制等を図ることにより、経費の削減に努める。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81" name="直線コネクタ 180"/>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2"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3" name="直線コネクタ 182"/>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4"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5" name="直線コネクタ 184"/>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4535</xdr:rowOff>
    </xdr:from>
    <xdr:to>
      <xdr:col>24</xdr:col>
      <xdr:colOff>25400</xdr:colOff>
      <xdr:row>57</xdr:row>
      <xdr:rowOff>124278</xdr:rowOff>
    </xdr:to>
    <xdr:cxnSp macro="">
      <xdr:nvCxnSpPr>
        <xdr:cNvPr id="186" name="直線コネクタ 185"/>
        <xdr:cNvCxnSpPr/>
      </xdr:nvCxnSpPr>
      <xdr:spPr>
        <a:xfrm flipV="1">
          <a:off x="3987800" y="9777185"/>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7" name="扶助費平均値テキスト"/>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37193</xdr:rowOff>
    </xdr:from>
    <xdr:to>
      <xdr:col>19</xdr:col>
      <xdr:colOff>187325</xdr:colOff>
      <xdr:row>57</xdr:row>
      <xdr:rowOff>124278</xdr:rowOff>
    </xdr:to>
    <xdr:cxnSp macro="">
      <xdr:nvCxnSpPr>
        <xdr:cNvPr id="189" name="直線コネクタ 188"/>
        <xdr:cNvCxnSpPr/>
      </xdr:nvCxnSpPr>
      <xdr:spPr>
        <a:xfrm>
          <a:off x="3098800" y="98098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103415</xdr:rowOff>
    </xdr:from>
    <xdr:to>
      <xdr:col>20</xdr:col>
      <xdr:colOff>38100</xdr:colOff>
      <xdr:row>57</xdr:row>
      <xdr:rowOff>33565</xdr:rowOff>
    </xdr:to>
    <xdr:sp macro="" textlink="">
      <xdr:nvSpPr>
        <xdr:cNvPr id="190" name="フローチャート: 判断 189"/>
        <xdr:cNvSpPr/>
      </xdr:nvSpPr>
      <xdr:spPr>
        <a:xfrm>
          <a:off x="3937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43742</xdr:rowOff>
    </xdr:from>
    <xdr:ext cx="736600" cy="259045"/>
    <xdr:sp macro="" textlink="">
      <xdr:nvSpPr>
        <xdr:cNvPr id="191" name="テキスト ボックス 190"/>
        <xdr:cNvSpPr txBox="1"/>
      </xdr:nvSpPr>
      <xdr:spPr>
        <a:xfrm>
          <a:off x="3606800" y="947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57</xdr:row>
      <xdr:rowOff>37193</xdr:rowOff>
    </xdr:to>
    <xdr:cxnSp macro="">
      <xdr:nvCxnSpPr>
        <xdr:cNvPr id="192" name="直線コネクタ 191"/>
        <xdr:cNvCxnSpPr/>
      </xdr:nvCxnSpPr>
      <xdr:spPr>
        <a:xfrm>
          <a:off x="2209800" y="97663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194" name="テキスト ボックス 193"/>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80735</xdr:rowOff>
    </xdr:to>
    <xdr:cxnSp macro="">
      <xdr:nvCxnSpPr>
        <xdr:cNvPr id="195" name="直線コネクタ 194"/>
        <xdr:cNvCxnSpPr/>
      </xdr:nvCxnSpPr>
      <xdr:spPr>
        <a:xfrm flipV="1">
          <a:off x="1320800" y="97663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196" name="フローチャート: 判断 195"/>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160762</xdr:rowOff>
    </xdr:from>
    <xdr:ext cx="762000" cy="259045"/>
    <xdr:sp macro="" textlink="">
      <xdr:nvSpPr>
        <xdr:cNvPr id="197" name="テキスト ボックス 196"/>
        <xdr:cNvSpPr txBox="1"/>
      </xdr:nvSpPr>
      <xdr:spPr>
        <a:xfrm>
          <a:off x="1828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198" name="フローチャート: 判断 197"/>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117220</xdr:rowOff>
    </xdr:from>
    <xdr:ext cx="762000" cy="259045"/>
    <xdr:sp macro="" textlink="">
      <xdr:nvSpPr>
        <xdr:cNvPr id="199" name="テキスト ボックス 198"/>
        <xdr:cNvSpPr txBox="1"/>
      </xdr:nvSpPr>
      <xdr:spPr>
        <a:xfrm>
          <a:off x="939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205" name="楕円 204"/>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97262</xdr:rowOff>
    </xdr:from>
    <xdr:ext cx="762000" cy="259045"/>
    <xdr:sp macro="" textlink="">
      <xdr:nvSpPr>
        <xdr:cNvPr id="206" name="扶助費該当値テキスト"/>
        <xdr:cNvSpPr txBox="1"/>
      </xdr:nvSpPr>
      <xdr:spPr>
        <a:xfrm>
          <a:off x="4914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73478</xdr:rowOff>
    </xdr:from>
    <xdr:to>
      <xdr:col>20</xdr:col>
      <xdr:colOff>38100</xdr:colOff>
      <xdr:row>58</xdr:row>
      <xdr:rowOff>3628</xdr:rowOff>
    </xdr:to>
    <xdr:sp macro="" textlink="">
      <xdr:nvSpPr>
        <xdr:cNvPr id="207" name="楕円 206"/>
        <xdr:cNvSpPr/>
      </xdr:nvSpPr>
      <xdr:spPr>
        <a:xfrm>
          <a:off x="3937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159855</xdr:rowOff>
    </xdr:from>
    <xdr:ext cx="736600" cy="259045"/>
    <xdr:sp macro="" textlink="">
      <xdr:nvSpPr>
        <xdr:cNvPr id="208" name="テキスト ボックス 207"/>
        <xdr:cNvSpPr txBox="1"/>
      </xdr:nvSpPr>
      <xdr:spPr>
        <a:xfrm>
          <a:off x="3606800" y="993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157843</xdr:rowOff>
    </xdr:from>
    <xdr:to>
      <xdr:col>15</xdr:col>
      <xdr:colOff>149225</xdr:colOff>
      <xdr:row>57</xdr:row>
      <xdr:rowOff>87993</xdr:rowOff>
    </xdr:to>
    <xdr:sp macro="" textlink="">
      <xdr:nvSpPr>
        <xdr:cNvPr id="209" name="楕円 208"/>
        <xdr:cNvSpPr/>
      </xdr:nvSpPr>
      <xdr:spPr>
        <a:xfrm>
          <a:off x="3048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72770</xdr:rowOff>
    </xdr:from>
    <xdr:ext cx="762000" cy="259045"/>
    <xdr:sp macro="" textlink="">
      <xdr:nvSpPr>
        <xdr:cNvPr id="210" name="テキスト ボックス 209"/>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1" name="楕円 210"/>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12" name="テキスト ボックス 211"/>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29935</xdr:rowOff>
    </xdr:from>
    <xdr:to>
      <xdr:col>6</xdr:col>
      <xdr:colOff>171450</xdr:colOff>
      <xdr:row>57</xdr:row>
      <xdr:rowOff>131535</xdr:rowOff>
    </xdr:to>
    <xdr:sp macro="" textlink="">
      <xdr:nvSpPr>
        <xdr:cNvPr id="213" name="楕円 212"/>
        <xdr:cNvSpPr/>
      </xdr:nvSpPr>
      <xdr:spPr>
        <a:xfrm>
          <a:off x="1270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116312</xdr:rowOff>
    </xdr:from>
    <xdr:ext cx="762000" cy="259045"/>
    <xdr:sp macro="" textlink="">
      <xdr:nvSpPr>
        <xdr:cNvPr id="214" name="テキスト ボックス 213"/>
        <xdr:cNvSpPr txBox="1"/>
      </xdr:nvSpPr>
      <xdr:spPr>
        <a:xfrm>
          <a:off x="939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その他として主に「繰出金」があげられる</a:t>
          </a:r>
          <a:r>
            <a:rPr kumimoji="1" lang="ja-JP" altLang="en-US" sz="1100" b="0" i="0" u="none" strike="noStrike" kern="0" cap="none" spc="0" normalizeH="0" baseline="0" noProof="0">
              <a:ln>
                <a:noFill/>
              </a:ln>
              <a:solidFill>
                <a:prstClr val="black"/>
              </a:solidFill>
              <a:effectLst/>
              <a:uLnTx/>
              <a:uFillTx/>
              <a:latin typeface="+mn-lt"/>
              <a:ea typeface="+mn-ea"/>
              <a:cs typeface="+mn-cs"/>
            </a:rPr>
            <a:t>。従来は</a:t>
          </a:r>
          <a:r>
            <a:rPr kumimoji="1" lang="ja-JP" altLang="ja-JP" sz="1100" b="0" i="0" u="none" strike="noStrike" kern="0" cap="none" spc="0" normalizeH="0" baseline="0" noProof="0">
              <a:ln>
                <a:noFill/>
              </a:ln>
              <a:solidFill>
                <a:prstClr val="black"/>
              </a:solidFill>
              <a:effectLst/>
              <a:uLnTx/>
              <a:uFillTx/>
              <a:latin typeface="+mn-lt"/>
              <a:ea typeface="+mn-ea"/>
              <a:cs typeface="+mn-cs"/>
            </a:rPr>
            <a:t>下水道事業特別会計に係る分が大きく、これは早期に下水道環境を整備するために借り入れた町債の償還に対する繰出金が占めてい</a:t>
          </a:r>
          <a:r>
            <a:rPr kumimoji="1" lang="ja-JP" altLang="en-US" sz="1100" b="0" i="0" u="none" strike="noStrike" kern="0" cap="none" spc="0" normalizeH="0" baseline="0" noProof="0">
              <a:ln>
                <a:noFill/>
              </a:ln>
              <a:solidFill>
                <a:prstClr val="black"/>
              </a:solidFill>
              <a:effectLst/>
              <a:uLnTx/>
              <a:uFillTx/>
              <a:latin typeface="+mn-lt"/>
              <a:ea typeface="+mn-ea"/>
              <a:cs typeface="+mn-cs"/>
            </a:rPr>
            <a:t>たが、平成</a:t>
          </a:r>
          <a:r>
            <a:rPr kumimoji="1" lang="en-US" altLang="ja-JP" sz="1100" b="0" i="0" u="none" strike="noStrike" kern="0" cap="none" spc="0" normalizeH="0" baseline="0" noProof="0">
              <a:ln>
                <a:noFill/>
              </a:ln>
              <a:solidFill>
                <a:prstClr val="black"/>
              </a:solidFill>
              <a:effectLst/>
              <a:uLnTx/>
              <a:uFillTx/>
              <a:latin typeface="+mn-lt"/>
              <a:ea typeface="+mn-ea"/>
              <a:cs typeface="+mn-cs"/>
            </a:rPr>
            <a:t>30</a:t>
          </a:r>
          <a:r>
            <a:rPr kumimoji="1" lang="ja-JP" altLang="en-US" sz="1100" b="0" i="0" u="none" strike="noStrike" kern="0" cap="none" spc="0" normalizeH="0" baseline="0" noProof="0">
              <a:ln>
                <a:noFill/>
              </a:ln>
              <a:solidFill>
                <a:prstClr val="black"/>
              </a:solidFill>
              <a:effectLst/>
              <a:uLnTx/>
              <a:uFillTx/>
              <a:latin typeface="+mn-lt"/>
              <a:ea typeface="+mn-ea"/>
              <a:cs typeface="+mn-cs"/>
            </a:rPr>
            <a:t>年度からは企業会計化したことに伴い大幅に改善している</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繰出金の増加は財政状況悪化の大きな要因となるため、他の特別会計においても、経費を節減するとともに料金の適正化を図り、繰出金の抑制に努める。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2" name="直線コネクタ 241"/>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3"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4" name="直線コネクタ 243"/>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5"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6" name="直線コネクタ 245"/>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119380</xdr:rowOff>
    </xdr:from>
    <xdr:to>
      <xdr:col>82</xdr:col>
      <xdr:colOff>107950</xdr:colOff>
      <xdr:row>57</xdr:row>
      <xdr:rowOff>8890</xdr:rowOff>
    </xdr:to>
    <xdr:cxnSp macro="">
      <xdr:nvCxnSpPr>
        <xdr:cNvPr id="247" name="直線コネクタ 246"/>
        <xdr:cNvCxnSpPr/>
      </xdr:nvCxnSpPr>
      <xdr:spPr>
        <a:xfrm flipV="1">
          <a:off x="15671800" y="97205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48"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73660</xdr:rowOff>
    </xdr:from>
    <xdr:to>
      <xdr:col>78</xdr:col>
      <xdr:colOff>69850</xdr:colOff>
      <xdr:row>57</xdr:row>
      <xdr:rowOff>8890</xdr:rowOff>
    </xdr:to>
    <xdr:cxnSp macro="">
      <xdr:nvCxnSpPr>
        <xdr:cNvPr id="250" name="直線コネクタ 249"/>
        <xdr:cNvCxnSpPr/>
      </xdr:nvCxnSpPr>
      <xdr:spPr>
        <a:xfrm>
          <a:off x="14782800" y="96748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2" name="テキスト ボックス 251"/>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73660</xdr:rowOff>
    </xdr:from>
    <xdr:to>
      <xdr:col>73</xdr:col>
      <xdr:colOff>180975</xdr:colOff>
      <xdr:row>58</xdr:row>
      <xdr:rowOff>43180</xdr:rowOff>
    </xdr:to>
    <xdr:cxnSp macro="">
      <xdr:nvCxnSpPr>
        <xdr:cNvPr id="253" name="直線コネクタ 252"/>
        <xdr:cNvCxnSpPr/>
      </xdr:nvCxnSpPr>
      <xdr:spPr>
        <a:xfrm flipV="1">
          <a:off x="13893800" y="967486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5" name="テキスト ボックス 254"/>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43180</xdr:rowOff>
    </xdr:from>
    <xdr:to>
      <xdr:col>69</xdr:col>
      <xdr:colOff>92075</xdr:colOff>
      <xdr:row>58</xdr:row>
      <xdr:rowOff>81280</xdr:rowOff>
    </xdr:to>
    <xdr:cxnSp macro="">
      <xdr:nvCxnSpPr>
        <xdr:cNvPr id="256" name="直線コネクタ 255"/>
        <xdr:cNvCxnSpPr/>
      </xdr:nvCxnSpPr>
      <xdr:spPr>
        <a:xfrm flipV="1">
          <a:off x="13004800" y="9987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7" name="フローチャート: 判断 256"/>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58" name="テキスト ボックス 257"/>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0" name="テキスト ボックス 259"/>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66" name="楕円 265"/>
        <xdr:cNvSpPr/>
      </xdr:nvSpPr>
      <xdr:spPr>
        <a:xfrm>
          <a:off x="164592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40657</xdr:rowOff>
    </xdr:from>
    <xdr:ext cx="762000" cy="259045"/>
    <xdr:sp macro="" textlink="">
      <xdr:nvSpPr>
        <xdr:cNvPr id="267" name="その他該当値テキスト"/>
        <xdr:cNvSpPr txBox="1"/>
      </xdr:nvSpPr>
      <xdr:spPr>
        <a:xfrm>
          <a:off x="16598900" y="964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129540</xdr:rowOff>
    </xdr:from>
    <xdr:to>
      <xdr:col>78</xdr:col>
      <xdr:colOff>120650</xdr:colOff>
      <xdr:row>57</xdr:row>
      <xdr:rowOff>59690</xdr:rowOff>
    </xdr:to>
    <xdr:sp macro="" textlink="">
      <xdr:nvSpPr>
        <xdr:cNvPr id="268" name="楕円 267"/>
        <xdr:cNvSpPr/>
      </xdr:nvSpPr>
      <xdr:spPr>
        <a:xfrm>
          <a:off x="15621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44467</xdr:rowOff>
    </xdr:from>
    <xdr:ext cx="736600" cy="259045"/>
    <xdr:sp macro="" textlink="">
      <xdr:nvSpPr>
        <xdr:cNvPr id="269" name="テキスト ボックス 268"/>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22860</xdr:rowOff>
    </xdr:from>
    <xdr:to>
      <xdr:col>74</xdr:col>
      <xdr:colOff>31750</xdr:colOff>
      <xdr:row>56</xdr:row>
      <xdr:rowOff>124460</xdr:rowOff>
    </xdr:to>
    <xdr:sp macro="" textlink="">
      <xdr:nvSpPr>
        <xdr:cNvPr id="270" name="楕円 269"/>
        <xdr:cNvSpPr/>
      </xdr:nvSpPr>
      <xdr:spPr>
        <a:xfrm>
          <a:off x="14732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134637</xdr:rowOff>
    </xdr:from>
    <xdr:ext cx="762000" cy="259045"/>
    <xdr:sp macro="" textlink="">
      <xdr:nvSpPr>
        <xdr:cNvPr id="271" name="テキスト ボックス 270"/>
        <xdr:cNvSpPr txBox="1"/>
      </xdr:nvSpPr>
      <xdr:spPr>
        <a:xfrm>
          <a:off x="14401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163830</xdr:rowOff>
    </xdr:from>
    <xdr:to>
      <xdr:col>69</xdr:col>
      <xdr:colOff>142875</xdr:colOff>
      <xdr:row>58</xdr:row>
      <xdr:rowOff>93980</xdr:rowOff>
    </xdr:to>
    <xdr:sp macro="" textlink="">
      <xdr:nvSpPr>
        <xdr:cNvPr id="272" name="楕円 271"/>
        <xdr:cNvSpPr/>
      </xdr:nvSpPr>
      <xdr:spPr>
        <a:xfrm>
          <a:off x="13843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78757</xdr:rowOff>
    </xdr:from>
    <xdr:ext cx="762000" cy="259045"/>
    <xdr:sp macro="" textlink="">
      <xdr:nvSpPr>
        <xdr:cNvPr id="273" name="テキスト ボックス 272"/>
        <xdr:cNvSpPr txBox="1"/>
      </xdr:nvSpPr>
      <xdr:spPr>
        <a:xfrm>
          <a:off x="13512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30480</xdr:rowOff>
    </xdr:from>
    <xdr:to>
      <xdr:col>65</xdr:col>
      <xdr:colOff>53975</xdr:colOff>
      <xdr:row>58</xdr:row>
      <xdr:rowOff>132080</xdr:rowOff>
    </xdr:to>
    <xdr:sp macro="" textlink="">
      <xdr:nvSpPr>
        <xdr:cNvPr id="274" name="楕円 273"/>
        <xdr:cNvSpPr/>
      </xdr:nvSpPr>
      <xdr:spPr>
        <a:xfrm>
          <a:off x="12954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116857</xdr:rowOff>
    </xdr:from>
    <xdr:ext cx="762000" cy="259045"/>
    <xdr:sp macro="" textlink="">
      <xdr:nvSpPr>
        <xdr:cNvPr id="275" name="テキスト ボックス 274"/>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en-US" sz="1100" b="0" i="0" u="none" strike="noStrike" kern="0" cap="none" spc="0" normalizeH="0" baseline="0" noProof="0">
              <a:ln>
                <a:noFill/>
              </a:ln>
              <a:solidFill>
                <a:prstClr val="black"/>
              </a:solidFill>
              <a:effectLst/>
              <a:uLnTx/>
              <a:uFillTx/>
              <a:latin typeface="+mn-lt"/>
              <a:ea typeface="+mn-ea"/>
              <a:cs typeface="+mn-cs"/>
            </a:rPr>
            <a:t>従来、</a:t>
          </a:r>
          <a:r>
            <a:rPr kumimoji="1" lang="ja-JP" altLang="ja-JP" sz="1100" b="0" i="0" u="none" strike="noStrike" kern="0" cap="none" spc="0" normalizeH="0" baseline="0" noProof="0">
              <a:ln>
                <a:noFill/>
              </a:ln>
              <a:solidFill>
                <a:prstClr val="black"/>
              </a:solidFill>
              <a:effectLst/>
              <a:uLnTx/>
              <a:uFillTx/>
              <a:latin typeface="+mn-lt"/>
              <a:ea typeface="+mn-ea"/>
              <a:cs typeface="+mn-cs"/>
            </a:rPr>
            <a:t>補助費等に係る経常収支比率は、類似団体のほぼ平均値となってい</a:t>
          </a:r>
          <a:r>
            <a:rPr kumimoji="1" lang="ja-JP" altLang="en-US" sz="1100" b="0" i="0" u="none" strike="noStrike" kern="0" cap="none" spc="0" normalizeH="0" baseline="0" noProof="0">
              <a:ln>
                <a:noFill/>
              </a:ln>
              <a:solidFill>
                <a:prstClr val="black"/>
              </a:solidFill>
              <a:effectLst/>
              <a:uLnTx/>
              <a:uFillTx/>
              <a:latin typeface="+mn-lt"/>
              <a:ea typeface="+mn-ea"/>
              <a:cs typeface="+mn-cs"/>
            </a:rPr>
            <a:t>たが、平成</a:t>
          </a:r>
          <a:r>
            <a:rPr kumimoji="1" lang="en-US" altLang="ja-JP" sz="1100" b="0" i="0" u="none" strike="noStrike" kern="0" cap="none" spc="0" normalizeH="0" baseline="0" noProof="0">
              <a:ln>
                <a:noFill/>
              </a:ln>
              <a:solidFill>
                <a:prstClr val="black"/>
              </a:solidFill>
              <a:effectLst/>
              <a:uLnTx/>
              <a:uFillTx/>
              <a:latin typeface="+mn-lt"/>
              <a:ea typeface="+mn-ea"/>
              <a:cs typeface="+mn-cs"/>
            </a:rPr>
            <a:t>30</a:t>
          </a:r>
          <a:r>
            <a:rPr kumimoji="1" lang="ja-JP" altLang="en-US" sz="1100" b="0" i="0" u="none" strike="noStrike" kern="0" cap="none" spc="0" normalizeH="0" baseline="0" noProof="0">
              <a:ln>
                <a:noFill/>
              </a:ln>
              <a:solidFill>
                <a:prstClr val="black"/>
              </a:solidFill>
              <a:effectLst/>
              <a:uLnTx/>
              <a:uFillTx/>
              <a:latin typeface="+mn-lt"/>
              <a:ea typeface="+mn-ea"/>
              <a:cs typeface="+mn-cs"/>
            </a:rPr>
            <a:t>年度から下水道事業会計が公営企業化したことに伴い、従来「その他」に計上されていた「繰出金」相当額が補助費等になり、この数値だけを見ると悪化している</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その一方、「その他」では改善しており、合算すると改善している。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また、各種団体への補助金については、個々に必要性を検証するなど見直しを行っていく必要がある。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300" name="直線コネクタ 299"/>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1" name="補助費等最小値テキスト"/>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2" name="直線コネクタ 301"/>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3"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4" name="直線コネクタ 303"/>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92710</xdr:rowOff>
    </xdr:from>
    <xdr:to>
      <xdr:col>82</xdr:col>
      <xdr:colOff>107950</xdr:colOff>
      <xdr:row>37</xdr:row>
      <xdr:rowOff>124714</xdr:rowOff>
    </xdr:to>
    <xdr:cxnSp macro="">
      <xdr:nvCxnSpPr>
        <xdr:cNvPr id="305" name="直線コネクタ 304"/>
        <xdr:cNvCxnSpPr/>
      </xdr:nvCxnSpPr>
      <xdr:spPr>
        <a:xfrm flipV="1">
          <a:off x="15671800" y="643636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6"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7" name="フローチャート: 判断 306"/>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124714</xdr:rowOff>
    </xdr:from>
    <xdr:to>
      <xdr:col>78</xdr:col>
      <xdr:colOff>69850</xdr:colOff>
      <xdr:row>37</xdr:row>
      <xdr:rowOff>152146</xdr:rowOff>
    </xdr:to>
    <xdr:cxnSp macro="">
      <xdr:nvCxnSpPr>
        <xdr:cNvPr id="308" name="直線コネクタ 307"/>
        <xdr:cNvCxnSpPr/>
      </xdr:nvCxnSpPr>
      <xdr:spPr>
        <a:xfrm flipV="1">
          <a:off x="14782800" y="64683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0" name="テキスト ボックス 309"/>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94996</xdr:rowOff>
    </xdr:from>
    <xdr:to>
      <xdr:col>73</xdr:col>
      <xdr:colOff>180975</xdr:colOff>
      <xdr:row>37</xdr:row>
      <xdr:rowOff>152146</xdr:rowOff>
    </xdr:to>
    <xdr:cxnSp macro="">
      <xdr:nvCxnSpPr>
        <xdr:cNvPr id="311" name="直線コネクタ 310"/>
        <xdr:cNvCxnSpPr/>
      </xdr:nvCxnSpPr>
      <xdr:spPr>
        <a:xfrm>
          <a:off x="13893800" y="6267196"/>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2" name="フローチャート: 判断 311"/>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13" name="テキスト ボックス 312"/>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94996</xdr:rowOff>
    </xdr:from>
    <xdr:to>
      <xdr:col>69</xdr:col>
      <xdr:colOff>92075</xdr:colOff>
      <xdr:row>36</xdr:row>
      <xdr:rowOff>136144</xdr:rowOff>
    </xdr:to>
    <xdr:cxnSp macro="">
      <xdr:nvCxnSpPr>
        <xdr:cNvPr id="314" name="直線コネクタ 313"/>
        <xdr:cNvCxnSpPr/>
      </xdr:nvCxnSpPr>
      <xdr:spPr>
        <a:xfrm flipV="1">
          <a:off x="13004800" y="62671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5" name="フローチャート: 判断 314"/>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6" name="テキスト ボックス 315"/>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18" name="テキスト ボックス 317"/>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41910</xdr:rowOff>
    </xdr:from>
    <xdr:to>
      <xdr:col>82</xdr:col>
      <xdr:colOff>158750</xdr:colOff>
      <xdr:row>37</xdr:row>
      <xdr:rowOff>143510</xdr:rowOff>
    </xdr:to>
    <xdr:sp macro="" textlink="">
      <xdr:nvSpPr>
        <xdr:cNvPr id="324" name="楕円 323"/>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13987</xdr:rowOff>
    </xdr:from>
    <xdr:ext cx="762000" cy="259045"/>
    <xdr:sp macro="" textlink="">
      <xdr:nvSpPr>
        <xdr:cNvPr id="325" name="補助費等該当値テキスト"/>
        <xdr:cNvSpPr txBox="1"/>
      </xdr:nvSpPr>
      <xdr:spPr>
        <a:xfrm>
          <a:off x="16598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73914</xdr:rowOff>
    </xdr:from>
    <xdr:to>
      <xdr:col>78</xdr:col>
      <xdr:colOff>120650</xdr:colOff>
      <xdr:row>38</xdr:row>
      <xdr:rowOff>4064</xdr:rowOff>
    </xdr:to>
    <xdr:sp macro="" textlink="">
      <xdr:nvSpPr>
        <xdr:cNvPr id="326" name="楕円 325"/>
        <xdr:cNvSpPr/>
      </xdr:nvSpPr>
      <xdr:spPr>
        <a:xfrm>
          <a:off x="15621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160291</xdr:rowOff>
    </xdr:from>
    <xdr:ext cx="736600" cy="259045"/>
    <xdr:sp macro="" textlink="">
      <xdr:nvSpPr>
        <xdr:cNvPr id="327" name="テキスト ボックス 326"/>
        <xdr:cNvSpPr txBox="1"/>
      </xdr:nvSpPr>
      <xdr:spPr>
        <a:xfrm>
          <a:off x="15290800" y="650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101346</xdr:rowOff>
    </xdr:from>
    <xdr:to>
      <xdr:col>74</xdr:col>
      <xdr:colOff>31750</xdr:colOff>
      <xdr:row>38</xdr:row>
      <xdr:rowOff>31496</xdr:rowOff>
    </xdr:to>
    <xdr:sp macro="" textlink="">
      <xdr:nvSpPr>
        <xdr:cNvPr id="328" name="楕円 327"/>
        <xdr:cNvSpPr/>
      </xdr:nvSpPr>
      <xdr:spPr>
        <a:xfrm>
          <a:off x="14732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16273</xdr:rowOff>
    </xdr:from>
    <xdr:ext cx="762000" cy="259045"/>
    <xdr:sp macro="" textlink="">
      <xdr:nvSpPr>
        <xdr:cNvPr id="329" name="テキスト ボックス 328"/>
        <xdr:cNvSpPr txBox="1"/>
      </xdr:nvSpPr>
      <xdr:spPr>
        <a:xfrm>
          <a:off x="14401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44196</xdr:rowOff>
    </xdr:from>
    <xdr:to>
      <xdr:col>69</xdr:col>
      <xdr:colOff>142875</xdr:colOff>
      <xdr:row>36</xdr:row>
      <xdr:rowOff>145796</xdr:rowOff>
    </xdr:to>
    <xdr:sp macro="" textlink="">
      <xdr:nvSpPr>
        <xdr:cNvPr id="330" name="楕円 329"/>
        <xdr:cNvSpPr/>
      </xdr:nvSpPr>
      <xdr:spPr>
        <a:xfrm>
          <a:off x="13843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31" name="テキスト ボックス 330"/>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32" name="楕円 331"/>
        <xdr:cNvSpPr/>
      </xdr:nvSpPr>
      <xdr:spPr>
        <a:xfrm>
          <a:off x="12954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33" name="テキスト ボックス 332"/>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昭和</a:t>
          </a:r>
          <a:r>
            <a:rPr kumimoji="1" lang="en-US" altLang="ja-JP" sz="1100" b="0" i="0" u="none" strike="noStrike" kern="0" cap="none" spc="0" normalizeH="0" baseline="0" noProof="0">
              <a:ln>
                <a:noFill/>
              </a:ln>
              <a:solidFill>
                <a:prstClr val="black"/>
              </a:solidFill>
              <a:effectLst/>
              <a:uLnTx/>
              <a:uFillTx/>
              <a:latin typeface="+mn-lt"/>
              <a:ea typeface="+mn-ea"/>
              <a:cs typeface="+mn-cs"/>
            </a:rPr>
            <a:t>50</a:t>
          </a:r>
          <a:r>
            <a:rPr kumimoji="1" lang="ja-JP" altLang="ja-JP" sz="1100" b="0" i="0" u="none" strike="noStrike" kern="0" cap="none" spc="0" normalizeH="0" baseline="0" noProof="0">
              <a:ln>
                <a:noFill/>
              </a:ln>
              <a:solidFill>
                <a:prstClr val="black"/>
              </a:solidFill>
              <a:effectLst/>
              <a:uLnTx/>
              <a:uFillTx/>
              <a:latin typeface="+mn-lt"/>
              <a:ea typeface="+mn-ea"/>
              <a:cs typeface="+mn-cs"/>
            </a:rPr>
            <a:t>年代の人口急増に伴う教育施設等の整備のために集中的に発行した地方債の償還もほぼ終了し、平成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27</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年度までは町債残高も減少傾向にあった。</a:t>
          </a:r>
          <a:br>
            <a:rPr kumimoji="1" lang="ja-JP" altLang="ja-JP" sz="1100" b="0" i="0" u="none" strike="noStrike" kern="0" cap="none" spc="0" normalizeH="0" baseline="0" noProof="0">
              <a:ln>
                <a:noFill/>
              </a:ln>
              <a:solidFill>
                <a:prstClr val="black"/>
              </a:solidFill>
              <a:effectLst/>
              <a:uLnTx/>
              <a:uFillTx/>
              <a:latin typeface="+mn-lt"/>
              <a:ea typeface="+mn-ea"/>
              <a:cs typeface="+mn-cs"/>
            </a:rPr>
          </a:br>
          <a:r>
            <a:rPr kumimoji="1" lang="ja-JP" altLang="ja-JP" sz="1100" b="0" i="0" u="none" strike="noStrike" kern="0" cap="none" spc="0" normalizeH="0" baseline="0" noProof="0">
              <a:ln>
                <a:noFill/>
              </a:ln>
              <a:solidFill>
                <a:prstClr val="black"/>
              </a:solidFill>
              <a:effectLst/>
              <a:uLnTx/>
              <a:uFillTx/>
              <a:latin typeface="+mn-lt"/>
              <a:ea typeface="+mn-ea"/>
              <a:cs typeface="+mn-cs"/>
            </a:rPr>
            <a:t>　しかし、今後は公共施設やインフラの一斉更新時期が続くため、公共施設等総合管理計画に基づいた老朽化対策を実施し、その財源として起債も活用していくため、</a:t>
          </a:r>
          <a:r>
            <a:rPr kumimoji="1" lang="ja-JP" altLang="en-US" sz="1100" b="0" i="0" u="none" strike="noStrike" kern="0" cap="none" spc="0" normalizeH="0" baseline="0" noProof="0">
              <a:ln>
                <a:noFill/>
              </a:ln>
              <a:solidFill>
                <a:prstClr val="black"/>
              </a:solidFill>
              <a:effectLst/>
              <a:uLnTx/>
              <a:uFillTx/>
              <a:latin typeface="+mn-lt"/>
              <a:ea typeface="+mn-ea"/>
              <a:cs typeface="+mn-cs"/>
            </a:rPr>
            <a:t>令和</a:t>
          </a:r>
          <a:r>
            <a:rPr kumimoji="1" lang="en-US" altLang="ja-JP" sz="1100" b="0" i="0" u="none" strike="noStrike" kern="0" cap="none" spc="0" normalizeH="0" baseline="0" noProof="0">
              <a:ln>
                <a:noFill/>
              </a:ln>
              <a:solidFill>
                <a:prstClr val="black"/>
              </a:solidFill>
              <a:effectLst/>
              <a:uLnTx/>
              <a:uFillTx/>
              <a:latin typeface="+mn-lt"/>
              <a:ea typeface="+mn-ea"/>
              <a:cs typeface="+mn-cs"/>
            </a:rPr>
            <a:t>9</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年度ごろまでは公債費も徐々に増加する見込みである。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58" name="直線コネクタ 357"/>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61" name="公債費最大値テキスト"/>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2" name="直線コネクタ 361"/>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117856</xdr:rowOff>
    </xdr:from>
    <xdr:to>
      <xdr:col>24</xdr:col>
      <xdr:colOff>25400</xdr:colOff>
      <xdr:row>76</xdr:row>
      <xdr:rowOff>117856</xdr:rowOff>
    </xdr:to>
    <xdr:cxnSp macro="">
      <xdr:nvCxnSpPr>
        <xdr:cNvPr id="363" name="直線コネクタ 362"/>
        <xdr:cNvCxnSpPr/>
      </xdr:nvCxnSpPr>
      <xdr:spPr>
        <a:xfrm>
          <a:off x="3987800" y="131480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84853</xdr:rowOff>
    </xdr:from>
    <xdr:ext cx="762000" cy="259045"/>
    <xdr:sp macro="" textlink="">
      <xdr:nvSpPr>
        <xdr:cNvPr id="364" name="公債費平均値テキスト"/>
        <xdr:cNvSpPr txBox="1"/>
      </xdr:nvSpPr>
      <xdr:spPr>
        <a:xfrm>
          <a:off x="4914900" y="13115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5" name="フローチャート: 判断 364"/>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117856</xdr:rowOff>
    </xdr:from>
    <xdr:to>
      <xdr:col>19</xdr:col>
      <xdr:colOff>187325</xdr:colOff>
      <xdr:row>76</xdr:row>
      <xdr:rowOff>136144</xdr:rowOff>
    </xdr:to>
    <xdr:cxnSp macro="">
      <xdr:nvCxnSpPr>
        <xdr:cNvPr id="366" name="直線コネクタ 365"/>
        <xdr:cNvCxnSpPr/>
      </xdr:nvCxnSpPr>
      <xdr:spPr>
        <a:xfrm flipV="1">
          <a:off x="3098800" y="131480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7" name="フローチャート: 判断 366"/>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68" name="テキスト ボックス 367"/>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104139</xdr:rowOff>
    </xdr:from>
    <xdr:to>
      <xdr:col>15</xdr:col>
      <xdr:colOff>98425</xdr:colOff>
      <xdr:row>76</xdr:row>
      <xdr:rowOff>136144</xdr:rowOff>
    </xdr:to>
    <xdr:cxnSp macro="">
      <xdr:nvCxnSpPr>
        <xdr:cNvPr id="369" name="直線コネクタ 368"/>
        <xdr:cNvCxnSpPr/>
      </xdr:nvCxnSpPr>
      <xdr:spPr>
        <a:xfrm>
          <a:off x="2209800" y="13134339"/>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70" name="フローチャート: 判断 369"/>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45990</xdr:rowOff>
    </xdr:from>
    <xdr:ext cx="762000" cy="259045"/>
    <xdr:sp macro="" textlink="">
      <xdr:nvSpPr>
        <xdr:cNvPr id="371" name="テキスト ボックス 370"/>
        <xdr:cNvSpPr txBox="1"/>
      </xdr:nvSpPr>
      <xdr:spPr>
        <a:xfrm>
          <a:off x="2717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104139</xdr:rowOff>
    </xdr:from>
    <xdr:to>
      <xdr:col>11</xdr:col>
      <xdr:colOff>9525</xdr:colOff>
      <xdr:row>76</xdr:row>
      <xdr:rowOff>113285</xdr:rowOff>
    </xdr:to>
    <xdr:cxnSp macro="">
      <xdr:nvCxnSpPr>
        <xdr:cNvPr id="372" name="直線コネクタ 371"/>
        <xdr:cNvCxnSpPr/>
      </xdr:nvCxnSpPr>
      <xdr:spPr>
        <a:xfrm flipV="1">
          <a:off x="1320800" y="131343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75" name="フローチャート: 判断 374"/>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50564</xdr:rowOff>
    </xdr:from>
    <xdr:ext cx="762000" cy="259045"/>
    <xdr:sp macro="" textlink="">
      <xdr:nvSpPr>
        <xdr:cNvPr id="376" name="テキスト ボックス 375"/>
        <xdr:cNvSpPr txBox="1"/>
      </xdr:nvSpPr>
      <xdr:spPr>
        <a:xfrm>
          <a:off x="939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67056</xdr:rowOff>
    </xdr:from>
    <xdr:to>
      <xdr:col>24</xdr:col>
      <xdr:colOff>76200</xdr:colOff>
      <xdr:row>76</xdr:row>
      <xdr:rowOff>168656</xdr:rowOff>
    </xdr:to>
    <xdr:sp macro="" textlink="">
      <xdr:nvSpPr>
        <xdr:cNvPr id="382" name="楕円 381"/>
        <xdr:cNvSpPr/>
      </xdr:nvSpPr>
      <xdr:spPr>
        <a:xfrm>
          <a:off x="47752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83583</xdr:rowOff>
    </xdr:from>
    <xdr:ext cx="762000" cy="259045"/>
    <xdr:sp macro="" textlink="">
      <xdr:nvSpPr>
        <xdr:cNvPr id="383" name="公債費該当値テキスト"/>
        <xdr:cNvSpPr txBox="1"/>
      </xdr:nvSpPr>
      <xdr:spPr>
        <a:xfrm>
          <a:off x="4914900" y="1294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67056</xdr:rowOff>
    </xdr:from>
    <xdr:to>
      <xdr:col>20</xdr:col>
      <xdr:colOff>38100</xdr:colOff>
      <xdr:row>76</xdr:row>
      <xdr:rowOff>168656</xdr:rowOff>
    </xdr:to>
    <xdr:sp macro="" textlink="">
      <xdr:nvSpPr>
        <xdr:cNvPr id="384" name="楕円 383"/>
        <xdr:cNvSpPr/>
      </xdr:nvSpPr>
      <xdr:spPr>
        <a:xfrm>
          <a:off x="3937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7383</xdr:rowOff>
    </xdr:from>
    <xdr:ext cx="736600" cy="259045"/>
    <xdr:sp macro="" textlink="">
      <xdr:nvSpPr>
        <xdr:cNvPr id="385" name="テキスト ボックス 384"/>
        <xdr:cNvSpPr txBox="1"/>
      </xdr:nvSpPr>
      <xdr:spPr>
        <a:xfrm>
          <a:off x="3606800" y="12866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85344</xdr:rowOff>
    </xdr:from>
    <xdr:to>
      <xdr:col>15</xdr:col>
      <xdr:colOff>149225</xdr:colOff>
      <xdr:row>77</xdr:row>
      <xdr:rowOff>15494</xdr:rowOff>
    </xdr:to>
    <xdr:sp macro="" textlink="">
      <xdr:nvSpPr>
        <xdr:cNvPr id="386" name="楕円 385"/>
        <xdr:cNvSpPr/>
      </xdr:nvSpPr>
      <xdr:spPr>
        <a:xfrm>
          <a:off x="3048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25671</xdr:rowOff>
    </xdr:from>
    <xdr:ext cx="762000" cy="259045"/>
    <xdr:sp macro="" textlink="">
      <xdr:nvSpPr>
        <xdr:cNvPr id="387" name="テキスト ボックス 386"/>
        <xdr:cNvSpPr txBox="1"/>
      </xdr:nvSpPr>
      <xdr:spPr>
        <a:xfrm>
          <a:off x="2717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53339</xdr:rowOff>
    </xdr:from>
    <xdr:to>
      <xdr:col>11</xdr:col>
      <xdr:colOff>60325</xdr:colOff>
      <xdr:row>76</xdr:row>
      <xdr:rowOff>154939</xdr:rowOff>
    </xdr:to>
    <xdr:sp macro="" textlink="">
      <xdr:nvSpPr>
        <xdr:cNvPr id="388" name="楕円 387"/>
        <xdr:cNvSpPr/>
      </xdr:nvSpPr>
      <xdr:spPr>
        <a:xfrm>
          <a:off x="2159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macro="" textlink="">
      <xdr:nvSpPr>
        <xdr:cNvPr id="389" name="テキスト ボックス 388"/>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62485</xdr:rowOff>
    </xdr:from>
    <xdr:to>
      <xdr:col>6</xdr:col>
      <xdr:colOff>171450</xdr:colOff>
      <xdr:row>76</xdr:row>
      <xdr:rowOff>164085</xdr:rowOff>
    </xdr:to>
    <xdr:sp macro="" textlink="">
      <xdr:nvSpPr>
        <xdr:cNvPr id="390" name="楕円 389"/>
        <xdr:cNvSpPr/>
      </xdr:nvSpPr>
      <xdr:spPr>
        <a:xfrm>
          <a:off x="1270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2811</xdr:rowOff>
    </xdr:from>
    <xdr:ext cx="762000" cy="259045"/>
    <xdr:sp macro="" textlink="">
      <xdr:nvSpPr>
        <xdr:cNvPr id="391" name="テキスト ボックス 390"/>
        <xdr:cNvSpPr txBox="1"/>
      </xdr:nvSpPr>
      <xdr:spPr>
        <a:xfrm>
          <a:off x="939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公債費以外とは「人件費」、「扶助費」、「物件費」、「補助費等」、「その他（繰出金等）」の合計である。人件費については、職員数の抑制等により削減が図られており、経常収支比率は低くなってい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その一方で物件費</a:t>
          </a:r>
          <a:r>
            <a:rPr kumimoji="1" lang="ja-JP" altLang="en-US" sz="1100" b="0" i="0" u="none" strike="noStrike" kern="0" cap="none" spc="0" normalizeH="0" baseline="0" noProof="0">
              <a:ln>
                <a:noFill/>
              </a:ln>
              <a:solidFill>
                <a:prstClr val="black"/>
              </a:solidFill>
              <a:effectLst/>
              <a:uLnTx/>
              <a:uFillTx/>
              <a:latin typeface="+mn-lt"/>
              <a:ea typeface="+mn-ea"/>
              <a:cs typeface="+mn-cs"/>
            </a:rPr>
            <a:t>・扶助費・補助費等</a:t>
          </a:r>
          <a:r>
            <a:rPr kumimoji="1" lang="ja-JP" altLang="ja-JP" sz="1100" b="0" i="0" u="none" strike="noStrike" kern="0" cap="none" spc="0" normalizeH="0" baseline="0" noProof="0">
              <a:ln>
                <a:noFill/>
              </a:ln>
              <a:solidFill>
                <a:prstClr val="black"/>
              </a:solidFill>
              <a:effectLst/>
              <a:uLnTx/>
              <a:uFillTx/>
              <a:latin typeface="+mn-lt"/>
              <a:ea typeface="+mn-ea"/>
              <a:cs typeface="+mn-cs"/>
            </a:rPr>
            <a:t>に係る経常収支比率が高くなっており、総合的に見れば公債費以外に係る比率は類似団体の平均値を</a:t>
          </a:r>
          <a:r>
            <a:rPr kumimoji="1" lang="ja-JP" altLang="en-US" sz="1100" b="0" i="0" u="none" strike="noStrike" kern="0" cap="none" spc="0" normalizeH="0" baseline="0" noProof="0">
              <a:ln>
                <a:noFill/>
              </a:ln>
              <a:solidFill>
                <a:prstClr val="black"/>
              </a:solidFill>
              <a:effectLst/>
              <a:uLnTx/>
              <a:uFillTx/>
              <a:latin typeface="+mn-lt"/>
              <a:ea typeface="+mn-ea"/>
              <a:cs typeface="+mn-cs"/>
            </a:rPr>
            <a:t>上</a:t>
          </a:r>
          <a:r>
            <a:rPr kumimoji="1" lang="ja-JP" altLang="ja-JP" sz="1100" b="0" i="0" u="none" strike="noStrike" kern="0" cap="none" spc="0" normalizeH="0" baseline="0" noProof="0">
              <a:ln>
                <a:noFill/>
              </a:ln>
              <a:solidFill>
                <a:prstClr val="black"/>
              </a:solidFill>
              <a:effectLst/>
              <a:uLnTx/>
              <a:uFillTx/>
              <a:latin typeface="+mn-lt"/>
              <a:ea typeface="+mn-ea"/>
              <a:cs typeface="+mn-cs"/>
            </a:rPr>
            <a:t>回っている。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7" name="直線コネクタ 416"/>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18" name="公債費以外最小値テキスト"/>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19" name="直線コネクタ 418"/>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20" name="公債費以外最大値テキスト"/>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21" name="直線コネクタ 420"/>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117856</xdr:rowOff>
    </xdr:from>
    <xdr:to>
      <xdr:col>82</xdr:col>
      <xdr:colOff>107950</xdr:colOff>
      <xdr:row>79</xdr:row>
      <xdr:rowOff>65278</xdr:rowOff>
    </xdr:to>
    <xdr:cxnSp macro="">
      <xdr:nvCxnSpPr>
        <xdr:cNvPr id="422" name="直線コネクタ 421"/>
        <xdr:cNvCxnSpPr/>
      </xdr:nvCxnSpPr>
      <xdr:spPr>
        <a:xfrm flipV="1">
          <a:off x="15671800" y="13490956"/>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140733</xdr:rowOff>
    </xdr:from>
    <xdr:ext cx="762000" cy="259045"/>
    <xdr:sp macro="" textlink="">
      <xdr:nvSpPr>
        <xdr:cNvPr id="423" name="公債費以外平均値テキスト"/>
        <xdr:cNvSpPr txBox="1"/>
      </xdr:nvSpPr>
      <xdr:spPr>
        <a:xfrm>
          <a:off x="16598900" y="13170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4" name="フローチャート: 判断 423"/>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154432</xdr:rowOff>
    </xdr:from>
    <xdr:to>
      <xdr:col>78</xdr:col>
      <xdr:colOff>69850</xdr:colOff>
      <xdr:row>79</xdr:row>
      <xdr:rowOff>65278</xdr:rowOff>
    </xdr:to>
    <xdr:cxnSp macro="">
      <xdr:nvCxnSpPr>
        <xdr:cNvPr id="425" name="直線コネクタ 424"/>
        <xdr:cNvCxnSpPr/>
      </xdr:nvCxnSpPr>
      <xdr:spPr>
        <a:xfrm>
          <a:off x="14782800" y="135275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6" name="フローチャート: 判断 425"/>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96538</xdr:rowOff>
    </xdr:from>
    <xdr:ext cx="736600" cy="259045"/>
    <xdr:sp macro="" textlink="">
      <xdr:nvSpPr>
        <xdr:cNvPr id="427" name="テキスト ボックス 426"/>
        <xdr:cNvSpPr txBox="1"/>
      </xdr:nvSpPr>
      <xdr:spPr>
        <a:xfrm>
          <a:off x="15290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49276</xdr:rowOff>
    </xdr:from>
    <xdr:to>
      <xdr:col>73</xdr:col>
      <xdr:colOff>180975</xdr:colOff>
      <xdr:row>78</xdr:row>
      <xdr:rowOff>154432</xdr:rowOff>
    </xdr:to>
    <xdr:cxnSp macro="">
      <xdr:nvCxnSpPr>
        <xdr:cNvPr id="428" name="直線コネクタ 427"/>
        <xdr:cNvCxnSpPr/>
      </xdr:nvCxnSpPr>
      <xdr:spPr>
        <a:xfrm>
          <a:off x="13893800" y="1342237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128778</xdr:rowOff>
    </xdr:from>
    <xdr:to>
      <xdr:col>74</xdr:col>
      <xdr:colOff>31750</xdr:colOff>
      <xdr:row>78</xdr:row>
      <xdr:rowOff>58928</xdr:rowOff>
    </xdr:to>
    <xdr:sp macro="" textlink="">
      <xdr:nvSpPr>
        <xdr:cNvPr id="429" name="フローチャート: 判断 428"/>
        <xdr:cNvSpPr/>
      </xdr:nvSpPr>
      <xdr:spPr>
        <a:xfrm>
          <a:off x="14732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69105</xdr:rowOff>
    </xdr:from>
    <xdr:ext cx="762000" cy="259045"/>
    <xdr:sp macro="" textlink="">
      <xdr:nvSpPr>
        <xdr:cNvPr id="430" name="テキスト ボックス 429"/>
        <xdr:cNvSpPr txBox="1"/>
      </xdr:nvSpPr>
      <xdr:spPr>
        <a:xfrm>
          <a:off x="14401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49276</xdr:rowOff>
    </xdr:from>
    <xdr:to>
      <xdr:col>69</xdr:col>
      <xdr:colOff>92075</xdr:colOff>
      <xdr:row>79</xdr:row>
      <xdr:rowOff>152146</xdr:rowOff>
    </xdr:to>
    <xdr:cxnSp macro="">
      <xdr:nvCxnSpPr>
        <xdr:cNvPr id="431" name="直線コネクタ 430"/>
        <xdr:cNvCxnSpPr/>
      </xdr:nvCxnSpPr>
      <xdr:spPr>
        <a:xfrm flipV="1">
          <a:off x="13004800" y="13422376"/>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2" name="フローチャート: 判断 431"/>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50816</xdr:rowOff>
    </xdr:from>
    <xdr:ext cx="762000" cy="259045"/>
    <xdr:sp macro="" textlink="">
      <xdr:nvSpPr>
        <xdr:cNvPr id="433" name="テキスト ボックス 432"/>
        <xdr:cNvSpPr txBox="1"/>
      </xdr:nvSpPr>
      <xdr:spPr>
        <a:xfrm>
          <a:off x="13512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4" name="フローチャート: 判断 433"/>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46245</xdr:rowOff>
    </xdr:from>
    <xdr:ext cx="762000" cy="259045"/>
    <xdr:sp macro="" textlink="">
      <xdr:nvSpPr>
        <xdr:cNvPr id="435" name="テキスト ボックス 434"/>
        <xdr:cNvSpPr txBox="1"/>
      </xdr:nvSpPr>
      <xdr:spPr>
        <a:xfrm>
          <a:off x="12623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67056</xdr:rowOff>
    </xdr:from>
    <xdr:to>
      <xdr:col>82</xdr:col>
      <xdr:colOff>158750</xdr:colOff>
      <xdr:row>78</xdr:row>
      <xdr:rowOff>168656</xdr:rowOff>
    </xdr:to>
    <xdr:sp macro="" textlink="">
      <xdr:nvSpPr>
        <xdr:cNvPr id="441" name="楕円 440"/>
        <xdr:cNvSpPr/>
      </xdr:nvSpPr>
      <xdr:spPr>
        <a:xfrm>
          <a:off x="164592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39133</xdr:rowOff>
    </xdr:from>
    <xdr:ext cx="762000" cy="259045"/>
    <xdr:sp macro="" textlink="">
      <xdr:nvSpPr>
        <xdr:cNvPr id="442" name="公債費以外該当値テキスト"/>
        <xdr:cNvSpPr txBox="1"/>
      </xdr:nvSpPr>
      <xdr:spPr>
        <a:xfrm>
          <a:off x="165989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14478</xdr:rowOff>
    </xdr:from>
    <xdr:to>
      <xdr:col>78</xdr:col>
      <xdr:colOff>120650</xdr:colOff>
      <xdr:row>79</xdr:row>
      <xdr:rowOff>116078</xdr:rowOff>
    </xdr:to>
    <xdr:sp macro="" textlink="">
      <xdr:nvSpPr>
        <xdr:cNvPr id="443" name="楕円 442"/>
        <xdr:cNvSpPr/>
      </xdr:nvSpPr>
      <xdr:spPr>
        <a:xfrm>
          <a:off x="15621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100855</xdr:rowOff>
    </xdr:from>
    <xdr:ext cx="736600" cy="259045"/>
    <xdr:sp macro="" textlink="">
      <xdr:nvSpPr>
        <xdr:cNvPr id="444" name="テキスト ボックス 443"/>
        <xdr:cNvSpPr txBox="1"/>
      </xdr:nvSpPr>
      <xdr:spPr>
        <a:xfrm>
          <a:off x="15290800" y="1364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103632</xdr:rowOff>
    </xdr:from>
    <xdr:to>
      <xdr:col>74</xdr:col>
      <xdr:colOff>31750</xdr:colOff>
      <xdr:row>79</xdr:row>
      <xdr:rowOff>33782</xdr:rowOff>
    </xdr:to>
    <xdr:sp macro="" textlink="">
      <xdr:nvSpPr>
        <xdr:cNvPr id="445" name="楕円 444"/>
        <xdr:cNvSpPr/>
      </xdr:nvSpPr>
      <xdr:spPr>
        <a:xfrm>
          <a:off x="14732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18559</xdr:rowOff>
    </xdr:from>
    <xdr:ext cx="762000" cy="259045"/>
    <xdr:sp macro="" textlink="">
      <xdr:nvSpPr>
        <xdr:cNvPr id="446" name="テキスト ボックス 445"/>
        <xdr:cNvSpPr txBox="1"/>
      </xdr:nvSpPr>
      <xdr:spPr>
        <a:xfrm>
          <a:off x="14401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169926</xdr:rowOff>
    </xdr:from>
    <xdr:to>
      <xdr:col>69</xdr:col>
      <xdr:colOff>142875</xdr:colOff>
      <xdr:row>78</xdr:row>
      <xdr:rowOff>100076</xdr:rowOff>
    </xdr:to>
    <xdr:sp macro="" textlink="">
      <xdr:nvSpPr>
        <xdr:cNvPr id="447" name="楕円 446"/>
        <xdr:cNvSpPr/>
      </xdr:nvSpPr>
      <xdr:spPr>
        <a:xfrm>
          <a:off x="13843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84853</xdr:rowOff>
    </xdr:from>
    <xdr:ext cx="762000" cy="259045"/>
    <xdr:sp macro="" textlink="">
      <xdr:nvSpPr>
        <xdr:cNvPr id="448" name="テキスト ボックス 447"/>
        <xdr:cNvSpPr txBox="1"/>
      </xdr:nvSpPr>
      <xdr:spPr>
        <a:xfrm>
          <a:off x="13512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101346</xdr:rowOff>
    </xdr:from>
    <xdr:to>
      <xdr:col>65</xdr:col>
      <xdr:colOff>53975</xdr:colOff>
      <xdr:row>80</xdr:row>
      <xdr:rowOff>31496</xdr:rowOff>
    </xdr:to>
    <xdr:sp macro="" textlink="">
      <xdr:nvSpPr>
        <xdr:cNvPr id="449" name="楕円 448"/>
        <xdr:cNvSpPr/>
      </xdr:nvSpPr>
      <xdr:spPr>
        <a:xfrm>
          <a:off x="12954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16273</xdr:rowOff>
    </xdr:from>
    <xdr:ext cx="762000" cy="259045"/>
    <xdr:sp macro="" textlink="">
      <xdr:nvSpPr>
        <xdr:cNvPr id="450" name="テキスト ボックス 449"/>
        <xdr:cNvSpPr txBox="1"/>
      </xdr:nvSpPr>
      <xdr:spPr>
        <a:xfrm>
          <a:off x="12623800" y="1373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兵庫県播磨町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115956</xdr:rowOff>
    </xdr:from>
    <xdr:to>
      <xdr:col>29</xdr:col>
      <xdr:colOff>127000</xdr:colOff>
      <xdr:row>19</xdr:row>
      <xdr:rowOff>166412</xdr:rowOff>
    </xdr:to>
    <xdr:cxnSp macro="">
      <xdr:nvCxnSpPr>
        <xdr:cNvPr id="52" name="直線コネクタ 51"/>
        <xdr:cNvCxnSpPr/>
      </xdr:nvCxnSpPr>
      <xdr:spPr bwMode="auto">
        <a:xfrm flipV="1">
          <a:off x="5003800" y="3421131"/>
          <a:ext cx="647700" cy="50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102682</xdr:rowOff>
    </xdr:from>
    <xdr:ext cx="762000" cy="259045"/>
    <xdr:sp macro="" textlink="">
      <xdr:nvSpPr>
        <xdr:cNvPr id="53" name="人口1人当たり決算額の推移平均値テキスト130"/>
        <xdr:cNvSpPr txBox="1"/>
      </xdr:nvSpPr>
      <xdr:spPr>
        <a:xfrm>
          <a:off x="5740400" y="2893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166412</xdr:rowOff>
    </xdr:from>
    <xdr:to>
      <xdr:col>26</xdr:col>
      <xdr:colOff>50800</xdr:colOff>
      <xdr:row>20</xdr:row>
      <xdr:rowOff>6049</xdr:rowOff>
    </xdr:to>
    <xdr:cxnSp macro="">
      <xdr:nvCxnSpPr>
        <xdr:cNvPr id="55" name="直線コネクタ 54"/>
        <xdr:cNvCxnSpPr/>
      </xdr:nvCxnSpPr>
      <xdr:spPr bwMode="auto">
        <a:xfrm flipV="1">
          <a:off x="4305300" y="3471587"/>
          <a:ext cx="698500" cy="11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102418</xdr:rowOff>
    </xdr:from>
    <xdr:to>
      <xdr:col>26</xdr:col>
      <xdr:colOff>101600</xdr:colOff>
      <xdr:row>18</xdr:row>
      <xdr:rowOff>32568</xdr:rowOff>
    </xdr:to>
    <xdr:sp macro="" textlink="">
      <xdr:nvSpPr>
        <xdr:cNvPr id="56" name="フローチャート: 判断 55"/>
        <xdr:cNvSpPr/>
      </xdr:nvSpPr>
      <xdr:spPr bwMode="auto">
        <a:xfrm>
          <a:off x="4953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42745</xdr:rowOff>
    </xdr:from>
    <xdr:ext cx="736600" cy="259045"/>
    <xdr:sp macro="" textlink="">
      <xdr:nvSpPr>
        <xdr:cNvPr id="57" name="テキスト ボックス 56"/>
        <xdr:cNvSpPr txBox="1"/>
      </xdr:nvSpPr>
      <xdr:spPr>
        <a:xfrm>
          <a:off x="4622800" y="283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6049</xdr:rowOff>
    </xdr:from>
    <xdr:to>
      <xdr:col>22</xdr:col>
      <xdr:colOff>114300</xdr:colOff>
      <xdr:row>20</xdr:row>
      <xdr:rowOff>7910</xdr:rowOff>
    </xdr:to>
    <xdr:cxnSp macro="">
      <xdr:nvCxnSpPr>
        <xdr:cNvPr id="58" name="直線コネクタ 57"/>
        <xdr:cNvCxnSpPr/>
      </xdr:nvCxnSpPr>
      <xdr:spPr bwMode="auto">
        <a:xfrm flipV="1">
          <a:off x="3606800" y="3482674"/>
          <a:ext cx="698500" cy="1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107545</xdr:rowOff>
    </xdr:from>
    <xdr:to>
      <xdr:col>22</xdr:col>
      <xdr:colOff>165100</xdr:colOff>
      <xdr:row>18</xdr:row>
      <xdr:rowOff>37695</xdr:rowOff>
    </xdr:to>
    <xdr:sp macro="" textlink="">
      <xdr:nvSpPr>
        <xdr:cNvPr id="59" name="フローチャート: 判断 58"/>
        <xdr:cNvSpPr/>
      </xdr:nvSpPr>
      <xdr:spPr bwMode="auto">
        <a:xfrm>
          <a:off x="4254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47872</xdr:rowOff>
    </xdr:from>
    <xdr:ext cx="762000" cy="259045"/>
    <xdr:sp macro="" textlink="">
      <xdr:nvSpPr>
        <xdr:cNvPr id="60" name="テキスト ボックス 59"/>
        <xdr:cNvSpPr txBox="1"/>
      </xdr:nvSpPr>
      <xdr:spPr>
        <a:xfrm>
          <a:off x="39243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7910</xdr:rowOff>
    </xdr:from>
    <xdr:to>
      <xdr:col>18</xdr:col>
      <xdr:colOff>177800</xdr:colOff>
      <xdr:row>20</xdr:row>
      <xdr:rowOff>16075</xdr:rowOff>
    </xdr:to>
    <xdr:cxnSp macro="">
      <xdr:nvCxnSpPr>
        <xdr:cNvPr id="61" name="直線コネクタ 60"/>
        <xdr:cNvCxnSpPr/>
      </xdr:nvCxnSpPr>
      <xdr:spPr bwMode="auto">
        <a:xfrm flipV="1">
          <a:off x="2908300" y="3484535"/>
          <a:ext cx="698500" cy="8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119873</xdr:rowOff>
    </xdr:from>
    <xdr:to>
      <xdr:col>19</xdr:col>
      <xdr:colOff>38100</xdr:colOff>
      <xdr:row>18</xdr:row>
      <xdr:rowOff>50023</xdr:rowOff>
    </xdr:to>
    <xdr:sp macro="" textlink="">
      <xdr:nvSpPr>
        <xdr:cNvPr id="62" name="フローチャート: 判断 61"/>
        <xdr:cNvSpPr/>
      </xdr:nvSpPr>
      <xdr:spPr bwMode="auto">
        <a:xfrm>
          <a:off x="3556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60200</xdr:rowOff>
    </xdr:from>
    <xdr:ext cx="762000" cy="259045"/>
    <xdr:sp macro="" textlink="">
      <xdr:nvSpPr>
        <xdr:cNvPr id="63" name="テキスト ボックス 62"/>
        <xdr:cNvSpPr txBox="1"/>
      </xdr:nvSpPr>
      <xdr:spPr>
        <a:xfrm>
          <a:off x="32258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130585</xdr:rowOff>
    </xdr:from>
    <xdr:to>
      <xdr:col>15</xdr:col>
      <xdr:colOff>101600</xdr:colOff>
      <xdr:row>18</xdr:row>
      <xdr:rowOff>60735</xdr:rowOff>
    </xdr:to>
    <xdr:sp macro="" textlink="">
      <xdr:nvSpPr>
        <xdr:cNvPr id="64" name="フローチャート: 判断 63"/>
        <xdr:cNvSpPr/>
      </xdr:nvSpPr>
      <xdr:spPr bwMode="auto">
        <a:xfrm>
          <a:off x="2857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70912</xdr:rowOff>
    </xdr:from>
    <xdr:ext cx="762000" cy="259045"/>
    <xdr:sp macro="" textlink="">
      <xdr:nvSpPr>
        <xdr:cNvPr id="65" name="テキスト ボックス 64"/>
        <xdr:cNvSpPr txBox="1"/>
      </xdr:nvSpPr>
      <xdr:spPr>
        <a:xfrm>
          <a:off x="2527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65156</xdr:rowOff>
    </xdr:from>
    <xdr:to>
      <xdr:col>29</xdr:col>
      <xdr:colOff>177800</xdr:colOff>
      <xdr:row>19</xdr:row>
      <xdr:rowOff>166756</xdr:rowOff>
    </xdr:to>
    <xdr:sp macro="" textlink="">
      <xdr:nvSpPr>
        <xdr:cNvPr id="71" name="楕円 70"/>
        <xdr:cNvSpPr/>
      </xdr:nvSpPr>
      <xdr:spPr bwMode="auto">
        <a:xfrm>
          <a:off x="5600700" y="3370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145183</xdr:rowOff>
    </xdr:from>
    <xdr:ext cx="762000" cy="259045"/>
    <xdr:sp macro="" textlink="">
      <xdr:nvSpPr>
        <xdr:cNvPr id="72" name="人口1人当たり決算額の推移該当値テキスト130"/>
        <xdr:cNvSpPr txBox="1"/>
      </xdr:nvSpPr>
      <xdr:spPr>
        <a:xfrm>
          <a:off x="5740400" y="3278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115612</xdr:rowOff>
    </xdr:from>
    <xdr:to>
      <xdr:col>26</xdr:col>
      <xdr:colOff>101600</xdr:colOff>
      <xdr:row>20</xdr:row>
      <xdr:rowOff>45762</xdr:rowOff>
    </xdr:to>
    <xdr:sp macro="" textlink="">
      <xdr:nvSpPr>
        <xdr:cNvPr id="73" name="楕円 72"/>
        <xdr:cNvSpPr/>
      </xdr:nvSpPr>
      <xdr:spPr bwMode="auto">
        <a:xfrm>
          <a:off x="4953000" y="3420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30539</xdr:rowOff>
    </xdr:from>
    <xdr:ext cx="736600" cy="259045"/>
    <xdr:sp macro="" textlink="">
      <xdr:nvSpPr>
        <xdr:cNvPr id="74" name="テキスト ボックス 73"/>
        <xdr:cNvSpPr txBox="1"/>
      </xdr:nvSpPr>
      <xdr:spPr>
        <a:xfrm>
          <a:off x="4622800" y="3507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126699</xdr:rowOff>
    </xdr:from>
    <xdr:to>
      <xdr:col>22</xdr:col>
      <xdr:colOff>165100</xdr:colOff>
      <xdr:row>20</xdr:row>
      <xdr:rowOff>56849</xdr:rowOff>
    </xdr:to>
    <xdr:sp macro="" textlink="">
      <xdr:nvSpPr>
        <xdr:cNvPr id="75" name="楕円 74"/>
        <xdr:cNvSpPr/>
      </xdr:nvSpPr>
      <xdr:spPr bwMode="auto">
        <a:xfrm>
          <a:off x="4254500" y="3431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41626</xdr:rowOff>
    </xdr:from>
    <xdr:ext cx="762000" cy="259045"/>
    <xdr:sp macro="" textlink="">
      <xdr:nvSpPr>
        <xdr:cNvPr id="76" name="テキスト ボックス 75"/>
        <xdr:cNvSpPr txBox="1"/>
      </xdr:nvSpPr>
      <xdr:spPr>
        <a:xfrm>
          <a:off x="3924300" y="351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128560</xdr:rowOff>
    </xdr:from>
    <xdr:to>
      <xdr:col>19</xdr:col>
      <xdr:colOff>38100</xdr:colOff>
      <xdr:row>20</xdr:row>
      <xdr:rowOff>58710</xdr:rowOff>
    </xdr:to>
    <xdr:sp macro="" textlink="">
      <xdr:nvSpPr>
        <xdr:cNvPr id="77" name="楕円 76"/>
        <xdr:cNvSpPr/>
      </xdr:nvSpPr>
      <xdr:spPr bwMode="auto">
        <a:xfrm>
          <a:off x="3556000" y="3433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43487</xdr:rowOff>
    </xdr:from>
    <xdr:ext cx="762000" cy="259045"/>
    <xdr:sp macro="" textlink="">
      <xdr:nvSpPr>
        <xdr:cNvPr id="78" name="テキスト ボックス 77"/>
        <xdr:cNvSpPr txBox="1"/>
      </xdr:nvSpPr>
      <xdr:spPr>
        <a:xfrm>
          <a:off x="3225800" y="352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136725</xdr:rowOff>
    </xdr:from>
    <xdr:to>
      <xdr:col>15</xdr:col>
      <xdr:colOff>101600</xdr:colOff>
      <xdr:row>20</xdr:row>
      <xdr:rowOff>66875</xdr:rowOff>
    </xdr:to>
    <xdr:sp macro="" textlink="">
      <xdr:nvSpPr>
        <xdr:cNvPr id="79" name="楕円 78"/>
        <xdr:cNvSpPr/>
      </xdr:nvSpPr>
      <xdr:spPr bwMode="auto">
        <a:xfrm>
          <a:off x="2857500" y="3441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51652</xdr:rowOff>
    </xdr:from>
    <xdr:ext cx="762000" cy="259045"/>
    <xdr:sp macro="" textlink="">
      <xdr:nvSpPr>
        <xdr:cNvPr id="80" name="テキスト ボックス 79"/>
        <xdr:cNvSpPr txBox="1"/>
      </xdr:nvSpPr>
      <xdr:spPr>
        <a:xfrm>
          <a:off x="2527300" y="35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1040</xdr:rowOff>
    </xdr:from>
    <xdr:ext cx="762000" cy="259045"/>
    <xdr:sp macro="" textlink="">
      <xdr:nvSpPr>
        <xdr:cNvPr id="111" name="人口1人当たり決算額の推移最小値テキスト445"/>
        <xdr:cNvSpPr txBox="1"/>
      </xdr:nvSpPr>
      <xdr:spPr>
        <a:xfrm>
          <a:off x="5740400" y="74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175855</xdr:rowOff>
    </xdr:from>
    <xdr:to>
      <xdr:col>29</xdr:col>
      <xdr:colOff>127000</xdr:colOff>
      <xdr:row>37</xdr:row>
      <xdr:rowOff>184575</xdr:rowOff>
    </xdr:to>
    <xdr:cxnSp macro="">
      <xdr:nvCxnSpPr>
        <xdr:cNvPr id="115" name="直線コネクタ 114"/>
        <xdr:cNvCxnSpPr/>
      </xdr:nvCxnSpPr>
      <xdr:spPr bwMode="auto">
        <a:xfrm flipV="1">
          <a:off x="5003800" y="7300555"/>
          <a:ext cx="647700" cy="87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53473</xdr:rowOff>
    </xdr:from>
    <xdr:ext cx="762000" cy="259045"/>
    <xdr:sp macro="" textlink="">
      <xdr:nvSpPr>
        <xdr:cNvPr id="116" name="人口1人当たり決算額の推移平均値テキスト445"/>
        <xdr:cNvSpPr txBox="1"/>
      </xdr:nvSpPr>
      <xdr:spPr>
        <a:xfrm>
          <a:off x="5740400" y="6663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147280</xdr:rowOff>
    </xdr:from>
    <xdr:to>
      <xdr:col>26</xdr:col>
      <xdr:colOff>50800</xdr:colOff>
      <xdr:row>37</xdr:row>
      <xdr:rowOff>184575</xdr:rowOff>
    </xdr:to>
    <xdr:cxnSp macro="">
      <xdr:nvCxnSpPr>
        <xdr:cNvPr id="118" name="直線コネクタ 117"/>
        <xdr:cNvCxnSpPr/>
      </xdr:nvCxnSpPr>
      <xdr:spPr bwMode="auto">
        <a:xfrm>
          <a:off x="4305300" y="7271980"/>
          <a:ext cx="698500" cy="37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205947</xdr:rowOff>
    </xdr:from>
    <xdr:to>
      <xdr:col>26</xdr:col>
      <xdr:colOff>101600</xdr:colOff>
      <xdr:row>35</xdr:row>
      <xdr:rowOff>307547</xdr:rowOff>
    </xdr:to>
    <xdr:sp macro="" textlink="">
      <xdr:nvSpPr>
        <xdr:cNvPr id="119" name="フローチャート: 判断 118"/>
        <xdr:cNvSpPr/>
      </xdr:nvSpPr>
      <xdr:spPr bwMode="auto">
        <a:xfrm>
          <a:off x="49530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317724</xdr:rowOff>
    </xdr:from>
    <xdr:ext cx="736600" cy="259045"/>
    <xdr:sp macro="" textlink="">
      <xdr:nvSpPr>
        <xdr:cNvPr id="120" name="テキスト ボックス 119"/>
        <xdr:cNvSpPr txBox="1"/>
      </xdr:nvSpPr>
      <xdr:spPr>
        <a:xfrm>
          <a:off x="4622800" y="6585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147280</xdr:rowOff>
    </xdr:from>
    <xdr:to>
      <xdr:col>22</xdr:col>
      <xdr:colOff>114300</xdr:colOff>
      <xdr:row>37</xdr:row>
      <xdr:rowOff>160963</xdr:rowOff>
    </xdr:to>
    <xdr:cxnSp macro="">
      <xdr:nvCxnSpPr>
        <xdr:cNvPr id="121" name="直線コネクタ 120"/>
        <xdr:cNvCxnSpPr/>
      </xdr:nvCxnSpPr>
      <xdr:spPr bwMode="auto">
        <a:xfrm flipV="1">
          <a:off x="3606800" y="7271980"/>
          <a:ext cx="698500" cy="13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201113</xdr:rowOff>
    </xdr:from>
    <xdr:to>
      <xdr:col>22</xdr:col>
      <xdr:colOff>165100</xdr:colOff>
      <xdr:row>35</xdr:row>
      <xdr:rowOff>302713</xdr:rowOff>
    </xdr:to>
    <xdr:sp macro="" textlink="">
      <xdr:nvSpPr>
        <xdr:cNvPr id="122" name="フローチャート: 判断 121"/>
        <xdr:cNvSpPr/>
      </xdr:nvSpPr>
      <xdr:spPr bwMode="auto">
        <a:xfrm>
          <a:off x="42545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312890</xdr:rowOff>
    </xdr:from>
    <xdr:ext cx="762000" cy="259045"/>
    <xdr:sp macro="" textlink="">
      <xdr:nvSpPr>
        <xdr:cNvPr id="123" name="テキスト ボックス 122"/>
        <xdr:cNvSpPr txBox="1"/>
      </xdr:nvSpPr>
      <xdr:spPr>
        <a:xfrm>
          <a:off x="3924300" y="658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160963</xdr:rowOff>
    </xdr:from>
    <xdr:to>
      <xdr:col>18</xdr:col>
      <xdr:colOff>177800</xdr:colOff>
      <xdr:row>37</xdr:row>
      <xdr:rowOff>190159</xdr:rowOff>
    </xdr:to>
    <xdr:cxnSp macro="">
      <xdr:nvCxnSpPr>
        <xdr:cNvPr id="124" name="直線コネクタ 123"/>
        <xdr:cNvCxnSpPr/>
      </xdr:nvCxnSpPr>
      <xdr:spPr bwMode="auto">
        <a:xfrm flipV="1">
          <a:off x="2908300" y="7285663"/>
          <a:ext cx="698500" cy="29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macro="" textlink="">
      <xdr:nvSpPr>
        <xdr:cNvPr id="125" name="フローチャート: 判断 124"/>
        <xdr:cNvSpPr/>
      </xdr:nvSpPr>
      <xdr:spPr bwMode="auto">
        <a:xfrm>
          <a:off x="3556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312074</xdr:rowOff>
    </xdr:from>
    <xdr:ext cx="762000" cy="259045"/>
    <xdr:sp macro="" textlink="">
      <xdr:nvSpPr>
        <xdr:cNvPr id="126" name="テキスト ボックス 125"/>
        <xdr:cNvSpPr txBox="1"/>
      </xdr:nvSpPr>
      <xdr:spPr>
        <a:xfrm>
          <a:off x="32258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macro="" textlink="">
      <xdr:nvSpPr>
        <xdr:cNvPr id="127" name="フローチャート: 判断 126"/>
        <xdr:cNvSpPr/>
      </xdr:nvSpPr>
      <xdr:spPr bwMode="auto">
        <a:xfrm>
          <a:off x="2857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313870</xdr:rowOff>
    </xdr:from>
    <xdr:ext cx="762000" cy="259045"/>
    <xdr:sp macro="" textlink="">
      <xdr:nvSpPr>
        <xdr:cNvPr id="128" name="テキスト ボックス 127"/>
        <xdr:cNvSpPr txBox="1"/>
      </xdr:nvSpPr>
      <xdr:spPr>
        <a:xfrm>
          <a:off x="2527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125055</xdr:rowOff>
    </xdr:from>
    <xdr:to>
      <xdr:col>29</xdr:col>
      <xdr:colOff>177800</xdr:colOff>
      <xdr:row>37</xdr:row>
      <xdr:rowOff>226655</xdr:rowOff>
    </xdr:to>
    <xdr:sp macro="" textlink="">
      <xdr:nvSpPr>
        <xdr:cNvPr id="134" name="楕円 133"/>
        <xdr:cNvSpPr/>
      </xdr:nvSpPr>
      <xdr:spPr bwMode="auto">
        <a:xfrm>
          <a:off x="5600700" y="7249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97132</xdr:rowOff>
    </xdr:from>
    <xdr:ext cx="762000" cy="259045"/>
    <xdr:sp macro="" textlink="">
      <xdr:nvSpPr>
        <xdr:cNvPr id="135" name="人口1人当たり決算額の推移該当値テキスト445"/>
        <xdr:cNvSpPr txBox="1"/>
      </xdr:nvSpPr>
      <xdr:spPr>
        <a:xfrm>
          <a:off x="5740400" y="7221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133775</xdr:rowOff>
    </xdr:from>
    <xdr:to>
      <xdr:col>26</xdr:col>
      <xdr:colOff>101600</xdr:colOff>
      <xdr:row>37</xdr:row>
      <xdr:rowOff>235375</xdr:rowOff>
    </xdr:to>
    <xdr:sp macro="" textlink="">
      <xdr:nvSpPr>
        <xdr:cNvPr id="136" name="楕円 135"/>
        <xdr:cNvSpPr/>
      </xdr:nvSpPr>
      <xdr:spPr bwMode="auto">
        <a:xfrm>
          <a:off x="4953000" y="7258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220152</xdr:rowOff>
    </xdr:from>
    <xdr:ext cx="736600" cy="259045"/>
    <xdr:sp macro="" textlink="">
      <xdr:nvSpPr>
        <xdr:cNvPr id="137" name="テキスト ボックス 136"/>
        <xdr:cNvSpPr txBox="1"/>
      </xdr:nvSpPr>
      <xdr:spPr>
        <a:xfrm>
          <a:off x="4622800" y="7344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96480</xdr:rowOff>
    </xdr:from>
    <xdr:to>
      <xdr:col>22</xdr:col>
      <xdr:colOff>165100</xdr:colOff>
      <xdr:row>37</xdr:row>
      <xdr:rowOff>198080</xdr:rowOff>
    </xdr:to>
    <xdr:sp macro="" textlink="">
      <xdr:nvSpPr>
        <xdr:cNvPr id="138" name="楕円 137"/>
        <xdr:cNvSpPr/>
      </xdr:nvSpPr>
      <xdr:spPr bwMode="auto">
        <a:xfrm>
          <a:off x="4254500" y="7221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182857</xdr:rowOff>
    </xdr:from>
    <xdr:ext cx="762000" cy="259045"/>
    <xdr:sp macro="" textlink="">
      <xdr:nvSpPr>
        <xdr:cNvPr id="139" name="テキスト ボックス 138"/>
        <xdr:cNvSpPr txBox="1"/>
      </xdr:nvSpPr>
      <xdr:spPr>
        <a:xfrm>
          <a:off x="3924300" y="730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110163</xdr:rowOff>
    </xdr:from>
    <xdr:to>
      <xdr:col>19</xdr:col>
      <xdr:colOff>38100</xdr:colOff>
      <xdr:row>37</xdr:row>
      <xdr:rowOff>211763</xdr:rowOff>
    </xdr:to>
    <xdr:sp macro="" textlink="">
      <xdr:nvSpPr>
        <xdr:cNvPr id="140" name="楕円 139"/>
        <xdr:cNvSpPr/>
      </xdr:nvSpPr>
      <xdr:spPr bwMode="auto">
        <a:xfrm>
          <a:off x="3556000" y="7234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196540</xdr:rowOff>
    </xdr:from>
    <xdr:ext cx="762000" cy="259045"/>
    <xdr:sp macro="" textlink="">
      <xdr:nvSpPr>
        <xdr:cNvPr id="141" name="テキスト ボックス 140"/>
        <xdr:cNvSpPr txBox="1"/>
      </xdr:nvSpPr>
      <xdr:spPr>
        <a:xfrm>
          <a:off x="3225800" y="732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139359</xdr:rowOff>
    </xdr:from>
    <xdr:to>
      <xdr:col>15</xdr:col>
      <xdr:colOff>101600</xdr:colOff>
      <xdr:row>37</xdr:row>
      <xdr:rowOff>240959</xdr:rowOff>
    </xdr:to>
    <xdr:sp macro="" textlink="">
      <xdr:nvSpPr>
        <xdr:cNvPr id="142" name="楕円 141"/>
        <xdr:cNvSpPr/>
      </xdr:nvSpPr>
      <xdr:spPr bwMode="auto">
        <a:xfrm>
          <a:off x="2857500" y="7264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225736</xdr:rowOff>
    </xdr:from>
    <xdr:ext cx="762000" cy="259045"/>
    <xdr:sp macro="" textlink="">
      <xdr:nvSpPr>
        <xdr:cNvPr id="143" name="テキスト ボックス 142"/>
        <xdr:cNvSpPr txBox="1"/>
      </xdr:nvSpPr>
      <xdr:spPr>
        <a:xfrm>
          <a:off x="2527300" y="735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兵庫県播磨町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34,712
34,210
9.13
17,910,837
16,463,199
701,898
7,112,951
10,430,350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33134</xdr:rowOff>
    </xdr:from>
    <xdr:to>
      <xdr:col>24</xdr:col>
      <xdr:colOff>63500</xdr:colOff>
      <xdr:row>39</xdr:row>
      <xdr:rowOff>24867</xdr:rowOff>
    </xdr:to>
    <xdr:cxnSp macro="">
      <xdr:nvCxnSpPr>
        <xdr:cNvPr id="61" name="直線コネクタ 60"/>
        <xdr:cNvCxnSpPr/>
      </xdr:nvCxnSpPr>
      <xdr:spPr>
        <a:xfrm flipV="1">
          <a:off x="3797300" y="6548234"/>
          <a:ext cx="838200" cy="16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79754</xdr:rowOff>
    </xdr:from>
    <xdr:ext cx="534377" cy="259045"/>
    <xdr:sp macro="" textlink="">
      <xdr:nvSpPr>
        <xdr:cNvPr id="62" name="人件費平均値テキスト"/>
        <xdr:cNvSpPr txBox="1"/>
      </xdr:nvSpPr>
      <xdr:spPr>
        <a:xfrm>
          <a:off x="4686300" y="6080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24867</xdr:rowOff>
    </xdr:from>
    <xdr:to>
      <xdr:col>19</xdr:col>
      <xdr:colOff>177800</xdr:colOff>
      <xdr:row>39</xdr:row>
      <xdr:rowOff>36068</xdr:rowOff>
    </xdr:to>
    <xdr:cxnSp macro="">
      <xdr:nvCxnSpPr>
        <xdr:cNvPr id="64" name="直線コネクタ 63"/>
        <xdr:cNvCxnSpPr/>
      </xdr:nvCxnSpPr>
      <xdr:spPr>
        <a:xfrm flipV="1">
          <a:off x="2908300" y="6711417"/>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15653</xdr:rowOff>
    </xdr:from>
    <xdr:to>
      <xdr:col>20</xdr:col>
      <xdr:colOff>38100</xdr:colOff>
      <xdr:row>37</xdr:row>
      <xdr:rowOff>117253</xdr:rowOff>
    </xdr:to>
    <xdr:sp macro="" textlink="">
      <xdr:nvSpPr>
        <xdr:cNvPr id="65" name="フローチャート: 判断 64"/>
        <xdr:cNvSpPr/>
      </xdr:nvSpPr>
      <xdr:spPr>
        <a:xfrm>
          <a:off x="3746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133780</xdr:rowOff>
    </xdr:from>
    <xdr:ext cx="534377" cy="259045"/>
    <xdr:sp macro="" textlink="">
      <xdr:nvSpPr>
        <xdr:cNvPr id="66" name="テキスト ボックス 65"/>
        <xdr:cNvSpPr txBox="1"/>
      </xdr:nvSpPr>
      <xdr:spPr>
        <a:xfrm>
          <a:off x="3530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36068</xdr:rowOff>
    </xdr:from>
    <xdr:to>
      <xdr:col>15</xdr:col>
      <xdr:colOff>50800</xdr:colOff>
      <xdr:row>39</xdr:row>
      <xdr:rowOff>46489</xdr:rowOff>
    </xdr:to>
    <xdr:cxnSp macro="">
      <xdr:nvCxnSpPr>
        <xdr:cNvPr id="67" name="直線コネクタ 66"/>
        <xdr:cNvCxnSpPr/>
      </xdr:nvCxnSpPr>
      <xdr:spPr>
        <a:xfrm flipV="1">
          <a:off x="2019300" y="6722618"/>
          <a:ext cx="889000" cy="1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22435</xdr:rowOff>
    </xdr:from>
    <xdr:to>
      <xdr:col>15</xdr:col>
      <xdr:colOff>101600</xdr:colOff>
      <xdr:row>37</xdr:row>
      <xdr:rowOff>124035</xdr:rowOff>
    </xdr:to>
    <xdr:sp macro="" textlink="">
      <xdr:nvSpPr>
        <xdr:cNvPr id="68" name="フローチャート: 判断 67"/>
        <xdr:cNvSpPr/>
      </xdr:nvSpPr>
      <xdr:spPr>
        <a:xfrm>
          <a:off x="2857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140562</xdr:rowOff>
    </xdr:from>
    <xdr:ext cx="534377" cy="259045"/>
    <xdr:sp macro="" textlink="">
      <xdr:nvSpPr>
        <xdr:cNvPr id="69" name="テキスト ボックス 68"/>
        <xdr:cNvSpPr txBox="1"/>
      </xdr:nvSpPr>
      <xdr:spPr>
        <a:xfrm>
          <a:off x="2641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34734</xdr:rowOff>
    </xdr:from>
    <xdr:to>
      <xdr:col>10</xdr:col>
      <xdr:colOff>114300</xdr:colOff>
      <xdr:row>39</xdr:row>
      <xdr:rowOff>46489</xdr:rowOff>
    </xdr:to>
    <xdr:cxnSp macro="">
      <xdr:nvCxnSpPr>
        <xdr:cNvPr id="70" name="直線コネクタ 69"/>
        <xdr:cNvCxnSpPr/>
      </xdr:nvCxnSpPr>
      <xdr:spPr>
        <a:xfrm>
          <a:off x="1130300" y="6721284"/>
          <a:ext cx="889000" cy="1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31845</xdr:rowOff>
    </xdr:from>
    <xdr:to>
      <xdr:col>10</xdr:col>
      <xdr:colOff>165100</xdr:colOff>
      <xdr:row>37</xdr:row>
      <xdr:rowOff>133445</xdr:rowOff>
    </xdr:to>
    <xdr:sp macro="" textlink="">
      <xdr:nvSpPr>
        <xdr:cNvPr id="71" name="フローチャート: 判断 70"/>
        <xdr:cNvSpPr/>
      </xdr:nvSpPr>
      <xdr:spPr>
        <a:xfrm>
          <a:off x="1968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149972</xdr:rowOff>
    </xdr:from>
    <xdr:ext cx="534377" cy="259045"/>
    <xdr:sp macro="" textlink="">
      <xdr:nvSpPr>
        <xdr:cNvPr id="72" name="テキスト ボックス 71"/>
        <xdr:cNvSpPr txBox="1"/>
      </xdr:nvSpPr>
      <xdr:spPr>
        <a:xfrm>
          <a:off x="1752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34703</xdr:rowOff>
    </xdr:from>
    <xdr:to>
      <xdr:col>6</xdr:col>
      <xdr:colOff>38100</xdr:colOff>
      <xdr:row>37</xdr:row>
      <xdr:rowOff>136303</xdr:rowOff>
    </xdr:to>
    <xdr:sp macro="" textlink="">
      <xdr:nvSpPr>
        <xdr:cNvPr id="73" name="フローチャート: 判断 72"/>
        <xdr:cNvSpPr/>
      </xdr:nvSpPr>
      <xdr:spPr>
        <a:xfrm>
          <a:off x="1079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152830</xdr:rowOff>
    </xdr:from>
    <xdr:ext cx="534377" cy="259045"/>
    <xdr:sp macro="" textlink="">
      <xdr:nvSpPr>
        <xdr:cNvPr id="74" name="テキスト ボックス 73"/>
        <xdr:cNvSpPr txBox="1"/>
      </xdr:nvSpPr>
      <xdr:spPr>
        <a:xfrm>
          <a:off x="863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153784</xdr:rowOff>
    </xdr:from>
    <xdr:to>
      <xdr:col>24</xdr:col>
      <xdr:colOff>114300</xdr:colOff>
      <xdr:row>38</xdr:row>
      <xdr:rowOff>83934</xdr:rowOff>
    </xdr:to>
    <xdr:sp macro="" textlink="">
      <xdr:nvSpPr>
        <xdr:cNvPr id="80" name="楕円 79"/>
        <xdr:cNvSpPr/>
      </xdr:nvSpPr>
      <xdr:spPr>
        <a:xfrm>
          <a:off x="4584700" y="649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132211</xdr:rowOff>
    </xdr:from>
    <xdr:ext cx="534377" cy="259045"/>
    <xdr:sp macro="" textlink="">
      <xdr:nvSpPr>
        <xdr:cNvPr id="81" name="人件費該当値テキスト"/>
        <xdr:cNvSpPr txBox="1"/>
      </xdr:nvSpPr>
      <xdr:spPr>
        <a:xfrm>
          <a:off x="4686300" y="647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145517</xdr:rowOff>
    </xdr:from>
    <xdr:to>
      <xdr:col>20</xdr:col>
      <xdr:colOff>38100</xdr:colOff>
      <xdr:row>39</xdr:row>
      <xdr:rowOff>75667</xdr:rowOff>
    </xdr:to>
    <xdr:sp macro="" textlink="">
      <xdr:nvSpPr>
        <xdr:cNvPr id="82" name="楕円 81"/>
        <xdr:cNvSpPr/>
      </xdr:nvSpPr>
      <xdr:spPr>
        <a:xfrm>
          <a:off x="3746500" y="666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66794</xdr:rowOff>
    </xdr:from>
    <xdr:ext cx="534377" cy="259045"/>
    <xdr:sp macro="" textlink="">
      <xdr:nvSpPr>
        <xdr:cNvPr id="83" name="テキスト ボックス 82"/>
        <xdr:cNvSpPr txBox="1"/>
      </xdr:nvSpPr>
      <xdr:spPr>
        <a:xfrm>
          <a:off x="3530111" y="67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156718</xdr:rowOff>
    </xdr:from>
    <xdr:to>
      <xdr:col>15</xdr:col>
      <xdr:colOff>101600</xdr:colOff>
      <xdr:row>39</xdr:row>
      <xdr:rowOff>86868</xdr:rowOff>
    </xdr:to>
    <xdr:sp macro="" textlink="">
      <xdr:nvSpPr>
        <xdr:cNvPr id="84" name="楕円 83"/>
        <xdr:cNvSpPr/>
      </xdr:nvSpPr>
      <xdr:spPr>
        <a:xfrm>
          <a:off x="2857500" y="667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77995</xdr:rowOff>
    </xdr:from>
    <xdr:ext cx="534377" cy="259045"/>
    <xdr:sp macro="" textlink="">
      <xdr:nvSpPr>
        <xdr:cNvPr id="85" name="テキスト ボックス 84"/>
        <xdr:cNvSpPr txBox="1"/>
      </xdr:nvSpPr>
      <xdr:spPr>
        <a:xfrm>
          <a:off x="2641111" y="676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167139</xdr:rowOff>
    </xdr:from>
    <xdr:to>
      <xdr:col>10</xdr:col>
      <xdr:colOff>165100</xdr:colOff>
      <xdr:row>39</xdr:row>
      <xdr:rowOff>97289</xdr:rowOff>
    </xdr:to>
    <xdr:sp macro="" textlink="">
      <xdr:nvSpPr>
        <xdr:cNvPr id="86" name="楕円 85"/>
        <xdr:cNvSpPr/>
      </xdr:nvSpPr>
      <xdr:spPr>
        <a:xfrm>
          <a:off x="1968500" y="668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88416</xdr:rowOff>
    </xdr:from>
    <xdr:ext cx="534377" cy="259045"/>
    <xdr:sp macro="" textlink="">
      <xdr:nvSpPr>
        <xdr:cNvPr id="87" name="テキスト ボックス 86"/>
        <xdr:cNvSpPr txBox="1"/>
      </xdr:nvSpPr>
      <xdr:spPr>
        <a:xfrm>
          <a:off x="1752111" y="677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155384</xdr:rowOff>
    </xdr:from>
    <xdr:to>
      <xdr:col>6</xdr:col>
      <xdr:colOff>38100</xdr:colOff>
      <xdr:row>39</xdr:row>
      <xdr:rowOff>85534</xdr:rowOff>
    </xdr:to>
    <xdr:sp macro="" textlink="">
      <xdr:nvSpPr>
        <xdr:cNvPr id="88" name="楕円 87"/>
        <xdr:cNvSpPr/>
      </xdr:nvSpPr>
      <xdr:spPr>
        <a:xfrm>
          <a:off x="1079500" y="667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76661</xdr:rowOff>
    </xdr:from>
    <xdr:ext cx="534377" cy="259045"/>
    <xdr:sp macro="" textlink="">
      <xdr:nvSpPr>
        <xdr:cNvPr id="89" name="テキスト ボックス 88"/>
        <xdr:cNvSpPr txBox="1"/>
      </xdr:nvSpPr>
      <xdr:spPr>
        <a:xfrm>
          <a:off x="863111" y="676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macro="">
      <xdr:nvCxnSpPr>
        <xdr:cNvPr id="116" name="直線コネクタ 115"/>
        <xdr:cNvCxnSpPr/>
      </xdr:nvCxnSpPr>
      <xdr:spPr>
        <a:xfrm flipV="1">
          <a:off x="4633595" y="8706289"/>
          <a:ext cx="1270" cy="152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macro="" textlink="">
      <xdr:nvSpPr>
        <xdr:cNvPr id="117" name="物件費最小値テキスト"/>
        <xdr:cNvSpPr txBox="1"/>
      </xdr:nvSpPr>
      <xdr:spPr>
        <a:xfrm>
          <a:off x="4686300"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macro="">
      <xdr:nvCxnSpPr>
        <xdr:cNvPr id="118" name="直線コネクタ 117"/>
        <xdr:cNvCxnSpPr/>
      </xdr:nvCxnSpPr>
      <xdr:spPr>
        <a:xfrm>
          <a:off x="4546600" y="1022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macro="" textlink="">
      <xdr:nvSpPr>
        <xdr:cNvPr id="119" name="物件費最大値テキスト"/>
        <xdr:cNvSpPr txBox="1"/>
      </xdr:nvSpPr>
      <xdr:spPr>
        <a:xfrm>
          <a:off x="4686300" y="84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macro="">
      <xdr:nvCxnSpPr>
        <xdr:cNvPr id="120" name="直線コネクタ 119"/>
        <xdr:cNvCxnSpPr/>
      </xdr:nvCxnSpPr>
      <xdr:spPr>
        <a:xfrm>
          <a:off x="4546600" y="870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84461</xdr:rowOff>
    </xdr:from>
    <xdr:to>
      <xdr:col>24</xdr:col>
      <xdr:colOff>63500</xdr:colOff>
      <xdr:row>57</xdr:row>
      <xdr:rowOff>150363</xdr:rowOff>
    </xdr:to>
    <xdr:cxnSp macro="">
      <xdr:nvCxnSpPr>
        <xdr:cNvPr id="121" name="直線コネクタ 120"/>
        <xdr:cNvCxnSpPr/>
      </xdr:nvCxnSpPr>
      <xdr:spPr>
        <a:xfrm>
          <a:off x="3797300" y="9857111"/>
          <a:ext cx="838200" cy="6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30755</xdr:rowOff>
    </xdr:from>
    <xdr:ext cx="534377" cy="259045"/>
    <xdr:sp macro="" textlink="">
      <xdr:nvSpPr>
        <xdr:cNvPr id="122" name="物件費平均値テキスト"/>
        <xdr:cNvSpPr txBox="1"/>
      </xdr:nvSpPr>
      <xdr:spPr>
        <a:xfrm>
          <a:off x="4686300" y="9631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macro="" textlink="">
      <xdr:nvSpPr>
        <xdr:cNvPr id="123" name="フローチャート: 判断 122"/>
        <xdr:cNvSpPr/>
      </xdr:nvSpPr>
      <xdr:spPr>
        <a:xfrm>
          <a:off x="45847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84461</xdr:rowOff>
    </xdr:from>
    <xdr:to>
      <xdr:col>19</xdr:col>
      <xdr:colOff>177800</xdr:colOff>
      <xdr:row>57</xdr:row>
      <xdr:rowOff>165157</xdr:rowOff>
    </xdr:to>
    <xdr:cxnSp macro="">
      <xdr:nvCxnSpPr>
        <xdr:cNvPr id="124" name="直線コネクタ 123"/>
        <xdr:cNvCxnSpPr/>
      </xdr:nvCxnSpPr>
      <xdr:spPr>
        <a:xfrm flipV="1">
          <a:off x="2908300" y="9857111"/>
          <a:ext cx="889000" cy="8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5" name="フローチャート: 判断 124"/>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140838</xdr:rowOff>
    </xdr:from>
    <xdr:ext cx="534377" cy="259045"/>
    <xdr:sp macro="" textlink="">
      <xdr:nvSpPr>
        <xdr:cNvPr id="126" name="テキスト ボックス 125"/>
        <xdr:cNvSpPr txBox="1"/>
      </xdr:nvSpPr>
      <xdr:spPr>
        <a:xfrm>
          <a:off x="3530111" y="991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165157</xdr:rowOff>
    </xdr:from>
    <xdr:to>
      <xdr:col>15</xdr:col>
      <xdr:colOff>50800</xdr:colOff>
      <xdr:row>58</xdr:row>
      <xdr:rowOff>4711</xdr:rowOff>
    </xdr:to>
    <xdr:cxnSp macro="">
      <xdr:nvCxnSpPr>
        <xdr:cNvPr id="127" name="直線コネクタ 126"/>
        <xdr:cNvCxnSpPr/>
      </xdr:nvCxnSpPr>
      <xdr:spPr>
        <a:xfrm flipV="1">
          <a:off x="2019300" y="9937807"/>
          <a:ext cx="889000" cy="1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28" name="フローチャート: 判断 127"/>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160164</xdr:rowOff>
    </xdr:from>
    <xdr:ext cx="534377" cy="259045"/>
    <xdr:sp macro="" textlink="">
      <xdr:nvSpPr>
        <xdr:cNvPr id="129" name="テキスト ボックス 128"/>
        <xdr:cNvSpPr txBox="1"/>
      </xdr:nvSpPr>
      <xdr:spPr>
        <a:xfrm>
          <a:off x="2641111" y="958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4711</xdr:rowOff>
    </xdr:from>
    <xdr:to>
      <xdr:col>10</xdr:col>
      <xdr:colOff>114300</xdr:colOff>
      <xdr:row>58</xdr:row>
      <xdr:rowOff>22461</xdr:rowOff>
    </xdr:to>
    <xdr:cxnSp macro="">
      <xdr:nvCxnSpPr>
        <xdr:cNvPr id="130" name="直線コネクタ 129"/>
        <xdr:cNvCxnSpPr/>
      </xdr:nvCxnSpPr>
      <xdr:spPr>
        <a:xfrm flipV="1">
          <a:off x="1130300" y="9948811"/>
          <a:ext cx="889000" cy="1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1" name="フローチャート: 判断 130"/>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43039</xdr:rowOff>
    </xdr:from>
    <xdr:ext cx="534377" cy="259045"/>
    <xdr:sp macro="" textlink="">
      <xdr:nvSpPr>
        <xdr:cNvPr id="132" name="テキスト ボックス 131"/>
        <xdr:cNvSpPr txBox="1"/>
      </xdr:nvSpPr>
      <xdr:spPr>
        <a:xfrm>
          <a:off x="1752111" y="964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3" name="フローチャート: 判断 132"/>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38369</xdr:rowOff>
    </xdr:from>
    <xdr:ext cx="534377" cy="259045"/>
    <xdr:sp macro="" textlink="">
      <xdr:nvSpPr>
        <xdr:cNvPr id="134" name="テキスト ボックス 133"/>
        <xdr:cNvSpPr txBox="1"/>
      </xdr:nvSpPr>
      <xdr:spPr>
        <a:xfrm>
          <a:off x="863111" y="963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99563</xdr:rowOff>
    </xdr:from>
    <xdr:to>
      <xdr:col>24</xdr:col>
      <xdr:colOff>114300</xdr:colOff>
      <xdr:row>58</xdr:row>
      <xdr:rowOff>29713</xdr:rowOff>
    </xdr:to>
    <xdr:sp macro="" textlink="">
      <xdr:nvSpPr>
        <xdr:cNvPr id="140" name="楕円 139"/>
        <xdr:cNvSpPr/>
      </xdr:nvSpPr>
      <xdr:spPr>
        <a:xfrm>
          <a:off x="4584700" y="987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77990</xdr:rowOff>
    </xdr:from>
    <xdr:ext cx="534377" cy="259045"/>
    <xdr:sp macro="" textlink="">
      <xdr:nvSpPr>
        <xdr:cNvPr id="141" name="物件費該当値テキスト"/>
        <xdr:cNvSpPr txBox="1"/>
      </xdr:nvSpPr>
      <xdr:spPr>
        <a:xfrm>
          <a:off x="4686300" y="985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33661</xdr:rowOff>
    </xdr:from>
    <xdr:to>
      <xdr:col>20</xdr:col>
      <xdr:colOff>38100</xdr:colOff>
      <xdr:row>57</xdr:row>
      <xdr:rowOff>135261</xdr:rowOff>
    </xdr:to>
    <xdr:sp macro="" textlink="">
      <xdr:nvSpPr>
        <xdr:cNvPr id="142" name="楕円 141"/>
        <xdr:cNvSpPr/>
      </xdr:nvSpPr>
      <xdr:spPr>
        <a:xfrm>
          <a:off x="3746500" y="980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151788</xdr:rowOff>
    </xdr:from>
    <xdr:ext cx="534377" cy="259045"/>
    <xdr:sp macro="" textlink="">
      <xdr:nvSpPr>
        <xdr:cNvPr id="143" name="テキスト ボックス 142"/>
        <xdr:cNvSpPr txBox="1"/>
      </xdr:nvSpPr>
      <xdr:spPr>
        <a:xfrm>
          <a:off x="3530111" y="958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114357</xdr:rowOff>
    </xdr:from>
    <xdr:to>
      <xdr:col>15</xdr:col>
      <xdr:colOff>101600</xdr:colOff>
      <xdr:row>58</xdr:row>
      <xdr:rowOff>44507</xdr:rowOff>
    </xdr:to>
    <xdr:sp macro="" textlink="">
      <xdr:nvSpPr>
        <xdr:cNvPr id="144" name="楕円 143"/>
        <xdr:cNvSpPr/>
      </xdr:nvSpPr>
      <xdr:spPr>
        <a:xfrm>
          <a:off x="2857500" y="988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35634</xdr:rowOff>
    </xdr:from>
    <xdr:ext cx="534377" cy="259045"/>
    <xdr:sp macro="" textlink="">
      <xdr:nvSpPr>
        <xdr:cNvPr id="145" name="テキスト ボックス 144"/>
        <xdr:cNvSpPr txBox="1"/>
      </xdr:nvSpPr>
      <xdr:spPr>
        <a:xfrm>
          <a:off x="2641111" y="997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125361</xdr:rowOff>
    </xdr:from>
    <xdr:to>
      <xdr:col>10</xdr:col>
      <xdr:colOff>165100</xdr:colOff>
      <xdr:row>58</xdr:row>
      <xdr:rowOff>55511</xdr:rowOff>
    </xdr:to>
    <xdr:sp macro="" textlink="">
      <xdr:nvSpPr>
        <xdr:cNvPr id="146" name="楕円 145"/>
        <xdr:cNvSpPr/>
      </xdr:nvSpPr>
      <xdr:spPr>
        <a:xfrm>
          <a:off x="1968500" y="989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46638</xdr:rowOff>
    </xdr:from>
    <xdr:ext cx="534377" cy="259045"/>
    <xdr:sp macro="" textlink="">
      <xdr:nvSpPr>
        <xdr:cNvPr id="147" name="テキスト ボックス 146"/>
        <xdr:cNvSpPr txBox="1"/>
      </xdr:nvSpPr>
      <xdr:spPr>
        <a:xfrm>
          <a:off x="1752111" y="999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143111</xdr:rowOff>
    </xdr:from>
    <xdr:to>
      <xdr:col>6</xdr:col>
      <xdr:colOff>38100</xdr:colOff>
      <xdr:row>58</xdr:row>
      <xdr:rowOff>73261</xdr:rowOff>
    </xdr:to>
    <xdr:sp macro="" textlink="">
      <xdr:nvSpPr>
        <xdr:cNvPr id="148" name="楕円 147"/>
        <xdr:cNvSpPr/>
      </xdr:nvSpPr>
      <xdr:spPr>
        <a:xfrm>
          <a:off x="1079500" y="991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64388</xdr:rowOff>
    </xdr:from>
    <xdr:ext cx="534377" cy="259045"/>
    <xdr:sp macro="" textlink="">
      <xdr:nvSpPr>
        <xdr:cNvPr id="149" name="テキスト ボックス 148"/>
        <xdr:cNvSpPr txBox="1"/>
      </xdr:nvSpPr>
      <xdr:spPr>
        <a:xfrm>
          <a:off x="863111" y="1000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9" name="直線コネクタ 168"/>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70" name="維持補修費最小値テキスト"/>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1" name="直線コネクタ 170"/>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2" name="維持補修費最大値テキスト"/>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3" name="直線コネクタ 172"/>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30201</xdr:rowOff>
    </xdr:from>
    <xdr:to>
      <xdr:col>24</xdr:col>
      <xdr:colOff>63500</xdr:colOff>
      <xdr:row>76</xdr:row>
      <xdr:rowOff>50603</xdr:rowOff>
    </xdr:to>
    <xdr:cxnSp macro="">
      <xdr:nvCxnSpPr>
        <xdr:cNvPr id="174" name="直線コネクタ 173"/>
        <xdr:cNvCxnSpPr/>
      </xdr:nvCxnSpPr>
      <xdr:spPr>
        <a:xfrm>
          <a:off x="3797300" y="13060401"/>
          <a:ext cx="838200" cy="2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64012</xdr:rowOff>
    </xdr:from>
    <xdr:ext cx="469744" cy="259045"/>
    <xdr:sp macro="" textlink="">
      <xdr:nvSpPr>
        <xdr:cNvPr id="175" name="維持補修費平均値テキスト"/>
        <xdr:cNvSpPr txBox="1"/>
      </xdr:nvSpPr>
      <xdr:spPr>
        <a:xfrm>
          <a:off x="4686300" y="13094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6" name="フローチャート: 判断 175"/>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30201</xdr:rowOff>
    </xdr:from>
    <xdr:to>
      <xdr:col>19</xdr:col>
      <xdr:colOff>177800</xdr:colOff>
      <xdr:row>76</xdr:row>
      <xdr:rowOff>133586</xdr:rowOff>
    </xdr:to>
    <xdr:cxnSp macro="">
      <xdr:nvCxnSpPr>
        <xdr:cNvPr id="177" name="直線コネクタ 176"/>
        <xdr:cNvCxnSpPr/>
      </xdr:nvCxnSpPr>
      <xdr:spPr>
        <a:xfrm flipV="1">
          <a:off x="2908300" y="13060401"/>
          <a:ext cx="889000" cy="10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111361</xdr:rowOff>
    </xdr:from>
    <xdr:to>
      <xdr:col>20</xdr:col>
      <xdr:colOff>38100</xdr:colOff>
      <xdr:row>77</xdr:row>
      <xdr:rowOff>41511</xdr:rowOff>
    </xdr:to>
    <xdr:sp macro="" textlink="">
      <xdr:nvSpPr>
        <xdr:cNvPr id="178" name="フローチャート: 判断 177"/>
        <xdr:cNvSpPr/>
      </xdr:nvSpPr>
      <xdr:spPr>
        <a:xfrm>
          <a:off x="3746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32638</xdr:rowOff>
    </xdr:from>
    <xdr:ext cx="469744" cy="259045"/>
    <xdr:sp macro="" textlink="">
      <xdr:nvSpPr>
        <xdr:cNvPr id="179" name="テキスト ボックス 178"/>
        <xdr:cNvSpPr txBox="1"/>
      </xdr:nvSpPr>
      <xdr:spPr>
        <a:xfrm>
          <a:off x="3562428" y="1323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133586</xdr:rowOff>
    </xdr:from>
    <xdr:to>
      <xdr:col>15</xdr:col>
      <xdr:colOff>50800</xdr:colOff>
      <xdr:row>77</xdr:row>
      <xdr:rowOff>146329</xdr:rowOff>
    </xdr:to>
    <xdr:cxnSp macro="">
      <xdr:nvCxnSpPr>
        <xdr:cNvPr id="180" name="直線コネクタ 179"/>
        <xdr:cNvCxnSpPr/>
      </xdr:nvCxnSpPr>
      <xdr:spPr>
        <a:xfrm flipV="1">
          <a:off x="2019300" y="13163786"/>
          <a:ext cx="889000" cy="18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104845</xdr:rowOff>
    </xdr:from>
    <xdr:to>
      <xdr:col>15</xdr:col>
      <xdr:colOff>101600</xdr:colOff>
      <xdr:row>77</xdr:row>
      <xdr:rowOff>34995</xdr:rowOff>
    </xdr:to>
    <xdr:sp macro="" textlink="">
      <xdr:nvSpPr>
        <xdr:cNvPr id="181" name="フローチャート: 判断 180"/>
        <xdr:cNvSpPr/>
      </xdr:nvSpPr>
      <xdr:spPr>
        <a:xfrm>
          <a:off x="2857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26122</xdr:rowOff>
    </xdr:from>
    <xdr:ext cx="469744" cy="259045"/>
    <xdr:sp macro="" textlink="">
      <xdr:nvSpPr>
        <xdr:cNvPr id="182" name="テキスト ボックス 181"/>
        <xdr:cNvSpPr txBox="1"/>
      </xdr:nvSpPr>
      <xdr:spPr>
        <a:xfrm>
          <a:off x="2673428" y="13227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139472</xdr:rowOff>
    </xdr:from>
    <xdr:to>
      <xdr:col>10</xdr:col>
      <xdr:colOff>114300</xdr:colOff>
      <xdr:row>77</xdr:row>
      <xdr:rowOff>146329</xdr:rowOff>
    </xdr:to>
    <xdr:cxnSp macro="">
      <xdr:nvCxnSpPr>
        <xdr:cNvPr id="183" name="直線コネクタ 182"/>
        <xdr:cNvCxnSpPr/>
      </xdr:nvCxnSpPr>
      <xdr:spPr>
        <a:xfrm>
          <a:off x="1130300" y="13341122"/>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99758</xdr:rowOff>
    </xdr:from>
    <xdr:to>
      <xdr:col>10</xdr:col>
      <xdr:colOff>165100</xdr:colOff>
      <xdr:row>77</xdr:row>
      <xdr:rowOff>29908</xdr:rowOff>
    </xdr:to>
    <xdr:sp macro="" textlink="">
      <xdr:nvSpPr>
        <xdr:cNvPr id="184" name="フローチャート: 判断 183"/>
        <xdr:cNvSpPr/>
      </xdr:nvSpPr>
      <xdr:spPr>
        <a:xfrm>
          <a:off x="1968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46435</xdr:rowOff>
    </xdr:from>
    <xdr:ext cx="469744" cy="259045"/>
    <xdr:sp macro="" textlink="">
      <xdr:nvSpPr>
        <xdr:cNvPr id="185" name="テキスト ボックス 184"/>
        <xdr:cNvSpPr txBox="1"/>
      </xdr:nvSpPr>
      <xdr:spPr>
        <a:xfrm>
          <a:off x="1784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117818</xdr:rowOff>
    </xdr:from>
    <xdr:to>
      <xdr:col>6</xdr:col>
      <xdr:colOff>38100</xdr:colOff>
      <xdr:row>77</xdr:row>
      <xdr:rowOff>47968</xdr:rowOff>
    </xdr:to>
    <xdr:sp macro="" textlink="">
      <xdr:nvSpPr>
        <xdr:cNvPr id="186" name="フローチャート: 判断 185"/>
        <xdr:cNvSpPr/>
      </xdr:nvSpPr>
      <xdr:spPr>
        <a:xfrm>
          <a:off x="1079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64495</xdr:rowOff>
    </xdr:from>
    <xdr:ext cx="469744" cy="259045"/>
    <xdr:sp macro="" textlink="">
      <xdr:nvSpPr>
        <xdr:cNvPr id="187" name="テキスト ボックス 186"/>
        <xdr:cNvSpPr txBox="1"/>
      </xdr:nvSpPr>
      <xdr:spPr>
        <a:xfrm>
          <a:off x="895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171253</xdr:rowOff>
    </xdr:from>
    <xdr:to>
      <xdr:col>24</xdr:col>
      <xdr:colOff>114300</xdr:colOff>
      <xdr:row>76</xdr:row>
      <xdr:rowOff>101403</xdr:rowOff>
    </xdr:to>
    <xdr:sp macro="" textlink="">
      <xdr:nvSpPr>
        <xdr:cNvPr id="193" name="楕円 192"/>
        <xdr:cNvSpPr/>
      </xdr:nvSpPr>
      <xdr:spPr>
        <a:xfrm>
          <a:off x="4584700" y="1303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22680</xdr:rowOff>
    </xdr:from>
    <xdr:ext cx="469744" cy="259045"/>
    <xdr:sp macro="" textlink="">
      <xdr:nvSpPr>
        <xdr:cNvPr id="194" name="維持補修費該当値テキスト"/>
        <xdr:cNvSpPr txBox="1"/>
      </xdr:nvSpPr>
      <xdr:spPr>
        <a:xfrm>
          <a:off x="4686300" y="12881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150851</xdr:rowOff>
    </xdr:from>
    <xdr:to>
      <xdr:col>20</xdr:col>
      <xdr:colOff>38100</xdr:colOff>
      <xdr:row>76</xdr:row>
      <xdr:rowOff>81001</xdr:rowOff>
    </xdr:to>
    <xdr:sp macro="" textlink="">
      <xdr:nvSpPr>
        <xdr:cNvPr id="195" name="楕円 194"/>
        <xdr:cNvSpPr/>
      </xdr:nvSpPr>
      <xdr:spPr>
        <a:xfrm>
          <a:off x="3746500" y="1300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97527</xdr:rowOff>
    </xdr:from>
    <xdr:ext cx="469744" cy="259045"/>
    <xdr:sp macro="" textlink="">
      <xdr:nvSpPr>
        <xdr:cNvPr id="196" name="テキスト ボックス 195"/>
        <xdr:cNvSpPr txBox="1"/>
      </xdr:nvSpPr>
      <xdr:spPr>
        <a:xfrm>
          <a:off x="3562428" y="1278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82786</xdr:rowOff>
    </xdr:from>
    <xdr:to>
      <xdr:col>15</xdr:col>
      <xdr:colOff>101600</xdr:colOff>
      <xdr:row>77</xdr:row>
      <xdr:rowOff>12936</xdr:rowOff>
    </xdr:to>
    <xdr:sp macro="" textlink="">
      <xdr:nvSpPr>
        <xdr:cNvPr id="197" name="楕円 196"/>
        <xdr:cNvSpPr/>
      </xdr:nvSpPr>
      <xdr:spPr>
        <a:xfrm>
          <a:off x="2857500" y="1311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29462</xdr:rowOff>
    </xdr:from>
    <xdr:ext cx="469744" cy="259045"/>
    <xdr:sp macro="" textlink="">
      <xdr:nvSpPr>
        <xdr:cNvPr id="198" name="テキスト ボックス 197"/>
        <xdr:cNvSpPr txBox="1"/>
      </xdr:nvSpPr>
      <xdr:spPr>
        <a:xfrm>
          <a:off x="2673428" y="12888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95529</xdr:rowOff>
    </xdr:from>
    <xdr:to>
      <xdr:col>10</xdr:col>
      <xdr:colOff>165100</xdr:colOff>
      <xdr:row>78</xdr:row>
      <xdr:rowOff>25679</xdr:rowOff>
    </xdr:to>
    <xdr:sp macro="" textlink="">
      <xdr:nvSpPr>
        <xdr:cNvPr id="199" name="楕円 198"/>
        <xdr:cNvSpPr/>
      </xdr:nvSpPr>
      <xdr:spPr>
        <a:xfrm>
          <a:off x="1968500" y="1329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16806</xdr:rowOff>
    </xdr:from>
    <xdr:ext cx="378565" cy="259045"/>
    <xdr:sp macro="" textlink="">
      <xdr:nvSpPr>
        <xdr:cNvPr id="200" name="テキスト ボックス 199"/>
        <xdr:cNvSpPr txBox="1"/>
      </xdr:nvSpPr>
      <xdr:spPr>
        <a:xfrm>
          <a:off x="1830017" y="13389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88672</xdr:rowOff>
    </xdr:from>
    <xdr:to>
      <xdr:col>6</xdr:col>
      <xdr:colOff>38100</xdr:colOff>
      <xdr:row>78</xdr:row>
      <xdr:rowOff>18822</xdr:rowOff>
    </xdr:to>
    <xdr:sp macro="" textlink="">
      <xdr:nvSpPr>
        <xdr:cNvPr id="201" name="楕円 200"/>
        <xdr:cNvSpPr/>
      </xdr:nvSpPr>
      <xdr:spPr>
        <a:xfrm>
          <a:off x="1079500" y="1329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9949</xdr:rowOff>
    </xdr:from>
    <xdr:ext cx="469744" cy="259045"/>
    <xdr:sp macro="" textlink="">
      <xdr:nvSpPr>
        <xdr:cNvPr id="202" name="テキスト ボックス 201"/>
        <xdr:cNvSpPr txBox="1"/>
      </xdr:nvSpPr>
      <xdr:spPr>
        <a:xfrm>
          <a:off x="895428" y="13383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9" name="直線コネクタ 228"/>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30" name="扶助費最小値テキスト"/>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1" name="直線コネクタ 230"/>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2" name="扶助費最大値テキスト"/>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3" name="直線コネクタ 232"/>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105066</xdr:rowOff>
    </xdr:from>
    <xdr:to>
      <xdr:col>24</xdr:col>
      <xdr:colOff>63500</xdr:colOff>
      <xdr:row>96</xdr:row>
      <xdr:rowOff>139080</xdr:rowOff>
    </xdr:to>
    <xdr:cxnSp macro="">
      <xdr:nvCxnSpPr>
        <xdr:cNvPr id="234" name="直線コネクタ 233"/>
        <xdr:cNvCxnSpPr/>
      </xdr:nvCxnSpPr>
      <xdr:spPr>
        <a:xfrm flipV="1">
          <a:off x="3797300" y="16564266"/>
          <a:ext cx="838200" cy="3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170707</xdr:rowOff>
    </xdr:from>
    <xdr:ext cx="534377" cy="259045"/>
    <xdr:sp macro="" textlink="">
      <xdr:nvSpPr>
        <xdr:cNvPr id="235" name="扶助費平均値テキスト"/>
        <xdr:cNvSpPr txBox="1"/>
      </xdr:nvSpPr>
      <xdr:spPr>
        <a:xfrm>
          <a:off x="4686300" y="16287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6" name="フローチャート: 判断 235"/>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139080</xdr:rowOff>
    </xdr:from>
    <xdr:to>
      <xdr:col>19</xdr:col>
      <xdr:colOff>177800</xdr:colOff>
      <xdr:row>97</xdr:row>
      <xdr:rowOff>37223</xdr:rowOff>
    </xdr:to>
    <xdr:cxnSp macro="">
      <xdr:nvCxnSpPr>
        <xdr:cNvPr id="237" name="直線コネクタ 236"/>
        <xdr:cNvCxnSpPr/>
      </xdr:nvCxnSpPr>
      <xdr:spPr>
        <a:xfrm flipV="1">
          <a:off x="2908300" y="16598280"/>
          <a:ext cx="889000" cy="6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47490</xdr:rowOff>
    </xdr:from>
    <xdr:to>
      <xdr:col>20</xdr:col>
      <xdr:colOff>38100</xdr:colOff>
      <xdr:row>96</xdr:row>
      <xdr:rowOff>149090</xdr:rowOff>
    </xdr:to>
    <xdr:sp macro="" textlink="">
      <xdr:nvSpPr>
        <xdr:cNvPr id="238" name="フローチャート: 判断 237"/>
        <xdr:cNvSpPr/>
      </xdr:nvSpPr>
      <xdr:spPr>
        <a:xfrm>
          <a:off x="37465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165617</xdr:rowOff>
    </xdr:from>
    <xdr:ext cx="534377" cy="259045"/>
    <xdr:sp macro="" textlink="">
      <xdr:nvSpPr>
        <xdr:cNvPr id="239" name="テキスト ボックス 238"/>
        <xdr:cNvSpPr txBox="1"/>
      </xdr:nvSpPr>
      <xdr:spPr>
        <a:xfrm>
          <a:off x="3530111" y="1628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26902</xdr:rowOff>
    </xdr:from>
    <xdr:to>
      <xdr:col>15</xdr:col>
      <xdr:colOff>50800</xdr:colOff>
      <xdr:row>97</xdr:row>
      <xdr:rowOff>37223</xdr:rowOff>
    </xdr:to>
    <xdr:cxnSp macro="">
      <xdr:nvCxnSpPr>
        <xdr:cNvPr id="240" name="直線コネクタ 239"/>
        <xdr:cNvCxnSpPr/>
      </xdr:nvCxnSpPr>
      <xdr:spPr>
        <a:xfrm>
          <a:off x="2019300" y="16657552"/>
          <a:ext cx="889000" cy="1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106274</xdr:rowOff>
    </xdr:from>
    <xdr:to>
      <xdr:col>15</xdr:col>
      <xdr:colOff>101600</xdr:colOff>
      <xdr:row>97</xdr:row>
      <xdr:rowOff>36424</xdr:rowOff>
    </xdr:to>
    <xdr:sp macro="" textlink="">
      <xdr:nvSpPr>
        <xdr:cNvPr id="241" name="フローチャート: 判断 240"/>
        <xdr:cNvSpPr/>
      </xdr:nvSpPr>
      <xdr:spPr>
        <a:xfrm>
          <a:off x="2857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52951</xdr:rowOff>
    </xdr:from>
    <xdr:ext cx="534377" cy="259045"/>
    <xdr:sp macro="" textlink="">
      <xdr:nvSpPr>
        <xdr:cNvPr id="242" name="テキスト ボックス 241"/>
        <xdr:cNvSpPr txBox="1"/>
      </xdr:nvSpPr>
      <xdr:spPr>
        <a:xfrm>
          <a:off x="2641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26902</xdr:rowOff>
    </xdr:from>
    <xdr:to>
      <xdr:col>10</xdr:col>
      <xdr:colOff>114300</xdr:colOff>
      <xdr:row>97</xdr:row>
      <xdr:rowOff>29776</xdr:rowOff>
    </xdr:to>
    <xdr:cxnSp macro="">
      <xdr:nvCxnSpPr>
        <xdr:cNvPr id="243" name="直線コネクタ 242"/>
        <xdr:cNvCxnSpPr/>
      </xdr:nvCxnSpPr>
      <xdr:spPr>
        <a:xfrm flipV="1">
          <a:off x="1130300" y="16657552"/>
          <a:ext cx="889000" cy="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109327</xdr:rowOff>
    </xdr:from>
    <xdr:to>
      <xdr:col>10</xdr:col>
      <xdr:colOff>165100</xdr:colOff>
      <xdr:row>97</xdr:row>
      <xdr:rowOff>39477</xdr:rowOff>
    </xdr:to>
    <xdr:sp macro="" textlink="">
      <xdr:nvSpPr>
        <xdr:cNvPr id="244" name="フローチャート: 判断 243"/>
        <xdr:cNvSpPr/>
      </xdr:nvSpPr>
      <xdr:spPr>
        <a:xfrm>
          <a:off x="1968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56004</xdr:rowOff>
    </xdr:from>
    <xdr:ext cx="534377" cy="259045"/>
    <xdr:sp macro="" textlink="">
      <xdr:nvSpPr>
        <xdr:cNvPr id="245" name="テキスト ボックス 244"/>
        <xdr:cNvSpPr txBox="1"/>
      </xdr:nvSpPr>
      <xdr:spPr>
        <a:xfrm>
          <a:off x="1752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148270</xdr:rowOff>
    </xdr:from>
    <xdr:to>
      <xdr:col>6</xdr:col>
      <xdr:colOff>38100</xdr:colOff>
      <xdr:row>97</xdr:row>
      <xdr:rowOff>78420</xdr:rowOff>
    </xdr:to>
    <xdr:sp macro="" textlink="">
      <xdr:nvSpPr>
        <xdr:cNvPr id="246" name="フローチャート: 判断 245"/>
        <xdr:cNvSpPr/>
      </xdr:nvSpPr>
      <xdr:spPr>
        <a:xfrm>
          <a:off x="1079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94947</xdr:rowOff>
    </xdr:from>
    <xdr:ext cx="534377" cy="259045"/>
    <xdr:sp macro="" textlink="">
      <xdr:nvSpPr>
        <xdr:cNvPr id="247" name="テキスト ボックス 246"/>
        <xdr:cNvSpPr txBox="1"/>
      </xdr:nvSpPr>
      <xdr:spPr>
        <a:xfrm>
          <a:off x="863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54266</xdr:rowOff>
    </xdr:from>
    <xdr:to>
      <xdr:col>24</xdr:col>
      <xdr:colOff>114300</xdr:colOff>
      <xdr:row>96</xdr:row>
      <xdr:rowOff>155866</xdr:rowOff>
    </xdr:to>
    <xdr:sp macro="" textlink="">
      <xdr:nvSpPr>
        <xdr:cNvPr id="253" name="楕円 252"/>
        <xdr:cNvSpPr/>
      </xdr:nvSpPr>
      <xdr:spPr>
        <a:xfrm>
          <a:off x="4584700" y="1651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32693</xdr:rowOff>
    </xdr:from>
    <xdr:ext cx="534377" cy="259045"/>
    <xdr:sp macro="" textlink="">
      <xdr:nvSpPr>
        <xdr:cNvPr id="254" name="扶助費該当値テキスト"/>
        <xdr:cNvSpPr txBox="1"/>
      </xdr:nvSpPr>
      <xdr:spPr>
        <a:xfrm>
          <a:off x="4686300" y="1649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88280</xdr:rowOff>
    </xdr:from>
    <xdr:to>
      <xdr:col>20</xdr:col>
      <xdr:colOff>38100</xdr:colOff>
      <xdr:row>97</xdr:row>
      <xdr:rowOff>18430</xdr:rowOff>
    </xdr:to>
    <xdr:sp macro="" textlink="">
      <xdr:nvSpPr>
        <xdr:cNvPr id="255" name="楕円 254"/>
        <xdr:cNvSpPr/>
      </xdr:nvSpPr>
      <xdr:spPr>
        <a:xfrm>
          <a:off x="3746500" y="1654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9557</xdr:rowOff>
    </xdr:from>
    <xdr:ext cx="534377" cy="259045"/>
    <xdr:sp macro="" textlink="">
      <xdr:nvSpPr>
        <xdr:cNvPr id="256" name="テキスト ボックス 255"/>
        <xdr:cNvSpPr txBox="1"/>
      </xdr:nvSpPr>
      <xdr:spPr>
        <a:xfrm>
          <a:off x="3530111" y="1664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157873</xdr:rowOff>
    </xdr:from>
    <xdr:to>
      <xdr:col>15</xdr:col>
      <xdr:colOff>101600</xdr:colOff>
      <xdr:row>97</xdr:row>
      <xdr:rowOff>88023</xdr:rowOff>
    </xdr:to>
    <xdr:sp macro="" textlink="">
      <xdr:nvSpPr>
        <xdr:cNvPr id="257" name="楕円 256"/>
        <xdr:cNvSpPr/>
      </xdr:nvSpPr>
      <xdr:spPr>
        <a:xfrm>
          <a:off x="2857500" y="1661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79150</xdr:rowOff>
    </xdr:from>
    <xdr:ext cx="534377" cy="259045"/>
    <xdr:sp macro="" textlink="">
      <xdr:nvSpPr>
        <xdr:cNvPr id="258" name="テキスト ボックス 257"/>
        <xdr:cNvSpPr txBox="1"/>
      </xdr:nvSpPr>
      <xdr:spPr>
        <a:xfrm>
          <a:off x="2641111" y="1670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147552</xdr:rowOff>
    </xdr:from>
    <xdr:to>
      <xdr:col>10</xdr:col>
      <xdr:colOff>165100</xdr:colOff>
      <xdr:row>97</xdr:row>
      <xdr:rowOff>77702</xdr:rowOff>
    </xdr:to>
    <xdr:sp macro="" textlink="">
      <xdr:nvSpPr>
        <xdr:cNvPr id="259" name="楕円 258"/>
        <xdr:cNvSpPr/>
      </xdr:nvSpPr>
      <xdr:spPr>
        <a:xfrm>
          <a:off x="1968500" y="1660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68829</xdr:rowOff>
    </xdr:from>
    <xdr:ext cx="534377" cy="259045"/>
    <xdr:sp macro="" textlink="">
      <xdr:nvSpPr>
        <xdr:cNvPr id="260" name="テキスト ボックス 259"/>
        <xdr:cNvSpPr txBox="1"/>
      </xdr:nvSpPr>
      <xdr:spPr>
        <a:xfrm>
          <a:off x="1752111" y="1669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150426</xdr:rowOff>
    </xdr:from>
    <xdr:to>
      <xdr:col>6</xdr:col>
      <xdr:colOff>38100</xdr:colOff>
      <xdr:row>97</xdr:row>
      <xdr:rowOff>80576</xdr:rowOff>
    </xdr:to>
    <xdr:sp macro="" textlink="">
      <xdr:nvSpPr>
        <xdr:cNvPr id="261" name="楕円 260"/>
        <xdr:cNvSpPr/>
      </xdr:nvSpPr>
      <xdr:spPr>
        <a:xfrm>
          <a:off x="1079500" y="1660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71703</xdr:rowOff>
    </xdr:from>
    <xdr:ext cx="534377" cy="259045"/>
    <xdr:sp macro="" textlink="">
      <xdr:nvSpPr>
        <xdr:cNvPr id="262" name="テキスト ボックス 261"/>
        <xdr:cNvSpPr txBox="1"/>
      </xdr:nvSpPr>
      <xdr:spPr>
        <a:xfrm>
          <a:off x="863111" y="1670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macro="">
      <xdr:nvCxnSpPr>
        <xdr:cNvPr id="284" name="直線コネクタ 283"/>
        <xdr:cNvCxnSpPr/>
      </xdr:nvCxnSpPr>
      <xdr:spPr>
        <a:xfrm flipV="1">
          <a:off x="10475595" y="5528950"/>
          <a:ext cx="1270" cy="58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macro="" textlink="">
      <xdr:nvSpPr>
        <xdr:cNvPr id="285" name="補助費等最小値テキスト"/>
        <xdr:cNvSpPr txBox="1"/>
      </xdr:nvSpPr>
      <xdr:spPr>
        <a:xfrm>
          <a:off x="10528300" y="61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macro="">
      <xdr:nvCxnSpPr>
        <xdr:cNvPr id="286" name="直線コネクタ 285"/>
        <xdr:cNvCxnSpPr/>
      </xdr:nvCxnSpPr>
      <xdr:spPr>
        <a:xfrm>
          <a:off x="10388600" y="6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macro="" textlink="">
      <xdr:nvSpPr>
        <xdr:cNvPr id="287" name="補助費等最大値テキスト"/>
        <xdr:cNvSpPr txBox="1"/>
      </xdr:nvSpPr>
      <xdr:spPr>
        <a:xfrm>
          <a:off x="10528300" y="53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macro="">
      <xdr:nvCxnSpPr>
        <xdr:cNvPr id="288" name="直線コネクタ 287"/>
        <xdr:cNvCxnSpPr/>
      </xdr:nvCxnSpPr>
      <xdr:spPr>
        <a:xfrm>
          <a:off x="10388600" y="552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160233</xdr:rowOff>
    </xdr:from>
    <xdr:to>
      <xdr:col>55</xdr:col>
      <xdr:colOff>0</xdr:colOff>
      <xdr:row>37</xdr:row>
      <xdr:rowOff>141917</xdr:rowOff>
    </xdr:to>
    <xdr:cxnSp macro="">
      <xdr:nvCxnSpPr>
        <xdr:cNvPr id="289" name="直線コネクタ 288"/>
        <xdr:cNvCxnSpPr/>
      </xdr:nvCxnSpPr>
      <xdr:spPr>
        <a:xfrm flipV="1">
          <a:off x="9639300" y="5989533"/>
          <a:ext cx="838200" cy="49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92058</xdr:rowOff>
    </xdr:from>
    <xdr:ext cx="599010" cy="259045"/>
    <xdr:sp macro="" textlink="">
      <xdr:nvSpPr>
        <xdr:cNvPr id="290" name="補助費等平均値テキスト"/>
        <xdr:cNvSpPr txBox="1"/>
      </xdr:nvSpPr>
      <xdr:spPr>
        <a:xfrm>
          <a:off x="10528300" y="5749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macro="" textlink="">
      <xdr:nvSpPr>
        <xdr:cNvPr id="291" name="フローチャート: 判断 290"/>
        <xdr:cNvSpPr/>
      </xdr:nvSpPr>
      <xdr:spPr>
        <a:xfrm>
          <a:off x="10426700" y="58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141291</xdr:rowOff>
    </xdr:from>
    <xdr:to>
      <xdr:col>50</xdr:col>
      <xdr:colOff>114300</xdr:colOff>
      <xdr:row>37</xdr:row>
      <xdr:rowOff>141917</xdr:rowOff>
    </xdr:to>
    <xdr:cxnSp macro="">
      <xdr:nvCxnSpPr>
        <xdr:cNvPr id="292" name="直線コネクタ 291"/>
        <xdr:cNvCxnSpPr/>
      </xdr:nvCxnSpPr>
      <xdr:spPr>
        <a:xfrm>
          <a:off x="8750300" y="6484941"/>
          <a:ext cx="889000" cy="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3" name="フローチャート: 判断 292"/>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170337</xdr:rowOff>
    </xdr:from>
    <xdr:ext cx="534377" cy="259045"/>
    <xdr:sp macro="" textlink="">
      <xdr:nvSpPr>
        <xdr:cNvPr id="294" name="テキスト ボックス 293"/>
        <xdr:cNvSpPr txBox="1"/>
      </xdr:nvSpPr>
      <xdr:spPr>
        <a:xfrm>
          <a:off x="9372111" y="617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141291</xdr:rowOff>
    </xdr:from>
    <xdr:to>
      <xdr:col>45</xdr:col>
      <xdr:colOff>177800</xdr:colOff>
      <xdr:row>38</xdr:row>
      <xdr:rowOff>16421</xdr:rowOff>
    </xdr:to>
    <xdr:cxnSp macro="">
      <xdr:nvCxnSpPr>
        <xdr:cNvPr id="295" name="直線コネクタ 294"/>
        <xdr:cNvCxnSpPr/>
      </xdr:nvCxnSpPr>
      <xdr:spPr>
        <a:xfrm flipV="1">
          <a:off x="7861300" y="6484941"/>
          <a:ext cx="889000" cy="4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296" name="フローチャート: 判断 295"/>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xdr:rowOff>
    </xdr:from>
    <xdr:ext cx="534377" cy="259045"/>
    <xdr:sp macro="" textlink="">
      <xdr:nvSpPr>
        <xdr:cNvPr id="297" name="テキスト ボックス 296"/>
        <xdr:cNvSpPr txBox="1"/>
      </xdr:nvSpPr>
      <xdr:spPr>
        <a:xfrm>
          <a:off x="8483111" y="617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15136</xdr:rowOff>
    </xdr:from>
    <xdr:to>
      <xdr:col>41</xdr:col>
      <xdr:colOff>50800</xdr:colOff>
      <xdr:row>38</xdr:row>
      <xdr:rowOff>16421</xdr:rowOff>
    </xdr:to>
    <xdr:cxnSp macro="">
      <xdr:nvCxnSpPr>
        <xdr:cNvPr id="298" name="直線コネクタ 297"/>
        <xdr:cNvCxnSpPr/>
      </xdr:nvCxnSpPr>
      <xdr:spPr>
        <a:xfrm>
          <a:off x="6972300" y="6530236"/>
          <a:ext cx="889000" cy="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299" name="フローチャート: 判断 298"/>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9663</xdr:rowOff>
    </xdr:from>
    <xdr:ext cx="534377" cy="259045"/>
    <xdr:sp macro="" textlink="">
      <xdr:nvSpPr>
        <xdr:cNvPr id="300" name="テキスト ボックス 299"/>
        <xdr:cNvSpPr txBox="1"/>
      </xdr:nvSpPr>
      <xdr:spPr>
        <a:xfrm>
          <a:off x="7594111" y="618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1" name="フローチャート: 判断 300"/>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170081</xdr:rowOff>
    </xdr:from>
    <xdr:ext cx="534377" cy="259045"/>
    <xdr:sp macro="" textlink="">
      <xdr:nvSpPr>
        <xdr:cNvPr id="302" name="テキスト ボックス 301"/>
        <xdr:cNvSpPr txBox="1"/>
      </xdr:nvSpPr>
      <xdr:spPr>
        <a:xfrm>
          <a:off x="6705111" y="617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109433</xdr:rowOff>
    </xdr:from>
    <xdr:to>
      <xdr:col>55</xdr:col>
      <xdr:colOff>50800</xdr:colOff>
      <xdr:row>35</xdr:row>
      <xdr:rowOff>39583</xdr:rowOff>
    </xdr:to>
    <xdr:sp macro="" textlink="">
      <xdr:nvSpPr>
        <xdr:cNvPr id="308" name="楕円 307"/>
        <xdr:cNvSpPr/>
      </xdr:nvSpPr>
      <xdr:spPr>
        <a:xfrm>
          <a:off x="10426700" y="593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47608</xdr:rowOff>
    </xdr:from>
    <xdr:ext cx="599010" cy="259045"/>
    <xdr:sp macro="" textlink="">
      <xdr:nvSpPr>
        <xdr:cNvPr id="309" name="補助費等該当値テキスト"/>
        <xdr:cNvSpPr txBox="1"/>
      </xdr:nvSpPr>
      <xdr:spPr>
        <a:xfrm>
          <a:off x="10528300" y="5876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91117</xdr:rowOff>
    </xdr:from>
    <xdr:to>
      <xdr:col>50</xdr:col>
      <xdr:colOff>165100</xdr:colOff>
      <xdr:row>38</xdr:row>
      <xdr:rowOff>21267</xdr:rowOff>
    </xdr:to>
    <xdr:sp macro="" textlink="">
      <xdr:nvSpPr>
        <xdr:cNvPr id="310" name="楕円 309"/>
        <xdr:cNvSpPr/>
      </xdr:nvSpPr>
      <xdr:spPr>
        <a:xfrm>
          <a:off x="9588500" y="643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12395</xdr:rowOff>
    </xdr:from>
    <xdr:ext cx="534377" cy="259045"/>
    <xdr:sp macro="" textlink="">
      <xdr:nvSpPr>
        <xdr:cNvPr id="311" name="テキスト ボックス 310"/>
        <xdr:cNvSpPr txBox="1"/>
      </xdr:nvSpPr>
      <xdr:spPr>
        <a:xfrm>
          <a:off x="9372111" y="652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90491</xdr:rowOff>
    </xdr:from>
    <xdr:to>
      <xdr:col>46</xdr:col>
      <xdr:colOff>38100</xdr:colOff>
      <xdr:row>38</xdr:row>
      <xdr:rowOff>20641</xdr:rowOff>
    </xdr:to>
    <xdr:sp macro="" textlink="">
      <xdr:nvSpPr>
        <xdr:cNvPr id="312" name="楕円 311"/>
        <xdr:cNvSpPr/>
      </xdr:nvSpPr>
      <xdr:spPr>
        <a:xfrm>
          <a:off x="8699500" y="643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11768</xdr:rowOff>
    </xdr:from>
    <xdr:ext cx="534377" cy="259045"/>
    <xdr:sp macro="" textlink="">
      <xdr:nvSpPr>
        <xdr:cNvPr id="313" name="テキスト ボックス 312"/>
        <xdr:cNvSpPr txBox="1"/>
      </xdr:nvSpPr>
      <xdr:spPr>
        <a:xfrm>
          <a:off x="8483111" y="652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137071</xdr:rowOff>
    </xdr:from>
    <xdr:to>
      <xdr:col>41</xdr:col>
      <xdr:colOff>101600</xdr:colOff>
      <xdr:row>38</xdr:row>
      <xdr:rowOff>67221</xdr:rowOff>
    </xdr:to>
    <xdr:sp macro="" textlink="">
      <xdr:nvSpPr>
        <xdr:cNvPr id="314" name="楕円 313"/>
        <xdr:cNvSpPr/>
      </xdr:nvSpPr>
      <xdr:spPr>
        <a:xfrm>
          <a:off x="7810500" y="648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58348</xdr:rowOff>
    </xdr:from>
    <xdr:ext cx="534377" cy="259045"/>
    <xdr:sp macro="" textlink="">
      <xdr:nvSpPr>
        <xdr:cNvPr id="315" name="テキスト ボックス 314"/>
        <xdr:cNvSpPr txBox="1"/>
      </xdr:nvSpPr>
      <xdr:spPr>
        <a:xfrm>
          <a:off x="7594111" y="657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135786</xdr:rowOff>
    </xdr:from>
    <xdr:to>
      <xdr:col>36</xdr:col>
      <xdr:colOff>165100</xdr:colOff>
      <xdr:row>38</xdr:row>
      <xdr:rowOff>65936</xdr:rowOff>
    </xdr:to>
    <xdr:sp macro="" textlink="">
      <xdr:nvSpPr>
        <xdr:cNvPr id="316" name="楕円 315"/>
        <xdr:cNvSpPr/>
      </xdr:nvSpPr>
      <xdr:spPr>
        <a:xfrm>
          <a:off x="6921500" y="647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57063</xdr:rowOff>
    </xdr:from>
    <xdr:ext cx="534377" cy="259045"/>
    <xdr:sp macro="" textlink="">
      <xdr:nvSpPr>
        <xdr:cNvPr id="317" name="テキスト ボックス 316"/>
        <xdr:cNvSpPr txBox="1"/>
      </xdr:nvSpPr>
      <xdr:spPr>
        <a:xfrm>
          <a:off x="6705111" y="657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40698</xdr:rowOff>
    </xdr:from>
    <xdr:to>
      <xdr:col>54</xdr:col>
      <xdr:colOff>189865</xdr:colOff>
      <xdr:row>58</xdr:row>
      <xdr:rowOff>48561</xdr:rowOff>
    </xdr:to>
    <xdr:cxnSp macro="">
      <xdr:nvCxnSpPr>
        <xdr:cNvPr id="339" name="直線コネクタ 338"/>
        <xdr:cNvCxnSpPr/>
      </xdr:nvCxnSpPr>
      <xdr:spPr>
        <a:xfrm flipV="1">
          <a:off x="10475595" y="8613198"/>
          <a:ext cx="1270" cy="1379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52388</xdr:rowOff>
    </xdr:from>
    <xdr:ext cx="469744" cy="259045"/>
    <xdr:sp macro="" textlink="">
      <xdr:nvSpPr>
        <xdr:cNvPr id="340" name="普通建設事業費最小値テキスト"/>
        <xdr:cNvSpPr txBox="1"/>
      </xdr:nvSpPr>
      <xdr:spPr>
        <a:xfrm>
          <a:off x="10528300" y="999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48561</xdr:rowOff>
    </xdr:from>
    <xdr:to>
      <xdr:col>55</xdr:col>
      <xdr:colOff>88900</xdr:colOff>
      <xdr:row>58</xdr:row>
      <xdr:rowOff>48561</xdr:rowOff>
    </xdr:to>
    <xdr:cxnSp macro="">
      <xdr:nvCxnSpPr>
        <xdr:cNvPr id="341" name="直線コネクタ 340"/>
        <xdr:cNvCxnSpPr/>
      </xdr:nvCxnSpPr>
      <xdr:spPr>
        <a:xfrm>
          <a:off x="10388600" y="999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158825</xdr:rowOff>
    </xdr:from>
    <xdr:ext cx="599010" cy="259045"/>
    <xdr:sp macro="" textlink="">
      <xdr:nvSpPr>
        <xdr:cNvPr id="342" name="普通建設事業費最大値テキスト"/>
        <xdr:cNvSpPr txBox="1"/>
      </xdr:nvSpPr>
      <xdr:spPr>
        <a:xfrm>
          <a:off x="10528300" y="83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40698</xdr:rowOff>
    </xdr:from>
    <xdr:to>
      <xdr:col>55</xdr:col>
      <xdr:colOff>88900</xdr:colOff>
      <xdr:row>50</xdr:row>
      <xdr:rowOff>40698</xdr:rowOff>
    </xdr:to>
    <xdr:cxnSp macro="">
      <xdr:nvCxnSpPr>
        <xdr:cNvPr id="343" name="直線コネクタ 342"/>
        <xdr:cNvCxnSpPr/>
      </xdr:nvCxnSpPr>
      <xdr:spPr>
        <a:xfrm>
          <a:off x="10388600" y="861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92233</xdr:rowOff>
    </xdr:from>
    <xdr:to>
      <xdr:col>55</xdr:col>
      <xdr:colOff>0</xdr:colOff>
      <xdr:row>56</xdr:row>
      <xdr:rowOff>102539</xdr:rowOff>
    </xdr:to>
    <xdr:cxnSp macro="">
      <xdr:nvCxnSpPr>
        <xdr:cNvPr id="344" name="直線コネクタ 343"/>
        <xdr:cNvCxnSpPr/>
      </xdr:nvCxnSpPr>
      <xdr:spPr>
        <a:xfrm flipV="1">
          <a:off x="9639300" y="9350533"/>
          <a:ext cx="838200" cy="35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105567</xdr:rowOff>
    </xdr:from>
    <xdr:ext cx="534377" cy="259045"/>
    <xdr:sp macro="" textlink="">
      <xdr:nvSpPr>
        <xdr:cNvPr id="345" name="普通建設事業費平均値テキスト"/>
        <xdr:cNvSpPr txBox="1"/>
      </xdr:nvSpPr>
      <xdr:spPr>
        <a:xfrm>
          <a:off x="10528300" y="9535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127140</xdr:rowOff>
    </xdr:from>
    <xdr:to>
      <xdr:col>55</xdr:col>
      <xdr:colOff>50800</xdr:colOff>
      <xdr:row>56</xdr:row>
      <xdr:rowOff>57290</xdr:rowOff>
    </xdr:to>
    <xdr:sp macro="" textlink="">
      <xdr:nvSpPr>
        <xdr:cNvPr id="346" name="フローチャート: 判断 345"/>
        <xdr:cNvSpPr/>
      </xdr:nvSpPr>
      <xdr:spPr>
        <a:xfrm>
          <a:off x="10426700" y="955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9636</xdr:rowOff>
    </xdr:from>
    <xdr:to>
      <xdr:col>50</xdr:col>
      <xdr:colOff>114300</xdr:colOff>
      <xdr:row>56</xdr:row>
      <xdr:rowOff>102539</xdr:rowOff>
    </xdr:to>
    <xdr:cxnSp macro="">
      <xdr:nvCxnSpPr>
        <xdr:cNvPr id="347" name="直線コネクタ 346"/>
        <xdr:cNvCxnSpPr/>
      </xdr:nvCxnSpPr>
      <xdr:spPr>
        <a:xfrm>
          <a:off x="8750300" y="9610836"/>
          <a:ext cx="889000" cy="9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134492</xdr:rowOff>
    </xdr:from>
    <xdr:to>
      <xdr:col>50</xdr:col>
      <xdr:colOff>165100</xdr:colOff>
      <xdr:row>56</xdr:row>
      <xdr:rowOff>64642</xdr:rowOff>
    </xdr:to>
    <xdr:sp macro="" textlink="">
      <xdr:nvSpPr>
        <xdr:cNvPr id="348" name="フローチャート: 判断 347"/>
        <xdr:cNvSpPr/>
      </xdr:nvSpPr>
      <xdr:spPr>
        <a:xfrm>
          <a:off x="9588500" y="956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81169</xdr:rowOff>
    </xdr:from>
    <xdr:ext cx="534377" cy="259045"/>
    <xdr:sp macro="" textlink="">
      <xdr:nvSpPr>
        <xdr:cNvPr id="349" name="テキスト ボックス 348"/>
        <xdr:cNvSpPr txBox="1"/>
      </xdr:nvSpPr>
      <xdr:spPr>
        <a:xfrm>
          <a:off x="9372111" y="933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129669</xdr:rowOff>
    </xdr:from>
    <xdr:to>
      <xdr:col>45</xdr:col>
      <xdr:colOff>177800</xdr:colOff>
      <xdr:row>56</xdr:row>
      <xdr:rowOff>9636</xdr:rowOff>
    </xdr:to>
    <xdr:cxnSp macro="">
      <xdr:nvCxnSpPr>
        <xdr:cNvPr id="350" name="直線コネクタ 349"/>
        <xdr:cNvCxnSpPr/>
      </xdr:nvCxnSpPr>
      <xdr:spPr>
        <a:xfrm>
          <a:off x="7861300" y="9559419"/>
          <a:ext cx="889000" cy="5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169943</xdr:rowOff>
    </xdr:from>
    <xdr:to>
      <xdr:col>46</xdr:col>
      <xdr:colOff>38100</xdr:colOff>
      <xdr:row>56</xdr:row>
      <xdr:rowOff>100093</xdr:rowOff>
    </xdr:to>
    <xdr:sp macro="" textlink="">
      <xdr:nvSpPr>
        <xdr:cNvPr id="351" name="フローチャート: 判断 350"/>
        <xdr:cNvSpPr/>
      </xdr:nvSpPr>
      <xdr:spPr>
        <a:xfrm>
          <a:off x="8699500" y="959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91220</xdr:rowOff>
    </xdr:from>
    <xdr:ext cx="534377" cy="259045"/>
    <xdr:sp macro="" textlink="">
      <xdr:nvSpPr>
        <xdr:cNvPr id="352" name="テキスト ボックス 351"/>
        <xdr:cNvSpPr txBox="1"/>
      </xdr:nvSpPr>
      <xdr:spPr>
        <a:xfrm>
          <a:off x="8483111" y="969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129669</xdr:rowOff>
    </xdr:from>
    <xdr:to>
      <xdr:col>41</xdr:col>
      <xdr:colOff>50800</xdr:colOff>
      <xdr:row>56</xdr:row>
      <xdr:rowOff>82623</xdr:rowOff>
    </xdr:to>
    <xdr:cxnSp macro="">
      <xdr:nvCxnSpPr>
        <xdr:cNvPr id="353" name="直線コネクタ 352"/>
        <xdr:cNvCxnSpPr/>
      </xdr:nvCxnSpPr>
      <xdr:spPr>
        <a:xfrm flipV="1">
          <a:off x="6972300" y="9559419"/>
          <a:ext cx="889000" cy="12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126016</xdr:rowOff>
    </xdr:from>
    <xdr:to>
      <xdr:col>41</xdr:col>
      <xdr:colOff>101600</xdr:colOff>
      <xdr:row>56</xdr:row>
      <xdr:rowOff>56166</xdr:rowOff>
    </xdr:to>
    <xdr:sp macro="" textlink="">
      <xdr:nvSpPr>
        <xdr:cNvPr id="354" name="フローチャート: 判断 353"/>
        <xdr:cNvSpPr/>
      </xdr:nvSpPr>
      <xdr:spPr>
        <a:xfrm>
          <a:off x="7810500" y="955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47293</xdr:rowOff>
    </xdr:from>
    <xdr:ext cx="534377" cy="259045"/>
    <xdr:sp macro="" textlink="">
      <xdr:nvSpPr>
        <xdr:cNvPr id="355" name="テキスト ボックス 354"/>
        <xdr:cNvSpPr txBox="1"/>
      </xdr:nvSpPr>
      <xdr:spPr>
        <a:xfrm>
          <a:off x="7594111" y="964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166734</xdr:rowOff>
    </xdr:from>
    <xdr:to>
      <xdr:col>36</xdr:col>
      <xdr:colOff>165100</xdr:colOff>
      <xdr:row>56</xdr:row>
      <xdr:rowOff>96884</xdr:rowOff>
    </xdr:to>
    <xdr:sp macro="" textlink="">
      <xdr:nvSpPr>
        <xdr:cNvPr id="356" name="フローチャート: 判断 355"/>
        <xdr:cNvSpPr/>
      </xdr:nvSpPr>
      <xdr:spPr>
        <a:xfrm>
          <a:off x="6921500" y="959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113411</xdr:rowOff>
    </xdr:from>
    <xdr:ext cx="534377" cy="259045"/>
    <xdr:sp macro="" textlink="">
      <xdr:nvSpPr>
        <xdr:cNvPr id="357" name="テキスト ボックス 356"/>
        <xdr:cNvSpPr txBox="1"/>
      </xdr:nvSpPr>
      <xdr:spPr>
        <a:xfrm>
          <a:off x="6705111" y="937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41433</xdr:rowOff>
    </xdr:from>
    <xdr:to>
      <xdr:col>55</xdr:col>
      <xdr:colOff>50800</xdr:colOff>
      <xdr:row>54</xdr:row>
      <xdr:rowOff>143033</xdr:rowOff>
    </xdr:to>
    <xdr:sp macro="" textlink="">
      <xdr:nvSpPr>
        <xdr:cNvPr id="363" name="楕円 362"/>
        <xdr:cNvSpPr/>
      </xdr:nvSpPr>
      <xdr:spPr>
        <a:xfrm>
          <a:off x="10426700" y="929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64310</xdr:rowOff>
    </xdr:from>
    <xdr:ext cx="534377" cy="259045"/>
    <xdr:sp macro="" textlink="">
      <xdr:nvSpPr>
        <xdr:cNvPr id="364" name="普通建設事業費該当値テキスト"/>
        <xdr:cNvSpPr txBox="1"/>
      </xdr:nvSpPr>
      <xdr:spPr>
        <a:xfrm>
          <a:off x="10528300" y="915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51739</xdr:rowOff>
    </xdr:from>
    <xdr:to>
      <xdr:col>50</xdr:col>
      <xdr:colOff>165100</xdr:colOff>
      <xdr:row>56</xdr:row>
      <xdr:rowOff>153339</xdr:rowOff>
    </xdr:to>
    <xdr:sp macro="" textlink="">
      <xdr:nvSpPr>
        <xdr:cNvPr id="365" name="楕円 364"/>
        <xdr:cNvSpPr/>
      </xdr:nvSpPr>
      <xdr:spPr>
        <a:xfrm>
          <a:off x="9588500" y="965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144466</xdr:rowOff>
    </xdr:from>
    <xdr:ext cx="534377" cy="259045"/>
    <xdr:sp macro="" textlink="">
      <xdr:nvSpPr>
        <xdr:cNvPr id="366" name="テキスト ボックス 365"/>
        <xdr:cNvSpPr txBox="1"/>
      </xdr:nvSpPr>
      <xdr:spPr>
        <a:xfrm>
          <a:off x="9372111" y="974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130286</xdr:rowOff>
    </xdr:from>
    <xdr:to>
      <xdr:col>46</xdr:col>
      <xdr:colOff>38100</xdr:colOff>
      <xdr:row>56</xdr:row>
      <xdr:rowOff>60436</xdr:rowOff>
    </xdr:to>
    <xdr:sp macro="" textlink="">
      <xdr:nvSpPr>
        <xdr:cNvPr id="367" name="楕円 366"/>
        <xdr:cNvSpPr/>
      </xdr:nvSpPr>
      <xdr:spPr>
        <a:xfrm>
          <a:off x="8699500" y="956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76963</xdr:rowOff>
    </xdr:from>
    <xdr:ext cx="534377" cy="259045"/>
    <xdr:sp macro="" textlink="">
      <xdr:nvSpPr>
        <xdr:cNvPr id="368" name="テキスト ボックス 367"/>
        <xdr:cNvSpPr txBox="1"/>
      </xdr:nvSpPr>
      <xdr:spPr>
        <a:xfrm>
          <a:off x="8483111" y="933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78869</xdr:rowOff>
    </xdr:from>
    <xdr:to>
      <xdr:col>41</xdr:col>
      <xdr:colOff>101600</xdr:colOff>
      <xdr:row>56</xdr:row>
      <xdr:rowOff>9019</xdr:rowOff>
    </xdr:to>
    <xdr:sp macro="" textlink="">
      <xdr:nvSpPr>
        <xdr:cNvPr id="369" name="楕円 368"/>
        <xdr:cNvSpPr/>
      </xdr:nvSpPr>
      <xdr:spPr>
        <a:xfrm>
          <a:off x="7810500" y="950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25546</xdr:rowOff>
    </xdr:from>
    <xdr:ext cx="534377" cy="259045"/>
    <xdr:sp macro="" textlink="">
      <xdr:nvSpPr>
        <xdr:cNvPr id="370" name="テキスト ボックス 369"/>
        <xdr:cNvSpPr txBox="1"/>
      </xdr:nvSpPr>
      <xdr:spPr>
        <a:xfrm>
          <a:off x="7594111" y="928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31823</xdr:rowOff>
    </xdr:from>
    <xdr:to>
      <xdr:col>36</xdr:col>
      <xdr:colOff>165100</xdr:colOff>
      <xdr:row>56</xdr:row>
      <xdr:rowOff>133423</xdr:rowOff>
    </xdr:to>
    <xdr:sp macro="" textlink="">
      <xdr:nvSpPr>
        <xdr:cNvPr id="371" name="楕円 370"/>
        <xdr:cNvSpPr/>
      </xdr:nvSpPr>
      <xdr:spPr>
        <a:xfrm>
          <a:off x="6921500" y="963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124550</xdr:rowOff>
    </xdr:from>
    <xdr:ext cx="534377" cy="259045"/>
    <xdr:sp macro="" textlink="">
      <xdr:nvSpPr>
        <xdr:cNvPr id="372" name="テキスト ボックス 371"/>
        <xdr:cNvSpPr txBox="1"/>
      </xdr:nvSpPr>
      <xdr:spPr>
        <a:xfrm>
          <a:off x="6705111" y="972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118800</xdr:rowOff>
    </xdr:from>
    <xdr:to>
      <xdr:col>54</xdr:col>
      <xdr:colOff>189865</xdr:colOff>
      <xdr:row>79</xdr:row>
      <xdr:rowOff>98879</xdr:rowOff>
    </xdr:to>
    <xdr:cxnSp macro="">
      <xdr:nvCxnSpPr>
        <xdr:cNvPr id="398" name="直線コネクタ 397"/>
        <xdr:cNvCxnSpPr/>
      </xdr:nvCxnSpPr>
      <xdr:spPr>
        <a:xfrm flipV="1">
          <a:off x="10475595" y="12120300"/>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65477</xdr:rowOff>
    </xdr:from>
    <xdr:ext cx="534377" cy="259045"/>
    <xdr:sp macro="" textlink="">
      <xdr:nvSpPr>
        <xdr:cNvPr id="401" name="普通建設事業費 （ うち新規整備　）最大値テキスト"/>
        <xdr:cNvSpPr txBox="1"/>
      </xdr:nvSpPr>
      <xdr:spPr>
        <a:xfrm>
          <a:off x="10528300" y="118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118800</xdr:rowOff>
    </xdr:from>
    <xdr:to>
      <xdr:col>55</xdr:col>
      <xdr:colOff>88900</xdr:colOff>
      <xdr:row>70</xdr:row>
      <xdr:rowOff>118800</xdr:rowOff>
    </xdr:to>
    <xdr:cxnSp macro="">
      <xdr:nvCxnSpPr>
        <xdr:cNvPr id="402" name="直線コネクタ 401"/>
        <xdr:cNvCxnSpPr/>
      </xdr:nvCxnSpPr>
      <xdr:spPr>
        <a:xfrm>
          <a:off x="10388600" y="1212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56342</xdr:rowOff>
    </xdr:from>
    <xdr:to>
      <xdr:col>55</xdr:col>
      <xdr:colOff>0</xdr:colOff>
      <xdr:row>79</xdr:row>
      <xdr:rowOff>90044</xdr:rowOff>
    </xdr:to>
    <xdr:cxnSp macro="">
      <xdr:nvCxnSpPr>
        <xdr:cNvPr id="403" name="直線コネクタ 402"/>
        <xdr:cNvCxnSpPr/>
      </xdr:nvCxnSpPr>
      <xdr:spPr>
        <a:xfrm flipV="1">
          <a:off x="9639300" y="13086542"/>
          <a:ext cx="838200" cy="54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148758</xdr:rowOff>
    </xdr:from>
    <xdr:ext cx="534377" cy="259045"/>
    <xdr:sp macro="" textlink="">
      <xdr:nvSpPr>
        <xdr:cNvPr id="404" name="普通建設事業費 （ うち新規整備　）平均値テキスト"/>
        <xdr:cNvSpPr txBox="1"/>
      </xdr:nvSpPr>
      <xdr:spPr>
        <a:xfrm>
          <a:off x="10528300" y="13350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170331</xdr:rowOff>
    </xdr:from>
    <xdr:to>
      <xdr:col>55</xdr:col>
      <xdr:colOff>50800</xdr:colOff>
      <xdr:row>78</xdr:row>
      <xdr:rowOff>100481</xdr:rowOff>
    </xdr:to>
    <xdr:sp macro="" textlink="">
      <xdr:nvSpPr>
        <xdr:cNvPr id="405" name="フローチャート: 判断 404"/>
        <xdr:cNvSpPr/>
      </xdr:nvSpPr>
      <xdr:spPr>
        <a:xfrm>
          <a:off x="104267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67478</xdr:rowOff>
    </xdr:from>
    <xdr:to>
      <xdr:col>50</xdr:col>
      <xdr:colOff>114300</xdr:colOff>
      <xdr:row>79</xdr:row>
      <xdr:rowOff>90044</xdr:rowOff>
    </xdr:to>
    <xdr:cxnSp macro="">
      <xdr:nvCxnSpPr>
        <xdr:cNvPr id="406" name="直線コネクタ 405"/>
        <xdr:cNvCxnSpPr/>
      </xdr:nvCxnSpPr>
      <xdr:spPr>
        <a:xfrm>
          <a:off x="8750300" y="13440578"/>
          <a:ext cx="889000" cy="19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7469</xdr:rowOff>
    </xdr:from>
    <xdr:to>
      <xdr:col>50</xdr:col>
      <xdr:colOff>165100</xdr:colOff>
      <xdr:row>78</xdr:row>
      <xdr:rowOff>109069</xdr:rowOff>
    </xdr:to>
    <xdr:sp macro="" textlink="">
      <xdr:nvSpPr>
        <xdr:cNvPr id="407" name="フローチャート: 判断 406"/>
        <xdr:cNvSpPr/>
      </xdr:nvSpPr>
      <xdr:spPr>
        <a:xfrm>
          <a:off x="9588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125596</xdr:rowOff>
    </xdr:from>
    <xdr:ext cx="534377" cy="259045"/>
    <xdr:sp macro="" textlink="">
      <xdr:nvSpPr>
        <xdr:cNvPr id="408" name="テキスト ボックス 407"/>
        <xdr:cNvSpPr txBox="1"/>
      </xdr:nvSpPr>
      <xdr:spPr>
        <a:xfrm>
          <a:off x="9372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67478</xdr:rowOff>
    </xdr:from>
    <xdr:to>
      <xdr:col>45</xdr:col>
      <xdr:colOff>177800</xdr:colOff>
      <xdr:row>79</xdr:row>
      <xdr:rowOff>55722</xdr:rowOff>
    </xdr:to>
    <xdr:cxnSp macro="">
      <xdr:nvCxnSpPr>
        <xdr:cNvPr id="409" name="直線コネクタ 408"/>
        <xdr:cNvCxnSpPr/>
      </xdr:nvCxnSpPr>
      <xdr:spPr>
        <a:xfrm flipV="1">
          <a:off x="7861300" y="13440578"/>
          <a:ext cx="889000" cy="159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137804</xdr:rowOff>
    </xdr:from>
    <xdr:to>
      <xdr:col>46</xdr:col>
      <xdr:colOff>38100</xdr:colOff>
      <xdr:row>78</xdr:row>
      <xdr:rowOff>67954</xdr:rowOff>
    </xdr:to>
    <xdr:sp macro="" textlink="">
      <xdr:nvSpPr>
        <xdr:cNvPr id="410" name="フローチャート: 判断 409"/>
        <xdr:cNvSpPr/>
      </xdr:nvSpPr>
      <xdr:spPr>
        <a:xfrm>
          <a:off x="8699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84481</xdr:rowOff>
    </xdr:from>
    <xdr:ext cx="534377" cy="259045"/>
    <xdr:sp macro="" textlink="">
      <xdr:nvSpPr>
        <xdr:cNvPr id="411" name="テキスト ボックス 410"/>
        <xdr:cNvSpPr txBox="1"/>
      </xdr:nvSpPr>
      <xdr:spPr>
        <a:xfrm>
          <a:off x="8483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20876</xdr:rowOff>
    </xdr:from>
    <xdr:to>
      <xdr:col>41</xdr:col>
      <xdr:colOff>50800</xdr:colOff>
      <xdr:row>79</xdr:row>
      <xdr:rowOff>55722</xdr:rowOff>
    </xdr:to>
    <xdr:cxnSp macro="">
      <xdr:nvCxnSpPr>
        <xdr:cNvPr id="412" name="直線コネクタ 411"/>
        <xdr:cNvCxnSpPr/>
      </xdr:nvCxnSpPr>
      <xdr:spPr>
        <a:xfrm>
          <a:off x="6972300" y="13565426"/>
          <a:ext cx="889000" cy="3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138016</xdr:rowOff>
    </xdr:from>
    <xdr:to>
      <xdr:col>41</xdr:col>
      <xdr:colOff>101600</xdr:colOff>
      <xdr:row>78</xdr:row>
      <xdr:rowOff>68166</xdr:rowOff>
    </xdr:to>
    <xdr:sp macro="" textlink="">
      <xdr:nvSpPr>
        <xdr:cNvPr id="413" name="フローチャート: 判断 412"/>
        <xdr:cNvSpPr/>
      </xdr:nvSpPr>
      <xdr:spPr>
        <a:xfrm>
          <a:off x="7810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84693</xdr:rowOff>
    </xdr:from>
    <xdr:ext cx="534377" cy="259045"/>
    <xdr:sp macro="" textlink="">
      <xdr:nvSpPr>
        <xdr:cNvPr id="414" name="テキスト ボックス 413"/>
        <xdr:cNvSpPr txBox="1"/>
      </xdr:nvSpPr>
      <xdr:spPr>
        <a:xfrm>
          <a:off x="7594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143585</xdr:rowOff>
    </xdr:from>
    <xdr:to>
      <xdr:col>36</xdr:col>
      <xdr:colOff>165100</xdr:colOff>
      <xdr:row>78</xdr:row>
      <xdr:rowOff>73735</xdr:rowOff>
    </xdr:to>
    <xdr:sp macro="" textlink="">
      <xdr:nvSpPr>
        <xdr:cNvPr id="415" name="フローチャート: 判断 414"/>
        <xdr:cNvSpPr/>
      </xdr:nvSpPr>
      <xdr:spPr>
        <a:xfrm>
          <a:off x="6921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90262</xdr:rowOff>
    </xdr:from>
    <xdr:ext cx="534377" cy="259045"/>
    <xdr:sp macro="" textlink="">
      <xdr:nvSpPr>
        <xdr:cNvPr id="416" name="テキスト ボックス 415"/>
        <xdr:cNvSpPr txBox="1"/>
      </xdr:nvSpPr>
      <xdr:spPr>
        <a:xfrm>
          <a:off x="6705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5542</xdr:rowOff>
    </xdr:from>
    <xdr:to>
      <xdr:col>55</xdr:col>
      <xdr:colOff>50800</xdr:colOff>
      <xdr:row>76</xdr:row>
      <xdr:rowOff>107142</xdr:rowOff>
    </xdr:to>
    <xdr:sp macro="" textlink="">
      <xdr:nvSpPr>
        <xdr:cNvPr id="422" name="楕円 421"/>
        <xdr:cNvSpPr/>
      </xdr:nvSpPr>
      <xdr:spPr>
        <a:xfrm>
          <a:off x="10426700" y="1303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28419</xdr:rowOff>
    </xdr:from>
    <xdr:ext cx="534377" cy="259045"/>
    <xdr:sp macro="" textlink="">
      <xdr:nvSpPr>
        <xdr:cNvPr id="423" name="普通建設事業費 （ うち新規整備　）該当値テキスト"/>
        <xdr:cNvSpPr txBox="1"/>
      </xdr:nvSpPr>
      <xdr:spPr>
        <a:xfrm>
          <a:off x="10528300" y="1288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39244</xdr:rowOff>
    </xdr:from>
    <xdr:to>
      <xdr:col>50</xdr:col>
      <xdr:colOff>165100</xdr:colOff>
      <xdr:row>79</xdr:row>
      <xdr:rowOff>140844</xdr:rowOff>
    </xdr:to>
    <xdr:sp macro="" textlink="">
      <xdr:nvSpPr>
        <xdr:cNvPr id="424" name="楕円 423"/>
        <xdr:cNvSpPr/>
      </xdr:nvSpPr>
      <xdr:spPr>
        <a:xfrm>
          <a:off x="9588500" y="1358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131971</xdr:rowOff>
    </xdr:from>
    <xdr:ext cx="378565" cy="259045"/>
    <xdr:sp macro="" textlink="">
      <xdr:nvSpPr>
        <xdr:cNvPr id="425" name="テキスト ボックス 424"/>
        <xdr:cNvSpPr txBox="1"/>
      </xdr:nvSpPr>
      <xdr:spPr>
        <a:xfrm>
          <a:off x="9450017" y="13676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16678</xdr:rowOff>
    </xdr:from>
    <xdr:to>
      <xdr:col>46</xdr:col>
      <xdr:colOff>38100</xdr:colOff>
      <xdr:row>78</xdr:row>
      <xdr:rowOff>118278</xdr:rowOff>
    </xdr:to>
    <xdr:sp macro="" textlink="">
      <xdr:nvSpPr>
        <xdr:cNvPr id="426" name="楕円 425"/>
        <xdr:cNvSpPr/>
      </xdr:nvSpPr>
      <xdr:spPr>
        <a:xfrm>
          <a:off x="8699500" y="1338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109405</xdr:rowOff>
    </xdr:from>
    <xdr:ext cx="534377" cy="259045"/>
    <xdr:sp macro="" textlink="">
      <xdr:nvSpPr>
        <xdr:cNvPr id="427" name="テキスト ボックス 426"/>
        <xdr:cNvSpPr txBox="1"/>
      </xdr:nvSpPr>
      <xdr:spPr>
        <a:xfrm>
          <a:off x="8483111" y="1348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4922</xdr:rowOff>
    </xdr:from>
    <xdr:to>
      <xdr:col>41</xdr:col>
      <xdr:colOff>101600</xdr:colOff>
      <xdr:row>79</xdr:row>
      <xdr:rowOff>106522</xdr:rowOff>
    </xdr:to>
    <xdr:sp macro="" textlink="">
      <xdr:nvSpPr>
        <xdr:cNvPr id="428" name="楕円 427"/>
        <xdr:cNvSpPr/>
      </xdr:nvSpPr>
      <xdr:spPr>
        <a:xfrm>
          <a:off x="7810500" y="1354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97649</xdr:rowOff>
    </xdr:from>
    <xdr:ext cx="469744" cy="259045"/>
    <xdr:sp macro="" textlink="">
      <xdr:nvSpPr>
        <xdr:cNvPr id="429" name="テキスト ボックス 428"/>
        <xdr:cNvSpPr txBox="1"/>
      </xdr:nvSpPr>
      <xdr:spPr>
        <a:xfrm>
          <a:off x="7626428" y="1364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141526</xdr:rowOff>
    </xdr:from>
    <xdr:to>
      <xdr:col>36</xdr:col>
      <xdr:colOff>165100</xdr:colOff>
      <xdr:row>79</xdr:row>
      <xdr:rowOff>71676</xdr:rowOff>
    </xdr:to>
    <xdr:sp macro="" textlink="">
      <xdr:nvSpPr>
        <xdr:cNvPr id="430" name="楕円 429"/>
        <xdr:cNvSpPr/>
      </xdr:nvSpPr>
      <xdr:spPr>
        <a:xfrm>
          <a:off x="6921500" y="1351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62803</xdr:rowOff>
    </xdr:from>
    <xdr:ext cx="469744" cy="259045"/>
    <xdr:sp macro="" textlink="">
      <xdr:nvSpPr>
        <xdr:cNvPr id="431" name="テキスト ボックス 430"/>
        <xdr:cNvSpPr txBox="1"/>
      </xdr:nvSpPr>
      <xdr:spPr>
        <a:xfrm>
          <a:off x="6737428" y="13607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macro="">
      <xdr:nvCxnSpPr>
        <xdr:cNvPr id="455" name="直線コネクタ 454"/>
        <xdr:cNvCxnSpPr/>
      </xdr:nvCxnSpPr>
      <xdr:spPr>
        <a:xfrm flipV="1">
          <a:off x="10475595" y="15477376"/>
          <a:ext cx="1270" cy="15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macro="" textlink="">
      <xdr:nvSpPr>
        <xdr:cNvPr id="456" name="普通建設事業費 （ うち更新整備　）最小値テキスト"/>
        <xdr:cNvSpPr txBox="1"/>
      </xdr:nvSpPr>
      <xdr:spPr>
        <a:xfrm>
          <a:off x="10528300" y="16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macro="">
      <xdr:nvCxnSpPr>
        <xdr:cNvPr id="457" name="直線コネクタ 456"/>
        <xdr:cNvCxnSpPr/>
      </xdr:nvCxnSpPr>
      <xdr:spPr>
        <a:xfrm>
          <a:off x="10388600" y="169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macro="" textlink="">
      <xdr:nvSpPr>
        <xdr:cNvPr id="458" name="普通建設事業費 （ うち更新整備　）最大値テキスト"/>
        <xdr:cNvSpPr txBox="1"/>
      </xdr:nvSpPr>
      <xdr:spPr>
        <a:xfrm>
          <a:off x="10528300" y="15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macro="">
      <xdr:nvCxnSpPr>
        <xdr:cNvPr id="459" name="直線コネクタ 458"/>
        <xdr:cNvCxnSpPr/>
      </xdr:nvCxnSpPr>
      <xdr:spPr>
        <a:xfrm>
          <a:off x="10388600" y="1547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114364</xdr:rowOff>
    </xdr:from>
    <xdr:to>
      <xdr:col>55</xdr:col>
      <xdr:colOff>0</xdr:colOff>
      <xdr:row>97</xdr:row>
      <xdr:rowOff>98361</xdr:rowOff>
    </xdr:to>
    <xdr:cxnSp macro="">
      <xdr:nvCxnSpPr>
        <xdr:cNvPr id="460" name="直線コネクタ 459"/>
        <xdr:cNvCxnSpPr/>
      </xdr:nvCxnSpPr>
      <xdr:spPr>
        <a:xfrm>
          <a:off x="9639300" y="16573564"/>
          <a:ext cx="838200" cy="15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160647</xdr:rowOff>
    </xdr:from>
    <xdr:ext cx="534377" cy="259045"/>
    <xdr:sp macro="" textlink="">
      <xdr:nvSpPr>
        <xdr:cNvPr id="461" name="普通建設事業費 （ うち更新整備　）平均値テキスト"/>
        <xdr:cNvSpPr txBox="1"/>
      </xdr:nvSpPr>
      <xdr:spPr>
        <a:xfrm>
          <a:off x="10528300" y="16448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62" name="フローチャート: 判断 461"/>
        <xdr:cNvSpPr/>
      </xdr:nvSpPr>
      <xdr:spPr>
        <a:xfrm>
          <a:off x="104267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104166</xdr:rowOff>
    </xdr:from>
    <xdr:to>
      <xdr:col>50</xdr:col>
      <xdr:colOff>114300</xdr:colOff>
      <xdr:row>96</xdr:row>
      <xdr:rowOff>114364</xdr:rowOff>
    </xdr:to>
    <xdr:cxnSp macro="">
      <xdr:nvCxnSpPr>
        <xdr:cNvPr id="463" name="直線コネクタ 462"/>
        <xdr:cNvCxnSpPr/>
      </xdr:nvCxnSpPr>
      <xdr:spPr>
        <a:xfrm>
          <a:off x="8750300" y="16563366"/>
          <a:ext cx="889000" cy="1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135586</xdr:rowOff>
    </xdr:from>
    <xdr:to>
      <xdr:col>50</xdr:col>
      <xdr:colOff>165100</xdr:colOff>
      <xdr:row>97</xdr:row>
      <xdr:rowOff>65736</xdr:rowOff>
    </xdr:to>
    <xdr:sp macro="" textlink="">
      <xdr:nvSpPr>
        <xdr:cNvPr id="464" name="フローチャート: 判断 463"/>
        <xdr:cNvSpPr/>
      </xdr:nvSpPr>
      <xdr:spPr>
        <a:xfrm>
          <a:off x="9588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56863</xdr:rowOff>
    </xdr:from>
    <xdr:ext cx="534377" cy="259045"/>
    <xdr:sp macro="" textlink="">
      <xdr:nvSpPr>
        <xdr:cNvPr id="465" name="テキスト ボックス 464"/>
        <xdr:cNvSpPr txBox="1"/>
      </xdr:nvSpPr>
      <xdr:spPr>
        <a:xfrm>
          <a:off x="9372111" y="1668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167487</xdr:rowOff>
    </xdr:from>
    <xdr:to>
      <xdr:col>45</xdr:col>
      <xdr:colOff>177800</xdr:colOff>
      <xdr:row>96</xdr:row>
      <xdr:rowOff>104166</xdr:rowOff>
    </xdr:to>
    <xdr:cxnSp macro="">
      <xdr:nvCxnSpPr>
        <xdr:cNvPr id="466" name="直線コネクタ 465"/>
        <xdr:cNvCxnSpPr/>
      </xdr:nvCxnSpPr>
      <xdr:spPr>
        <a:xfrm>
          <a:off x="7861300" y="16455237"/>
          <a:ext cx="889000" cy="10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38227</xdr:rowOff>
    </xdr:from>
    <xdr:to>
      <xdr:col>46</xdr:col>
      <xdr:colOff>38100</xdr:colOff>
      <xdr:row>97</xdr:row>
      <xdr:rowOff>139827</xdr:rowOff>
    </xdr:to>
    <xdr:sp macro="" textlink="">
      <xdr:nvSpPr>
        <xdr:cNvPr id="467" name="フローチャート: 判断 466"/>
        <xdr:cNvSpPr/>
      </xdr:nvSpPr>
      <xdr:spPr>
        <a:xfrm>
          <a:off x="8699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130954</xdr:rowOff>
    </xdr:from>
    <xdr:ext cx="534377" cy="259045"/>
    <xdr:sp macro="" textlink="">
      <xdr:nvSpPr>
        <xdr:cNvPr id="468" name="テキスト ボックス 467"/>
        <xdr:cNvSpPr txBox="1"/>
      </xdr:nvSpPr>
      <xdr:spPr>
        <a:xfrm>
          <a:off x="8483111" y="1676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167487</xdr:rowOff>
    </xdr:from>
    <xdr:to>
      <xdr:col>41</xdr:col>
      <xdr:colOff>50800</xdr:colOff>
      <xdr:row>96</xdr:row>
      <xdr:rowOff>73279</xdr:rowOff>
    </xdr:to>
    <xdr:cxnSp macro="">
      <xdr:nvCxnSpPr>
        <xdr:cNvPr id="469" name="直線コネクタ 468"/>
        <xdr:cNvCxnSpPr/>
      </xdr:nvCxnSpPr>
      <xdr:spPr>
        <a:xfrm flipV="1">
          <a:off x="6972300" y="16455237"/>
          <a:ext cx="889000" cy="7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166421</xdr:rowOff>
    </xdr:from>
    <xdr:to>
      <xdr:col>41</xdr:col>
      <xdr:colOff>101600</xdr:colOff>
      <xdr:row>97</xdr:row>
      <xdr:rowOff>96571</xdr:rowOff>
    </xdr:to>
    <xdr:sp macro="" textlink="">
      <xdr:nvSpPr>
        <xdr:cNvPr id="470" name="フローチャート: 判断 469"/>
        <xdr:cNvSpPr/>
      </xdr:nvSpPr>
      <xdr:spPr>
        <a:xfrm>
          <a:off x="7810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87698</xdr:rowOff>
    </xdr:from>
    <xdr:ext cx="534377" cy="259045"/>
    <xdr:sp macro="" textlink="">
      <xdr:nvSpPr>
        <xdr:cNvPr id="471" name="テキスト ボックス 470"/>
        <xdr:cNvSpPr txBox="1"/>
      </xdr:nvSpPr>
      <xdr:spPr>
        <a:xfrm>
          <a:off x="7594111" y="167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29400</xdr:rowOff>
    </xdr:from>
    <xdr:to>
      <xdr:col>36</xdr:col>
      <xdr:colOff>165100</xdr:colOff>
      <xdr:row>97</xdr:row>
      <xdr:rowOff>131000</xdr:rowOff>
    </xdr:to>
    <xdr:sp macro="" textlink="">
      <xdr:nvSpPr>
        <xdr:cNvPr id="472" name="フローチャート: 判断 471"/>
        <xdr:cNvSpPr/>
      </xdr:nvSpPr>
      <xdr:spPr>
        <a:xfrm>
          <a:off x="6921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122127</xdr:rowOff>
    </xdr:from>
    <xdr:ext cx="534377" cy="259045"/>
    <xdr:sp macro="" textlink="">
      <xdr:nvSpPr>
        <xdr:cNvPr id="473" name="テキスト ボックス 472"/>
        <xdr:cNvSpPr txBox="1"/>
      </xdr:nvSpPr>
      <xdr:spPr>
        <a:xfrm>
          <a:off x="6705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47561</xdr:rowOff>
    </xdr:from>
    <xdr:to>
      <xdr:col>55</xdr:col>
      <xdr:colOff>50800</xdr:colOff>
      <xdr:row>97</xdr:row>
      <xdr:rowOff>149161</xdr:rowOff>
    </xdr:to>
    <xdr:sp macro="" textlink="">
      <xdr:nvSpPr>
        <xdr:cNvPr id="479" name="楕円 478"/>
        <xdr:cNvSpPr/>
      </xdr:nvSpPr>
      <xdr:spPr>
        <a:xfrm>
          <a:off x="10426700" y="1667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25988</xdr:rowOff>
    </xdr:from>
    <xdr:ext cx="534377" cy="259045"/>
    <xdr:sp macro="" textlink="">
      <xdr:nvSpPr>
        <xdr:cNvPr id="480" name="普通建設事業費 （ うち更新整備　）該当値テキスト"/>
        <xdr:cNvSpPr txBox="1"/>
      </xdr:nvSpPr>
      <xdr:spPr>
        <a:xfrm>
          <a:off x="10528300" y="1665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63564</xdr:rowOff>
    </xdr:from>
    <xdr:to>
      <xdr:col>50</xdr:col>
      <xdr:colOff>165100</xdr:colOff>
      <xdr:row>96</xdr:row>
      <xdr:rowOff>165164</xdr:rowOff>
    </xdr:to>
    <xdr:sp macro="" textlink="">
      <xdr:nvSpPr>
        <xdr:cNvPr id="481" name="楕円 480"/>
        <xdr:cNvSpPr/>
      </xdr:nvSpPr>
      <xdr:spPr>
        <a:xfrm>
          <a:off x="9588500" y="1652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10241</xdr:rowOff>
    </xdr:from>
    <xdr:ext cx="534377" cy="259045"/>
    <xdr:sp macro="" textlink="">
      <xdr:nvSpPr>
        <xdr:cNvPr id="482" name="テキスト ボックス 481"/>
        <xdr:cNvSpPr txBox="1"/>
      </xdr:nvSpPr>
      <xdr:spPr>
        <a:xfrm>
          <a:off x="9372111" y="1629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53366</xdr:rowOff>
    </xdr:from>
    <xdr:to>
      <xdr:col>46</xdr:col>
      <xdr:colOff>38100</xdr:colOff>
      <xdr:row>96</xdr:row>
      <xdr:rowOff>154966</xdr:rowOff>
    </xdr:to>
    <xdr:sp macro="" textlink="">
      <xdr:nvSpPr>
        <xdr:cNvPr id="483" name="楕円 482"/>
        <xdr:cNvSpPr/>
      </xdr:nvSpPr>
      <xdr:spPr>
        <a:xfrm>
          <a:off x="8699500" y="1651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43</xdr:rowOff>
    </xdr:from>
    <xdr:ext cx="534377" cy="259045"/>
    <xdr:sp macro="" textlink="">
      <xdr:nvSpPr>
        <xdr:cNvPr id="484" name="テキスト ボックス 483"/>
        <xdr:cNvSpPr txBox="1"/>
      </xdr:nvSpPr>
      <xdr:spPr>
        <a:xfrm>
          <a:off x="8483111" y="1628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116687</xdr:rowOff>
    </xdr:from>
    <xdr:to>
      <xdr:col>41</xdr:col>
      <xdr:colOff>101600</xdr:colOff>
      <xdr:row>96</xdr:row>
      <xdr:rowOff>46837</xdr:rowOff>
    </xdr:to>
    <xdr:sp macro="" textlink="">
      <xdr:nvSpPr>
        <xdr:cNvPr id="485" name="楕円 484"/>
        <xdr:cNvSpPr/>
      </xdr:nvSpPr>
      <xdr:spPr>
        <a:xfrm>
          <a:off x="7810500" y="1640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63364</xdr:rowOff>
    </xdr:from>
    <xdr:ext cx="534377" cy="259045"/>
    <xdr:sp macro="" textlink="">
      <xdr:nvSpPr>
        <xdr:cNvPr id="486" name="テキスト ボックス 485"/>
        <xdr:cNvSpPr txBox="1"/>
      </xdr:nvSpPr>
      <xdr:spPr>
        <a:xfrm>
          <a:off x="7594111" y="1617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22479</xdr:rowOff>
    </xdr:from>
    <xdr:to>
      <xdr:col>36</xdr:col>
      <xdr:colOff>165100</xdr:colOff>
      <xdr:row>96</xdr:row>
      <xdr:rowOff>124079</xdr:rowOff>
    </xdr:to>
    <xdr:sp macro="" textlink="">
      <xdr:nvSpPr>
        <xdr:cNvPr id="487" name="楕円 486"/>
        <xdr:cNvSpPr/>
      </xdr:nvSpPr>
      <xdr:spPr>
        <a:xfrm>
          <a:off x="6921500" y="164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140606</xdr:rowOff>
    </xdr:from>
    <xdr:ext cx="534377" cy="259045"/>
    <xdr:sp macro="" textlink="">
      <xdr:nvSpPr>
        <xdr:cNvPr id="488" name="テキスト ボックス 487"/>
        <xdr:cNvSpPr txBox="1"/>
      </xdr:nvSpPr>
      <xdr:spPr>
        <a:xfrm>
          <a:off x="6705111" y="1625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2" name="直線コネクタ 511"/>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3" name="災害復旧事業費最小値テキスト"/>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5" name="災害復旧事業費最大値テキスト"/>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6" name="直線コネクタ 515"/>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10225</xdr:rowOff>
    </xdr:from>
    <xdr:ext cx="469744" cy="259045"/>
    <xdr:sp macro="" textlink="">
      <xdr:nvSpPr>
        <xdr:cNvPr id="518" name="災害復旧事業費平均値テキスト"/>
        <xdr:cNvSpPr txBox="1"/>
      </xdr:nvSpPr>
      <xdr:spPr>
        <a:xfrm>
          <a:off x="16370300" y="6525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19" name="フローチャート: 判断 518"/>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0" name="直線コネクタ 519"/>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157385</xdr:rowOff>
    </xdr:from>
    <xdr:to>
      <xdr:col>81</xdr:col>
      <xdr:colOff>101600</xdr:colOff>
      <xdr:row>39</xdr:row>
      <xdr:rowOff>87535</xdr:rowOff>
    </xdr:to>
    <xdr:sp macro="" textlink="">
      <xdr:nvSpPr>
        <xdr:cNvPr id="521" name="フローチャート: 判断 520"/>
        <xdr:cNvSpPr/>
      </xdr:nvSpPr>
      <xdr:spPr>
        <a:xfrm>
          <a:off x="15430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104062</xdr:rowOff>
    </xdr:from>
    <xdr:ext cx="469744" cy="259045"/>
    <xdr:sp macro="" textlink="">
      <xdr:nvSpPr>
        <xdr:cNvPr id="522" name="テキスト ボックス 521"/>
        <xdr:cNvSpPr txBox="1"/>
      </xdr:nvSpPr>
      <xdr:spPr>
        <a:xfrm>
          <a:off x="15246428" y="644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3" name="直線コネクタ 522"/>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159408</xdr:rowOff>
    </xdr:from>
    <xdr:to>
      <xdr:col>76</xdr:col>
      <xdr:colOff>165100</xdr:colOff>
      <xdr:row>39</xdr:row>
      <xdr:rowOff>89558</xdr:rowOff>
    </xdr:to>
    <xdr:sp macro="" textlink="">
      <xdr:nvSpPr>
        <xdr:cNvPr id="524" name="フローチャート: 判断 523"/>
        <xdr:cNvSpPr/>
      </xdr:nvSpPr>
      <xdr:spPr>
        <a:xfrm>
          <a:off x="14541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106085</xdr:rowOff>
    </xdr:from>
    <xdr:ext cx="469744" cy="259045"/>
    <xdr:sp macro="" textlink="">
      <xdr:nvSpPr>
        <xdr:cNvPr id="525" name="テキスト ボックス 524"/>
        <xdr:cNvSpPr txBox="1"/>
      </xdr:nvSpPr>
      <xdr:spPr>
        <a:xfrm>
          <a:off x="14357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6" name="直線コネクタ 525"/>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162502</xdr:rowOff>
    </xdr:from>
    <xdr:to>
      <xdr:col>72</xdr:col>
      <xdr:colOff>38100</xdr:colOff>
      <xdr:row>39</xdr:row>
      <xdr:rowOff>92652</xdr:rowOff>
    </xdr:to>
    <xdr:sp macro="" textlink="">
      <xdr:nvSpPr>
        <xdr:cNvPr id="527" name="フローチャート: 判断 526"/>
        <xdr:cNvSpPr/>
      </xdr:nvSpPr>
      <xdr:spPr>
        <a:xfrm>
          <a:off x="13652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109179</xdr:rowOff>
    </xdr:from>
    <xdr:ext cx="378565" cy="259045"/>
    <xdr:sp macro="" textlink="">
      <xdr:nvSpPr>
        <xdr:cNvPr id="528" name="テキスト ボックス 527"/>
        <xdr:cNvSpPr txBox="1"/>
      </xdr:nvSpPr>
      <xdr:spPr>
        <a:xfrm>
          <a:off x="13514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macro="" textlink="">
      <xdr:nvSpPr>
        <xdr:cNvPr id="529" name="フローチャート: 判断 528"/>
        <xdr:cNvSpPr/>
      </xdr:nvSpPr>
      <xdr:spPr>
        <a:xfrm>
          <a:off x="12763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105003</xdr:rowOff>
    </xdr:from>
    <xdr:ext cx="469744" cy="259045"/>
    <xdr:sp macro="" textlink="">
      <xdr:nvSpPr>
        <xdr:cNvPr id="530" name="テキスト ボックス 529"/>
        <xdr:cNvSpPr txBox="1"/>
      </xdr:nvSpPr>
      <xdr:spPr>
        <a:xfrm>
          <a:off x="12579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137225</xdr:rowOff>
    </xdr:from>
    <xdr:ext cx="249299" cy="259045"/>
    <xdr:sp macro="" textlink="">
      <xdr:nvSpPr>
        <xdr:cNvPr id="537" name="災害復旧事業費該当値テキスト"/>
        <xdr:cNvSpPr txBox="1"/>
      </xdr:nvSpPr>
      <xdr:spPr>
        <a:xfrm>
          <a:off x="16370300" y="6652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macro="">
      <xdr:nvCxnSpPr>
        <xdr:cNvPr id="620" name="直線コネクタ 619"/>
        <xdr:cNvCxnSpPr/>
      </xdr:nvCxnSpPr>
      <xdr:spPr>
        <a:xfrm flipV="1">
          <a:off x="16317595" y="12099546"/>
          <a:ext cx="1269" cy="13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macro="" textlink="">
      <xdr:nvSpPr>
        <xdr:cNvPr id="621" name="公債費最小値テキスト"/>
        <xdr:cNvSpPr txBox="1"/>
      </xdr:nvSpPr>
      <xdr:spPr>
        <a:xfrm>
          <a:off x="16370300" y="13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macro="">
      <xdr:nvCxnSpPr>
        <xdr:cNvPr id="622" name="直線コネクタ 621"/>
        <xdr:cNvCxnSpPr/>
      </xdr:nvCxnSpPr>
      <xdr:spPr>
        <a:xfrm>
          <a:off x="16230600" y="1342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macro="" textlink="">
      <xdr:nvSpPr>
        <xdr:cNvPr id="623" name="公債費最大値テキスト"/>
        <xdr:cNvSpPr txBox="1"/>
      </xdr:nvSpPr>
      <xdr:spPr>
        <a:xfrm>
          <a:off x="16370300" y="118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macro="">
      <xdr:nvCxnSpPr>
        <xdr:cNvPr id="624" name="直線コネクタ 623"/>
        <xdr:cNvCxnSpPr/>
      </xdr:nvCxnSpPr>
      <xdr:spPr>
        <a:xfrm>
          <a:off x="16230600" y="120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22673</xdr:rowOff>
    </xdr:from>
    <xdr:to>
      <xdr:col>85</xdr:col>
      <xdr:colOff>127000</xdr:colOff>
      <xdr:row>77</xdr:row>
      <xdr:rowOff>32764</xdr:rowOff>
    </xdr:to>
    <xdr:cxnSp macro="">
      <xdr:nvCxnSpPr>
        <xdr:cNvPr id="625" name="直線コネクタ 624"/>
        <xdr:cNvCxnSpPr/>
      </xdr:nvCxnSpPr>
      <xdr:spPr>
        <a:xfrm flipV="1">
          <a:off x="15481300" y="13224323"/>
          <a:ext cx="838200" cy="1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75577</xdr:rowOff>
    </xdr:from>
    <xdr:ext cx="534377" cy="259045"/>
    <xdr:sp macro="" textlink="">
      <xdr:nvSpPr>
        <xdr:cNvPr id="626" name="公債費平均値テキスト"/>
        <xdr:cNvSpPr txBox="1"/>
      </xdr:nvSpPr>
      <xdr:spPr>
        <a:xfrm>
          <a:off x="16370300" y="12934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macro="" textlink="">
      <xdr:nvSpPr>
        <xdr:cNvPr id="627" name="フローチャート: 判断 626"/>
        <xdr:cNvSpPr/>
      </xdr:nvSpPr>
      <xdr:spPr>
        <a:xfrm>
          <a:off x="162687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29564</xdr:rowOff>
    </xdr:from>
    <xdr:to>
      <xdr:col>81</xdr:col>
      <xdr:colOff>50800</xdr:colOff>
      <xdr:row>77</xdr:row>
      <xdr:rowOff>32764</xdr:rowOff>
    </xdr:to>
    <xdr:cxnSp macro="">
      <xdr:nvCxnSpPr>
        <xdr:cNvPr id="628" name="直線コネクタ 627"/>
        <xdr:cNvCxnSpPr/>
      </xdr:nvCxnSpPr>
      <xdr:spPr>
        <a:xfrm>
          <a:off x="14592300" y="13231214"/>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45303</xdr:rowOff>
    </xdr:from>
    <xdr:to>
      <xdr:col>81</xdr:col>
      <xdr:colOff>101600</xdr:colOff>
      <xdr:row>76</xdr:row>
      <xdr:rowOff>146903</xdr:rowOff>
    </xdr:to>
    <xdr:sp macro="" textlink="">
      <xdr:nvSpPr>
        <xdr:cNvPr id="629" name="フローチャート: 判断 628"/>
        <xdr:cNvSpPr/>
      </xdr:nvSpPr>
      <xdr:spPr>
        <a:xfrm>
          <a:off x="15430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163430</xdr:rowOff>
    </xdr:from>
    <xdr:ext cx="534377" cy="259045"/>
    <xdr:sp macro="" textlink="">
      <xdr:nvSpPr>
        <xdr:cNvPr id="630" name="テキスト ボックス 629"/>
        <xdr:cNvSpPr txBox="1"/>
      </xdr:nvSpPr>
      <xdr:spPr>
        <a:xfrm>
          <a:off x="15214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29564</xdr:rowOff>
    </xdr:from>
    <xdr:to>
      <xdr:col>76</xdr:col>
      <xdr:colOff>114300</xdr:colOff>
      <xdr:row>77</xdr:row>
      <xdr:rowOff>45124</xdr:rowOff>
    </xdr:to>
    <xdr:cxnSp macro="">
      <xdr:nvCxnSpPr>
        <xdr:cNvPr id="631" name="直線コネクタ 630"/>
        <xdr:cNvCxnSpPr/>
      </xdr:nvCxnSpPr>
      <xdr:spPr>
        <a:xfrm flipV="1">
          <a:off x="13703300" y="13231214"/>
          <a:ext cx="889000" cy="1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37776</xdr:rowOff>
    </xdr:from>
    <xdr:to>
      <xdr:col>76</xdr:col>
      <xdr:colOff>165100</xdr:colOff>
      <xdr:row>76</xdr:row>
      <xdr:rowOff>139376</xdr:rowOff>
    </xdr:to>
    <xdr:sp macro="" textlink="">
      <xdr:nvSpPr>
        <xdr:cNvPr id="632" name="フローチャート: 判断 631"/>
        <xdr:cNvSpPr/>
      </xdr:nvSpPr>
      <xdr:spPr>
        <a:xfrm>
          <a:off x="14541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155902</xdr:rowOff>
    </xdr:from>
    <xdr:ext cx="534377" cy="259045"/>
    <xdr:sp macro="" textlink="">
      <xdr:nvSpPr>
        <xdr:cNvPr id="633" name="テキスト ボックス 632"/>
        <xdr:cNvSpPr txBox="1"/>
      </xdr:nvSpPr>
      <xdr:spPr>
        <a:xfrm>
          <a:off x="14325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45124</xdr:rowOff>
    </xdr:from>
    <xdr:to>
      <xdr:col>71</xdr:col>
      <xdr:colOff>177800</xdr:colOff>
      <xdr:row>77</xdr:row>
      <xdr:rowOff>66385</xdr:rowOff>
    </xdr:to>
    <xdr:cxnSp macro="">
      <xdr:nvCxnSpPr>
        <xdr:cNvPr id="634" name="直線コネクタ 633"/>
        <xdr:cNvCxnSpPr/>
      </xdr:nvCxnSpPr>
      <xdr:spPr>
        <a:xfrm flipV="1">
          <a:off x="12814300" y="13246774"/>
          <a:ext cx="889000" cy="2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41286</xdr:rowOff>
    </xdr:from>
    <xdr:to>
      <xdr:col>72</xdr:col>
      <xdr:colOff>38100</xdr:colOff>
      <xdr:row>76</xdr:row>
      <xdr:rowOff>142886</xdr:rowOff>
    </xdr:to>
    <xdr:sp macro="" textlink="">
      <xdr:nvSpPr>
        <xdr:cNvPr id="635" name="フローチャート: 判断 634"/>
        <xdr:cNvSpPr/>
      </xdr:nvSpPr>
      <xdr:spPr>
        <a:xfrm>
          <a:off x="13652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159413</xdr:rowOff>
    </xdr:from>
    <xdr:ext cx="534377" cy="259045"/>
    <xdr:sp macro="" textlink="">
      <xdr:nvSpPr>
        <xdr:cNvPr id="636" name="テキスト ボックス 635"/>
        <xdr:cNvSpPr txBox="1"/>
      </xdr:nvSpPr>
      <xdr:spPr>
        <a:xfrm>
          <a:off x="13436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44062</xdr:rowOff>
    </xdr:from>
    <xdr:to>
      <xdr:col>67</xdr:col>
      <xdr:colOff>101600</xdr:colOff>
      <xdr:row>76</xdr:row>
      <xdr:rowOff>145662</xdr:rowOff>
    </xdr:to>
    <xdr:sp macro="" textlink="">
      <xdr:nvSpPr>
        <xdr:cNvPr id="637" name="フローチャート: 判断 636"/>
        <xdr:cNvSpPr/>
      </xdr:nvSpPr>
      <xdr:spPr>
        <a:xfrm>
          <a:off x="12763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162189</xdr:rowOff>
    </xdr:from>
    <xdr:ext cx="534377" cy="259045"/>
    <xdr:sp macro="" textlink="">
      <xdr:nvSpPr>
        <xdr:cNvPr id="638" name="テキスト ボックス 637"/>
        <xdr:cNvSpPr txBox="1"/>
      </xdr:nvSpPr>
      <xdr:spPr>
        <a:xfrm>
          <a:off x="12547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143323</xdr:rowOff>
    </xdr:from>
    <xdr:to>
      <xdr:col>85</xdr:col>
      <xdr:colOff>177800</xdr:colOff>
      <xdr:row>77</xdr:row>
      <xdr:rowOff>73473</xdr:rowOff>
    </xdr:to>
    <xdr:sp macro="" textlink="">
      <xdr:nvSpPr>
        <xdr:cNvPr id="644" name="楕円 643"/>
        <xdr:cNvSpPr/>
      </xdr:nvSpPr>
      <xdr:spPr>
        <a:xfrm>
          <a:off x="16268700" y="1317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121750</xdr:rowOff>
    </xdr:from>
    <xdr:ext cx="534377" cy="259045"/>
    <xdr:sp macro="" textlink="">
      <xdr:nvSpPr>
        <xdr:cNvPr id="645" name="公債費該当値テキスト"/>
        <xdr:cNvSpPr txBox="1"/>
      </xdr:nvSpPr>
      <xdr:spPr>
        <a:xfrm>
          <a:off x="16370300" y="1315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153414</xdr:rowOff>
    </xdr:from>
    <xdr:to>
      <xdr:col>81</xdr:col>
      <xdr:colOff>101600</xdr:colOff>
      <xdr:row>77</xdr:row>
      <xdr:rowOff>83564</xdr:rowOff>
    </xdr:to>
    <xdr:sp macro="" textlink="">
      <xdr:nvSpPr>
        <xdr:cNvPr id="646" name="楕円 645"/>
        <xdr:cNvSpPr/>
      </xdr:nvSpPr>
      <xdr:spPr>
        <a:xfrm>
          <a:off x="15430500" y="1318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74691</xdr:rowOff>
    </xdr:from>
    <xdr:ext cx="534377" cy="259045"/>
    <xdr:sp macro="" textlink="">
      <xdr:nvSpPr>
        <xdr:cNvPr id="647" name="テキスト ボックス 646"/>
        <xdr:cNvSpPr txBox="1"/>
      </xdr:nvSpPr>
      <xdr:spPr>
        <a:xfrm>
          <a:off x="15214111" y="1327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150214</xdr:rowOff>
    </xdr:from>
    <xdr:to>
      <xdr:col>76</xdr:col>
      <xdr:colOff>165100</xdr:colOff>
      <xdr:row>77</xdr:row>
      <xdr:rowOff>80364</xdr:rowOff>
    </xdr:to>
    <xdr:sp macro="" textlink="">
      <xdr:nvSpPr>
        <xdr:cNvPr id="648" name="楕円 647"/>
        <xdr:cNvSpPr/>
      </xdr:nvSpPr>
      <xdr:spPr>
        <a:xfrm>
          <a:off x="14541500" y="1318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71491</xdr:rowOff>
    </xdr:from>
    <xdr:ext cx="534377" cy="259045"/>
    <xdr:sp macro="" textlink="">
      <xdr:nvSpPr>
        <xdr:cNvPr id="649" name="テキスト ボックス 648"/>
        <xdr:cNvSpPr txBox="1"/>
      </xdr:nvSpPr>
      <xdr:spPr>
        <a:xfrm>
          <a:off x="14325111" y="1327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165774</xdr:rowOff>
    </xdr:from>
    <xdr:to>
      <xdr:col>72</xdr:col>
      <xdr:colOff>38100</xdr:colOff>
      <xdr:row>77</xdr:row>
      <xdr:rowOff>95924</xdr:rowOff>
    </xdr:to>
    <xdr:sp macro="" textlink="">
      <xdr:nvSpPr>
        <xdr:cNvPr id="650" name="楕円 649"/>
        <xdr:cNvSpPr/>
      </xdr:nvSpPr>
      <xdr:spPr>
        <a:xfrm>
          <a:off x="13652500" y="1319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87051</xdr:rowOff>
    </xdr:from>
    <xdr:ext cx="534377" cy="259045"/>
    <xdr:sp macro="" textlink="">
      <xdr:nvSpPr>
        <xdr:cNvPr id="651" name="テキスト ボックス 650"/>
        <xdr:cNvSpPr txBox="1"/>
      </xdr:nvSpPr>
      <xdr:spPr>
        <a:xfrm>
          <a:off x="13436111" y="1328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15585</xdr:rowOff>
    </xdr:from>
    <xdr:to>
      <xdr:col>67</xdr:col>
      <xdr:colOff>101600</xdr:colOff>
      <xdr:row>77</xdr:row>
      <xdr:rowOff>117185</xdr:rowOff>
    </xdr:to>
    <xdr:sp macro="" textlink="">
      <xdr:nvSpPr>
        <xdr:cNvPr id="652" name="楕円 651"/>
        <xdr:cNvSpPr/>
      </xdr:nvSpPr>
      <xdr:spPr>
        <a:xfrm>
          <a:off x="12763500" y="1321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108312</xdr:rowOff>
    </xdr:from>
    <xdr:ext cx="534377" cy="259045"/>
    <xdr:sp macro="" textlink="">
      <xdr:nvSpPr>
        <xdr:cNvPr id="653" name="テキスト ボックス 652"/>
        <xdr:cNvSpPr txBox="1"/>
      </xdr:nvSpPr>
      <xdr:spPr>
        <a:xfrm>
          <a:off x="12547111" y="1330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macro="">
      <xdr:nvCxnSpPr>
        <xdr:cNvPr id="675" name="直線コネクタ 674"/>
        <xdr:cNvCxnSpPr/>
      </xdr:nvCxnSpPr>
      <xdr:spPr>
        <a:xfrm flipV="1">
          <a:off x="16317595" y="15456074"/>
          <a:ext cx="1269" cy="148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macro="" textlink="">
      <xdr:nvSpPr>
        <xdr:cNvPr id="676" name="積立金最小値テキスト"/>
        <xdr:cNvSpPr txBox="1"/>
      </xdr:nvSpPr>
      <xdr:spPr>
        <a:xfrm>
          <a:off x="16370300" y="16944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macro="">
      <xdr:nvCxnSpPr>
        <xdr:cNvPr id="677" name="直線コネクタ 676"/>
        <xdr:cNvCxnSpPr/>
      </xdr:nvCxnSpPr>
      <xdr:spPr>
        <a:xfrm>
          <a:off x="16230600" y="1694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macro="" textlink="">
      <xdr:nvSpPr>
        <xdr:cNvPr id="678" name="積立金最大値テキスト"/>
        <xdr:cNvSpPr txBox="1"/>
      </xdr:nvSpPr>
      <xdr:spPr>
        <a:xfrm>
          <a:off x="16370300" y="152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macro="">
      <xdr:nvCxnSpPr>
        <xdr:cNvPr id="679" name="直線コネクタ 678"/>
        <xdr:cNvCxnSpPr/>
      </xdr:nvCxnSpPr>
      <xdr:spPr>
        <a:xfrm>
          <a:off x="16230600" y="1545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137075</xdr:rowOff>
    </xdr:from>
    <xdr:to>
      <xdr:col>85</xdr:col>
      <xdr:colOff>127000</xdr:colOff>
      <xdr:row>98</xdr:row>
      <xdr:rowOff>137122</xdr:rowOff>
    </xdr:to>
    <xdr:cxnSp macro="">
      <xdr:nvCxnSpPr>
        <xdr:cNvPr id="680" name="直線コネクタ 679"/>
        <xdr:cNvCxnSpPr/>
      </xdr:nvCxnSpPr>
      <xdr:spPr>
        <a:xfrm>
          <a:off x="15481300" y="16939175"/>
          <a:ext cx="838200" cy="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129956</xdr:rowOff>
    </xdr:from>
    <xdr:ext cx="534377" cy="259045"/>
    <xdr:sp macro="" textlink="">
      <xdr:nvSpPr>
        <xdr:cNvPr id="681" name="積立金平均値テキスト"/>
        <xdr:cNvSpPr txBox="1"/>
      </xdr:nvSpPr>
      <xdr:spPr>
        <a:xfrm>
          <a:off x="16370300" y="16589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macro="" textlink="">
      <xdr:nvSpPr>
        <xdr:cNvPr id="682" name="フローチャート: 判断 681"/>
        <xdr:cNvSpPr/>
      </xdr:nvSpPr>
      <xdr:spPr>
        <a:xfrm>
          <a:off x="16268700" y="1673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49166</xdr:rowOff>
    </xdr:from>
    <xdr:to>
      <xdr:col>81</xdr:col>
      <xdr:colOff>50800</xdr:colOff>
      <xdr:row>98</xdr:row>
      <xdr:rowOff>137075</xdr:rowOff>
    </xdr:to>
    <xdr:cxnSp macro="">
      <xdr:nvCxnSpPr>
        <xdr:cNvPr id="683" name="直線コネクタ 682"/>
        <xdr:cNvCxnSpPr/>
      </xdr:nvCxnSpPr>
      <xdr:spPr>
        <a:xfrm>
          <a:off x="14592300" y="16508366"/>
          <a:ext cx="889000" cy="43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146901</xdr:rowOff>
    </xdr:from>
    <xdr:to>
      <xdr:col>81</xdr:col>
      <xdr:colOff>101600</xdr:colOff>
      <xdr:row>98</xdr:row>
      <xdr:rowOff>77051</xdr:rowOff>
    </xdr:to>
    <xdr:sp macro="" textlink="">
      <xdr:nvSpPr>
        <xdr:cNvPr id="684" name="フローチャート: 判断 683"/>
        <xdr:cNvSpPr/>
      </xdr:nvSpPr>
      <xdr:spPr>
        <a:xfrm>
          <a:off x="15430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93578</xdr:rowOff>
    </xdr:from>
    <xdr:ext cx="534377" cy="259045"/>
    <xdr:sp macro="" textlink="">
      <xdr:nvSpPr>
        <xdr:cNvPr id="685" name="テキスト ボックス 684"/>
        <xdr:cNvSpPr txBox="1"/>
      </xdr:nvSpPr>
      <xdr:spPr>
        <a:xfrm>
          <a:off x="15214111" y="1655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49166</xdr:rowOff>
    </xdr:from>
    <xdr:to>
      <xdr:col>76</xdr:col>
      <xdr:colOff>114300</xdr:colOff>
      <xdr:row>98</xdr:row>
      <xdr:rowOff>49778</xdr:rowOff>
    </xdr:to>
    <xdr:cxnSp macro="">
      <xdr:nvCxnSpPr>
        <xdr:cNvPr id="686" name="直線コネクタ 685"/>
        <xdr:cNvCxnSpPr/>
      </xdr:nvCxnSpPr>
      <xdr:spPr>
        <a:xfrm flipV="1">
          <a:off x="13703300" y="16508366"/>
          <a:ext cx="889000" cy="34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73648</xdr:rowOff>
    </xdr:from>
    <xdr:to>
      <xdr:col>76</xdr:col>
      <xdr:colOff>165100</xdr:colOff>
      <xdr:row>98</xdr:row>
      <xdr:rowOff>3798</xdr:rowOff>
    </xdr:to>
    <xdr:sp macro="" textlink="">
      <xdr:nvSpPr>
        <xdr:cNvPr id="687" name="フローチャート: 判断 686"/>
        <xdr:cNvSpPr/>
      </xdr:nvSpPr>
      <xdr:spPr>
        <a:xfrm>
          <a:off x="14541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166375</xdr:rowOff>
    </xdr:from>
    <xdr:ext cx="534377" cy="259045"/>
    <xdr:sp macro="" textlink="">
      <xdr:nvSpPr>
        <xdr:cNvPr id="688" name="テキスト ボックス 687"/>
        <xdr:cNvSpPr txBox="1"/>
      </xdr:nvSpPr>
      <xdr:spPr>
        <a:xfrm>
          <a:off x="14325111" y="1679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49778</xdr:rowOff>
    </xdr:from>
    <xdr:to>
      <xdr:col>71</xdr:col>
      <xdr:colOff>177800</xdr:colOff>
      <xdr:row>98</xdr:row>
      <xdr:rowOff>109772</xdr:rowOff>
    </xdr:to>
    <xdr:cxnSp macro="">
      <xdr:nvCxnSpPr>
        <xdr:cNvPr id="689" name="直線コネクタ 688"/>
        <xdr:cNvCxnSpPr/>
      </xdr:nvCxnSpPr>
      <xdr:spPr>
        <a:xfrm flipV="1">
          <a:off x="12814300" y="16851878"/>
          <a:ext cx="889000" cy="5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112757</xdr:rowOff>
    </xdr:from>
    <xdr:to>
      <xdr:col>72</xdr:col>
      <xdr:colOff>38100</xdr:colOff>
      <xdr:row>98</xdr:row>
      <xdr:rowOff>42907</xdr:rowOff>
    </xdr:to>
    <xdr:sp macro="" textlink="">
      <xdr:nvSpPr>
        <xdr:cNvPr id="690" name="フローチャート: 判断 689"/>
        <xdr:cNvSpPr/>
      </xdr:nvSpPr>
      <xdr:spPr>
        <a:xfrm>
          <a:off x="13652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59434</xdr:rowOff>
    </xdr:from>
    <xdr:ext cx="534377" cy="259045"/>
    <xdr:sp macro="" textlink="">
      <xdr:nvSpPr>
        <xdr:cNvPr id="691" name="テキスト ボックス 690"/>
        <xdr:cNvSpPr txBox="1"/>
      </xdr:nvSpPr>
      <xdr:spPr>
        <a:xfrm>
          <a:off x="13436111" y="1651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131950</xdr:rowOff>
    </xdr:from>
    <xdr:to>
      <xdr:col>67</xdr:col>
      <xdr:colOff>101600</xdr:colOff>
      <xdr:row>98</xdr:row>
      <xdr:rowOff>62100</xdr:rowOff>
    </xdr:to>
    <xdr:sp macro="" textlink="">
      <xdr:nvSpPr>
        <xdr:cNvPr id="692" name="フローチャート: 判断 691"/>
        <xdr:cNvSpPr/>
      </xdr:nvSpPr>
      <xdr:spPr>
        <a:xfrm>
          <a:off x="12763500" y="167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78627</xdr:rowOff>
    </xdr:from>
    <xdr:ext cx="534377" cy="259045"/>
    <xdr:sp macro="" textlink="">
      <xdr:nvSpPr>
        <xdr:cNvPr id="693" name="テキスト ボックス 692"/>
        <xdr:cNvSpPr txBox="1"/>
      </xdr:nvSpPr>
      <xdr:spPr>
        <a:xfrm>
          <a:off x="12547111" y="1653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86322</xdr:rowOff>
    </xdr:from>
    <xdr:to>
      <xdr:col>85</xdr:col>
      <xdr:colOff>177800</xdr:colOff>
      <xdr:row>99</xdr:row>
      <xdr:rowOff>16472</xdr:rowOff>
    </xdr:to>
    <xdr:sp macro="" textlink="">
      <xdr:nvSpPr>
        <xdr:cNvPr id="699" name="楕円 698"/>
        <xdr:cNvSpPr/>
      </xdr:nvSpPr>
      <xdr:spPr>
        <a:xfrm>
          <a:off x="16268700" y="168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1249</xdr:rowOff>
    </xdr:from>
    <xdr:ext cx="378565" cy="259045"/>
    <xdr:sp macro="" textlink="">
      <xdr:nvSpPr>
        <xdr:cNvPr id="700" name="積立金該当値テキスト"/>
        <xdr:cNvSpPr txBox="1"/>
      </xdr:nvSpPr>
      <xdr:spPr>
        <a:xfrm>
          <a:off x="16370300" y="16803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86275</xdr:rowOff>
    </xdr:from>
    <xdr:to>
      <xdr:col>81</xdr:col>
      <xdr:colOff>101600</xdr:colOff>
      <xdr:row>99</xdr:row>
      <xdr:rowOff>16425</xdr:rowOff>
    </xdr:to>
    <xdr:sp macro="" textlink="">
      <xdr:nvSpPr>
        <xdr:cNvPr id="701" name="楕円 700"/>
        <xdr:cNvSpPr/>
      </xdr:nvSpPr>
      <xdr:spPr>
        <a:xfrm>
          <a:off x="15430500" y="1688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7552</xdr:rowOff>
    </xdr:from>
    <xdr:ext cx="378565" cy="259045"/>
    <xdr:sp macro="" textlink="">
      <xdr:nvSpPr>
        <xdr:cNvPr id="702" name="テキスト ボックス 701"/>
        <xdr:cNvSpPr txBox="1"/>
      </xdr:nvSpPr>
      <xdr:spPr>
        <a:xfrm>
          <a:off x="15292017" y="16981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169816</xdr:rowOff>
    </xdr:from>
    <xdr:to>
      <xdr:col>76</xdr:col>
      <xdr:colOff>165100</xdr:colOff>
      <xdr:row>96</xdr:row>
      <xdr:rowOff>99966</xdr:rowOff>
    </xdr:to>
    <xdr:sp macro="" textlink="">
      <xdr:nvSpPr>
        <xdr:cNvPr id="703" name="楕円 702"/>
        <xdr:cNvSpPr/>
      </xdr:nvSpPr>
      <xdr:spPr>
        <a:xfrm>
          <a:off x="14541500" y="1645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116493</xdr:rowOff>
    </xdr:from>
    <xdr:ext cx="534377" cy="259045"/>
    <xdr:sp macro="" textlink="">
      <xdr:nvSpPr>
        <xdr:cNvPr id="704" name="テキスト ボックス 703"/>
        <xdr:cNvSpPr txBox="1"/>
      </xdr:nvSpPr>
      <xdr:spPr>
        <a:xfrm>
          <a:off x="14325111" y="1623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170428</xdr:rowOff>
    </xdr:from>
    <xdr:to>
      <xdr:col>72</xdr:col>
      <xdr:colOff>38100</xdr:colOff>
      <xdr:row>98</xdr:row>
      <xdr:rowOff>100578</xdr:rowOff>
    </xdr:to>
    <xdr:sp macro="" textlink="">
      <xdr:nvSpPr>
        <xdr:cNvPr id="705" name="楕円 704"/>
        <xdr:cNvSpPr/>
      </xdr:nvSpPr>
      <xdr:spPr>
        <a:xfrm>
          <a:off x="13652500" y="1680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91705</xdr:rowOff>
    </xdr:from>
    <xdr:ext cx="469744" cy="259045"/>
    <xdr:sp macro="" textlink="">
      <xdr:nvSpPr>
        <xdr:cNvPr id="706" name="テキスト ボックス 705"/>
        <xdr:cNvSpPr txBox="1"/>
      </xdr:nvSpPr>
      <xdr:spPr>
        <a:xfrm>
          <a:off x="13468428" y="1689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58972</xdr:rowOff>
    </xdr:from>
    <xdr:to>
      <xdr:col>67</xdr:col>
      <xdr:colOff>101600</xdr:colOff>
      <xdr:row>98</xdr:row>
      <xdr:rowOff>160572</xdr:rowOff>
    </xdr:to>
    <xdr:sp macro="" textlink="">
      <xdr:nvSpPr>
        <xdr:cNvPr id="707" name="楕円 706"/>
        <xdr:cNvSpPr/>
      </xdr:nvSpPr>
      <xdr:spPr>
        <a:xfrm>
          <a:off x="12763500" y="168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151699</xdr:rowOff>
    </xdr:from>
    <xdr:ext cx="469744" cy="259045"/>
    <xdr:sp macro="" textlink="">
      <xdr:nvSpPr>
        <xdr:cNvPr id="708" name="テキスト ボックス 707"/>
        <xdr:cNvSpPr txBox="1"/>
      </xdr:nvSpPr>
      <xdr:spPr>
        <a:xfrm>
          <a:off x="12579428" y="16953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30" name="直線コネクタ 729"/>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33" name="投資及び出資金最大値テキスト"/>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34" name="直線コネクタ 733"/>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143083</xdr:rowOff>
    </xdr:from>
    <xdr:to>
      <xdr:col>116</xdr:col>
      <xdr:colOff>63500</xdr:colOff>
      <xdr:row>36</xdr:row>
      <xdr:rowOff>52741</xdr:rowOff>
    </xdr:to>
    <xdr:cxnSp macro="">
      <xdr:nvCxnSpPr>
        <xdr:cNvPr id="735" name="直線コネクタ 734"/>
        <xdr:cNvCxnSpPr/>
      </xdr:nvCxnSpPr>
      <xdr:spPr>
        <a:xfrm>
          <a:off x="21323300" y="6143833"/>
          <a:ext cx="838200" cy="8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72265</xdr:rowOff>
    </xdr:from>
    <xdr:ext cx="469744" cy="259045"/>
    <xdr:sp macro="" textlink="">
      <xdr:nvSpPr>
        <xdr:cNvPr id="736" name="投資及び出資金平均値テキスト"/>
        <xdr:cNvSpPr txBox="1"/>
      </xdr:nvSpPr>
      <xdr:spPr>
        <a:xfrm>
          <a:off x="22212300" y="6415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37" name="フローチャート: 判断 736"/>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95900</xdr:rowOff>
    </xdr:from>
    <xdr:to>
      <xdr:col>111</xdr:col>
      <xdr:colOff>177800</xdr:colOff>
      <xdr:row>35</xdr:row>
      <xdr:rowOff>143083</xdr:rowOff>
    </xdr:to>
    <xdr:cxnSp macro="">
      <xdr:nvCxnSpPr>
        <xdr:cNvPr id="738" name="直線コネクタ 737"/>
        <xdr:cNvCxnSpPr/>
      </xdr:nvCxnSpPr>
      <xdr:spPr>
        <a:xfrm>
          <a:off x="20434300" y="5925200"/>
          <a:ext cx="889000" cy="21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121819</xdr:rowOff>
    </xdr:from>
    <xdr:to>
      <xdr:col>112</xdr:col>
      <xdr:colOff>38100</xdr:colOff>
      <xdr:row>38</xdr:row>
      <xdr:rowOff>51969</xdr:rowOff>
    </xdr:to>
    <xdr:sp macro="" textlink="">
      <xdr:nvSpPr>
        <xdr:cNvPr id="739" name="フローチャート: 判断 738"/>
        <xdr:cNvSpPr/>
      </xdr:nvSpPr>
      <xdr:spPr>
        <a:xfrm>
          <a:off x="21272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43095</xdr:rowOff>
    </xdr:from>
    <xdr:ext cx="469744" cy="259045"/>
    <xdr:sp macro="" textlink="">
      <xdr:nvSpPr>
        <xdr:cNvPr id="740" name="テキスト ボックス 739"/>
        <xdr:cNvSpPr txBox="1"/>
      </xdr:nvSpPr>
      <xdr:spPr>
        <a:xfrm>
          <a:off x="21088428" y="6558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95900</xdr:rowOff>
    </xdr:from>
    <xdr:to>
      <xdr:col>107</xdr:col>
      <xdr:colOff>50800</xdr:colOff>
      <xdr:row>38</xdr:row>
      <xdr:rowOff>139700</xdr:rowOff>
    </xdr:to>
    <xdr:cxnSp macro="">
      <xdr:nvCxnSpPr>
        <xdr:cNvPr id="741" name="直線コネクタ 740"/>
        <xdr:cNvCxnSpPr/>
      </xdr:nvCxnSpPr>
      <xdr:spPr>
        <a:xfrm flipV="1">
          <a:off x="19545300" y="5925200"/>
          <a:ext cx="889000" cy="72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155834</xdr:rowOff>
    </xdr:from>
    <xdr:to>
      <xdr:col>107</xdr:col>
      <xdr:colOff>101600</xdr:colOff>
      <xdr:row>38</xdr:row>
      <xdr:rowOff>85984</xdr:rowOff>
    </xdr:to>
    <xdr:sp macro="" textlink="">
      <xdr:nvSpPr>
        <xdr:cNvPr id="742" name="フローチャート: 判断 741"/>
        <xdr:cNvSpPr/>
      </xdr:nvSpPr>
      <xdr:spPr>
        <a:xfrm>
          <a:off x="20383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77111</xdr:rowOff>
    </xdr:from>
    <xdr:ext cx="469744" cy="259045"/>
    <xdr:sp macro="" textlink="">
      <xdr:nvSpPr>
        <xdr:cNvPr id="743" name="テキスト ボックス 742"/>
        <xdr:cNvSpPr txBox="1"/>
      </xdr:nvSpPr>
      <xdr:spPr>
        <a:xfrm>
          <a:off x="20199428" y="659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161869</xdr:rowOff>
    </xdr:from>
    <xdr:to>
      <xdr:col>102</xdr:col>
      <xdr:colOff>165100</xdr:colOff>
      <xdr:row>38</xdr:row>
      <xdr:rowOff>92019</xdr:rowOff>
    </xdr:to>
    <xdr:sp macro="" textlink="">
      <xdr:nvSpPr>
        <xdr:cNvPr id="745" name="フローチャート: 判断 744"/>
        <xdr:cNvSpPr/>
      </xdr:nvSpPr>
      <xdr:spPr>
        <a:xfrm>
          <a:off x="19494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108546</xdr:rowOff>
    </xdr:from>
    <xdr:ext cx="469744" cy="259045"/>
    <xdr:sp macro="" textlink="">
      <xdr:nvSpPr>
        <xdr:cNvPr id="746" name="テキスト ボックス 745"/>
        <xdr:cNvSpPr txBox="1"/>
      </xdr:nvSpPr>
      <xdr:spPr>
        <a:xfrm>
          <a:off x="19310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9256</xdr:rowOff>
    </xdr:from>
    <xdr:to>
      <xdr:col>98</xdr:col>
      <xdr:colOff>38100</xdr:colOff>
      <xdr:row>38</xdr:row>
      <xdr:rowOff>110856</xdr:rowOff>
    </xdr:to>
    <xdr:sp macro="" textlink="">
      <xdr:nvSpPr>
        <xdr:cNvPr id="747" name="フローチャート: 判断 746"/>
        <xdr:cNvSpPr/>
      </xdr:nvSpPr>
      <xdr:spPr>
        <a:xfrm>
          <a:off x="18605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127383</xdr:rowOff>
    </xdr:from>
    <xdr:ext cx="378565" cy="259045"/>
    <xdr:sp macro="" textlink="">
      <xdr:nvSpPr>
        <xdr:cNvPr id="748" name="テキスト ボックス 747"/>
        <xdr:cNvSpPr txBox="1"/>
      </xdr:nvSpPr>
      <xdr:spPr>
        <a:xfrm>
          <a:off x="18467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1941</xdr:rowOff>
    </xdr:from>
    <xdr:to>
      <xdr:col>116</xdr:col>
      <xdr:colOff>114300</xdr:colOff>
      <xdr:row>36</xdr:row>
      <xdr:rowOff>103541</xdr:rowOff>
    </xdr:to>
    <xdr:sp macro="" textlink="">
      <xdr:nvSpPr>
        <xdr:cNvPr id="754" name="楕円 753"/>
        <xdr:cNvSpPr/>
      </xdr:nvSpPr>
      <xdr:spPr>
        <a:xfrm>
          <a:off x="22110700" y="617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24818</xdr:rowOff>
    </xdr:from>
    <xdr:ext cx="469744" cy="259045"/>
    <xdr:sp macro="" textlink="">
      <xdr:nvSpPr>
        <xdr:cNvPr id="755" name="投資及び出資金該当値テキスト"/>
        <xdr:cNvSpPr txBox="1"/>
      </xdr:nvSpPr>
      <xdr:spPr>
        <a:xfrm>
          <a:off x="22212300" y="6025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92283</xdr:rowOff>
    </xdr:from>
    <xdr:to>
      <xdr:col>112</xdr:col>
      <xdr:colOff>38100</xdr:colOff>
      <xdr:row>36</xdr:row>
      <xdr:rowOff>22433</xdr:rowOff>
    </xdr:to>
    <xdr:sp macro="" textlink="">
      <xdr:nvSpPr>
        <xdr:cNvPr id="756" name="楕円 755"/>
        <xdr:cNvSpPr/>
      </xdr:nvSpPr>
      <xdr:spPr>
        <a:xfrm>
          <a:off x="21272500" y="609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38960</xdr:rowOff>
    </xdr:from>
    <xdr:ext cx="469744" cy="259045"/>
    <xdr:sp macro="" textlink="">
      <xdr:nvSpPr>
        <xdr:cNvPr id="757" name="テキスト ボックス 756"/>
        <xdr:cNvSpPr txBox="1"/>
      </xdr:nvSpPr>
      <xdr:spPr>
        <a:xfrm>
          <a:off x="21088428" y="5868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45100</xdr:rowOff>
    </xdr:from>
    <xdr:to>
      <xdr:col>107</xdr:col>
      <xdr:colOff>101600</xdr:colOff>
      <xdr:row>34</xdr:row>
      <xdr:rowOff>146700</xdr:rowOff>
    </xdr:to>
    <xdr:sp macro="" textlink="">
      <xdr:nvSpPr>
        <xdr:cNvPr id="758" name="楕円 757"/>
        <xdr:cNvSpPr/>
      </xdr:nvSpPr>
      <xdr:spPr>
        <a:xfrm>
          <a:off x="20383500" y="587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163227</xdr:rowOff>
    </xdr:from>
    <xdr:ext cx="469744" cy="259045"/>
    <xdr:sp macro="" textlink="">
      <xdr:nvSpPr>
        <xdr:cNvPr id="759" name="テキスト ボックス 758"/>
        <xdr:cNvSpPr txBox="1"/>
      </xdr:nvSpPr>
      <xdr:spPr>
        <a:xfrm>
          <a:off x="20199428" y="564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7" name="テキスト ボックス 776"/>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87" name="直線コネクタ 786"/>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90" name="貸付金最大値テキスト"/>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791" name="直線コネクタ 790"/>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87884</xdr:rowOff>
    </xdr:from>
    <xdr:to>
      <xdr:col>116</xdr:col>
      <xdr:colOff>63500</xdr:colOff>
      <xdr:row>58</xdr:row>
      <xdr:rowOff>95199</xdr:rowOff>
    </xdr:to>
    <xdr:cxnSp macro="">
      <xdr:nvCxnSpPr>
        <xdr:cNvPr id="792" name="直線コネクタ 791"/>
        <xdr:cNvCxnSpPr/>
      </xdr:nvCxnSpPr>
      <xdr:spPr>
        <a:xfrm>
          <a:off x="21323300" y="10031984"/>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33266</xdr:rowOff>
    </xdr:from>
    <xdr:ext cx="469744" cy="259045"/>
    <xdr:sp macro="" textlink="">
      <xdr:nvSpPr>
        <xdr:cNvPr id="793" name="貸付金平均値テキスト"/>
        <xdr:cNvSpPr txBox="1"/>
      </xdr:nvSpPr>
      <xdr:spPr>
        <a:xfrm>
          <a:off x="22212300" y="9977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794" name="フローチャート: 判断 793"/>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83845</xdr:rowOff>
    </xdr:from>
    <xdr:to>
      <xdr:col>111</xdr:col>
      <xdr:colOff>177800</xdr:colOff>
      <xdr:row>58</xdr:row>
      <xdr:rowOff>87884</xdr:rowOff>
    </xdr:to>
    <xdr:cxnSp macro="">
      <xdr:nvCxnSpPr>
        <xdr:cNvPr id="795" name="直線コネクタ 794"/>
        <xdr:cNvCxnSpPr/>
      </xdr:nvCxnSpPr>
      <xdr:spPr>
        <a:xfrm>
          <a:off x="20434300" y="10027945"/>
          <a:ext cx="8890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62611</xdr:rowOff>
    </xdr:from>
    <xdr:to>
      <xdr:col>112</xdr:col>
      <xdr:colOff>38100</xdr:colOff>
      <xdr:row>58</xdr:row>
      <xdr:rowOff>164211</xdr:rowOff>
    </xdr:to>
    <xdr:sp macro="" textlink="">
      <xdr:nvSpPr>
        <xdr:cNvPr id="796" name="フローチャート: 判断 795"/>
        <xdr:cNvSpPr/>
      </xdr:nvSpPr>
      <xdr:spPr>
        <a:xfrm>
          <a:off x="21272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155338</xdr:rowOff>
    </xdr:from>
    <xdr:ext cx="469744" cy="259045"/>
    <xdr:sp macro="" textlink="">
      <xdr:nvSpPr>
        <xdr:cNvPr id="797" name="テキスト ボックス 796"/>
        <xdr:cNvSpPr txBox="1"/>
      </xdr:nvSpPr>
      <xdr:spPr>
        <a:xfrm>
          <a:off x="21088428" y="1009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79426</xdr:rowOff>
    </xdr:from>
    <xdr:to>
      <xdr:col>107</xdr:col>
      <xdr:colOff>50800</xdr:colOff>
      <xdr:row>58</xdr:row>
      <xdr:rowOff>83845</xdr:rowOff>
    </xdr:to>
    <xdr:cxnSp macro="">
      <xdr:nvCxnSpPr>
        <xdr:cNvPr id="798" name="直線コネクタ 797"/>
        <xdr:cNvCxnSpPr/>
      </xdr:nvCxnSpPr>
      <xdr:spPr>
        <a:xfrm>
          <a:off x="19545300" y="10023526"/>
          <a:ext cx="889000" cy="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59944</xdr:rowOff>
    </xdr:from>
    <xdr:to>
      <xdr:col>107</xdr:col>
      <xdr:colOff>101600</xdr:colOff>
      <xdr:row>58</xdr:row>
      <xdr:rowOff>161544</xdr:rowOff>
    </xdr:to>
    <xdr:sp macro="" textlink="">
      <xdr:nvSpPr>
        <xdr:cNvPr id="799" name="フローチャート: 判断 798"/>
        <xdr:cNvSpPr/>
      </xdr:nvSpPr>
      <xdr:spPr>
        <a:xfrm>
          <a:off x="20383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152671</xdr:rowOff>
    </xdr:from>
    <xdr:ext cx="469744" cy="259045"/>
    <xdr:sp macro="" textlink="">
      <xdr:nvSpPr>
        <xdr:cNvPr id="800" name="テキスト ボックス 799"/>
        <xdr:cNvSpPr txBox="1"/>
      </xdr:nvSpPr>
      <xdr:spPr>
        <a:xfrm>
          <a:off x="20199428" y="1009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51232</xdr:rowOff>
    </xdr:from>
    <xdr:to>
      <xdr:col>102</xdr:col>
      <xdr:colOff>114300</xdr:colOff>
      <xdr:row>58</xdr:row>
      <xdr:rowOff>79426</xdr:rowOff>
    </xdr:to>
    <xdr:cxnSp macro="">
      <xdr:nvCxnSpPr>
        <xdr:cNvPr id="801" name="直線コネクタ 800"/>
        <xdr:cNvCxnSpPr/>
      </xdr:nvCxnSpPr>
      <xdr:spPr>
        <a:xfrm>
          <a:off x="18656300" y="9995332"/>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60934</xdr:rowOff>
    </xdr:from>
    <xdr:to>
      <xdr:col>102</xdr:col>
      <xdr:colOff>165100</xdr:colOff>
      <xdr:row>58</xdr:row>
      <xdr:rowOff>162534</xdr:rowOff>
    </xdr:to>
    <xdr:sp macro="" textlink="">
      <xdr:nvSpPr>
        <xdr:cNvPr id="802" name="フローチャート: 判断 801"/>
        <xdr:cNvSpPr/>
      </xdr:nvSpPr>
      <xdr:spPr>
        <a:xfrm>
          <a:off x="19494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153661</xdr:rowOff>
    </xdr:from>
    <xdr:ext cx="469744" cy="259045"/>
    <xdr:sp macro="" textlink="">
      <xdr:nvSpPr>
        <xdr:cNvPr id="803" name="テキスト ボックス 802"/>
        <xdr:cNvSpPr txBox="1"/>
      </xdr:nvSpPr>
      <xdr:spPr>
        <a:xfrm>
          <a:off x="19310428" y="100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48590</xdr:rowOff>
    </xdr:from>
    <xdr:to>
      <xdr:col>98</xdr:col>
      <xdr:colOff>38100</xdr:colOff>
      <xdr:row>58</xdr:row>
      <xdr:rowOff>150190</xdr:rowOff>
    </xdr:to>
    <xdr:sp macro="" textlink="">
      <xdr:nvSpPr>
        <xdr:cNvPr id="804" name="フローチャート: 判断 803"/>
        <xdr:cNvSpPr/>
      </xdr:nvSpPr>
      <xdr:spPr>
        <a:xfrm>
          <a:off x="18605500" y="99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141317</xdr:rowOff>
    </xdr:from>
    <xdr:ext cx="469744" cy="259045"/>
    <xdr:sp macro="" textlink="">
      <xdr:nvSpPr>
        <xdr:cNvPr id="805" name="テキスト ボックス 804"/>
        <xdr:cNvSpPr txBox="1"/>
      </xdr:nvSpPr>
      <xdr:spPr>
        <a:xfrm>
          <a:off x="18421428" y="10085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44399</xdr:rowOff>
    </xdr:from>
    <xdr:to>
      <xdr:col>116</xdr:col>
      <xdr:colOff>114300</xdr:colOff>
      <xdr:row>58</xdr:row>
      <xdr:rowOff>145999</xdr:rowOff>
    </xdr:to>
    <xdr:sp macro="" textlink="">
      <xdr:nvSpPr>
        <xdr:cNvPr id="811" name="楕円 810"/>
        <xdr:cNvSpPr/>
      </xdr:nvSpPr>
      <xdr:spPr>
        <a:xfrm>
          <a:off x="22110700" y="998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3776</xdr:rowOff>
    </xdr:from>
    <xdr:ext cx="469744" cy="259045"/>
    <xdr:sp macro="" textlink="">
      <xdr:nvSpPr>
        <xdr:cNvPr id="812" name="貸付金該当値テキスト"/>
        <xdr:cNvSpPr txBox="1"/>
      </xdr:nvSpPr>
      <xdr:spPr>
        <a:xfrm>
          <a:off x="22212300" y="977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37084</xdr:rowOff>
    </xdr:from>
    <xdr:to>
      <xdr:col>112</xdr:col>
      <xdr:colOff>38100</xdr:colOff>
      <xdr:row>58</xdr:row>
      <xdr:rowOff>138684</xdr:rowOff>
    </xdr:to>
    <xdr:sp macro="" textlink="">
      <xdr:nvSpPr>
        <xdr:cNvPr id="813" name="楕円 812"/>
        <xdr:cNvSpPr/>
      </xdr:nvSpPr>
      <xdr:spPr>
        <a:xfrm>
          <a:off x="21272500" y="998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155211</xdr:rowOff>
    </xdr:from>
    <xdr:ext cx="469744" cy="259045"/>
    <xdr:sp macro="" textlink="">
      <xdr:nvSpPr>
        <xdr:cNvPr id="814" name="テキスト ボックス 813"/>
        <xdr:cNvSpPr txBox="1"/>
      </xdr:nvSpPr>
      <xdr:spPr>
        <a:xfrm>
          <a:off x="21088428" y="975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33045</xdr:rowOff>
    </xdr:from>
    <xdr:to>
      <xdr:col>107</xdr:col>
      <xdr:colOff>101600</xdr:colOff>
      <xdr:row>58</xdr:row>
      <xdr:rowOff>134645</xdr:rowOff>
    </xdr:to>
    <xdr:sp macro="" textlink="">
      <xdr:nvSpPr>
        <xdr:cNvPr id="815" name="楕円 814"/>
        <xdr:cNvSpPr/>
      </xdr:nvSpPr>
      <xdr:spPr>
        <a:xfrm>
          <a:off x="20383500" y="99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151172</xdr:rowOff>
    </xdr:from>
    <xdr:ext cx="469744" cy="259045"/>
    <xdr:sp macro="" textlink="">
      <xdr:nvSpPr>
        <xdr:cNvPr id="816" name="テキスト ボックス 815"/>
        <xdr:cNvSpPr txBox="1"/>
      </xdr:nvSpPr>
      <xdr:spPr>
        <a:xfrm>
          <a:off x="20199428" y="975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28626</xdr:rowOff>
    </xdr:from>
    <xdr:to>
      <xdr:col>102</xdr:col>
      <xdr:colOff>165100</xdr:colOff>
      <xdr:row>58</xdr:row>
      <xdr:rowOff>130226</xdr:rowOff>
    </xdr:to>
    <xdr:sp macro="" textlink="">
      <xdr:nvSpPr>
        <xdr:cNvPr id="817" name="楕円 816"/>
        <xdr:cNvSpPr/>
      </xdr:nvSpPr>
      <xdr:spPr>
        <a:xfrm>
          <a:off x="19494500" y="997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146753</xdr:rowOff>
    </xdr:from>
    <xdr:ext cx="469744" cy="259045"/>
    <xdr:sp macro="" textlink="">
      <xdr:nvSpPr>
        <xdr:cNvPr id="818" name="テキスト ボックス 817"/>
        <xdr:cNvSpPr txBox="1"/>
      </xdr:nvSpPr>
      <xdr:spPr>
        <a:xfrm>
          <a:off x="19310428" y="974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432</xdr:rowOff>
    </xdr:from>
    <xdr:to>
      <xdr:col>98</xdr:col>
      <xdr:colOff>38100</xdr:colOff>
      <xdr:row>58</xdr:row>
      <xdr:rowOff>102032</xdr:rowOff>
    </xdr:to>
    <xdr:sp macro="" textlink="">
      <xdr:nvSpPr>
        <xdr:cNvPr id="819" name="楕円 818"/>
        <xdr:cNvSpPr/>
      </xdr:nvSpPr>
      <xdr:spPr>
        <a:xfrm>
          <a:off x="18605500" y="994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118559</xdr:rowOff>
    </xdr:from>
    <xdr:ext cx="469744" cy="259045"/>
    <xdr:sp macro="" textlink="">
      <xdr:nvSpPr>
        <xdr:cNvPr id="820" name="テキスト ボックス 819"/>
        <xdr:cNvSpPr txBox="1"/>
      </xdr:nvSpPr>
      <xdr:spPr>
        <a:xfrm>
          <a:off x="18421428" y="971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43" name="直線コネクタ 842"/>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44" name="繰出金最小値テキスト"/>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45" name="直線コネクタ 844"/>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46" name="繰出金最大値テキスト"/>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47" name="直線コネクタ 846"/>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31710</xdr:rowOff>
    </xdr:from>
    <xdr:to>
      <xdr:col>116</xdr:col>
      <xdr:colOff>63500</xdr:colOff>
      <xdr:row>77</xdr:row>
      <xdr:rowOff>45997</xdr:rowOff>
    </xdr:to>
    <xdr:cxnSp macro="">
      <xdr:nvCxnSpPr>
        <xdr:cNvPr id="848" name="直線コネクタ 847"/>
        <xdr:cNvCxnSpPr/>
      </xdr:nvCxnSpPr>
      <xdr:spPr>
        <a:xfrm flipV="1">
          <a:off x="21323300" y="13233360"/>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58970</xdr:rowOff>
    </xdr:from>
    <xdr:ext cx="534377" cy="259045"/>
    <xdr:sp macro="" textlink="">
      <xdr:nvSpPr>
        <xdr:cNvPr id="849" name="繰出金平均値テキスト"/>
        <xdr:cNvSpPr txBox="1"/>
      </xdr:nvSpPr>
      <xdr:spPr>
        <a:xfrm>
          <a:off x="22212300" y="1291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50" name="フローチャート: 判断 849"/>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45997</xdr:rowOff>
    </xdr:from>
    <xdr:to>
      <xdr:col>111</xdr:col>
      <xdr:colOff>177800</xdr:colOff>
      <xdr:row>77</xdr:row>
      <xdr:rowOff>46682</xdr:rowOff>
    </xdr:to>
    <xdr:cxnSp macro="">
      <xdr:nvCxnSpPr>
        <xdr:cNvPr id="851" name="直線コネクタ 850"/>
        <xdr:cNvCxnSpPr/>
      </xdr:nvCxnSpPr>
      <xdr:spPr>
        <a:xfrm flipV="1">
          <a:off x="20434300" y="13247647"/>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169687</xdr:rowOff>
    </xdr:from>
    <xdr:to>
      <xdr:col>112</xdr:col>
      <xdr:colOff>38100</xdr:colOff>
      <xdr:row>76</xdr:row>
      <xdr:rowOff>99837</xdr:rowOff>
    </xdr:to>
    <xdr:sp macro="" textlink="">
      <xdr:nvSpPr>
        <xdr:cNvPr id="852" name="フローチャート: 判断 851"/>
        <xdr:cNvSpPr/>
      </xdr:nvSpPr>
      <xdr:spPr>
        <a:xfrm>
          <a:off x="21272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116364</xdr:rowOff>
    </xdr:from>
    <xdr:ext cx="534377" cy="259045"/>
    <xdr:sp macro="" textlink="">
      <xdr:nvSpPr>
        <xdr:cNvPr id="853" name="テキスト ボックス 852"/>
        <xdr:cNvSpPr txBox="1"/>
      </xdr:nvSpPr>
      <xdr:spPr>
        <a:xfrm>
          <a:off x="21056111" y="1280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47574</xdr:rowOff>
    </xdr:from>
    <xdr:to>
      <xdr:col>107</xdr:col>
      <xdr:colOff>50800</xdr:colOff>
      <xdr:row>77</xdr:row>
      <xdr:rowOff>46682</xdr:rowOff>
    </xdr:to>
    <xdr:cxnSp macro="">
      <xdr:nvCxnSpPr>
        <xdr:cNvPr id="854" name="直線コネクタ 853"/>
        <xdr:cNvCxnSpPr/>
      </xdr:nvCxnSpPr>
      <xdr:spPr>
        <a:xfrm>
          <a:off x="19545300" y="12906324"/>
          <a:ext cx="889000" cy="34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138437</xdr:rowOff>
    </xdr:from>
    <xdr:to>
      <xdr:col>107</xdr:col>
      <xdr:colOff>101600</xdr:colOff>
      <xdr:row>76</xdr:row>
      <xdr:rowOff>68588</xdr:rowOff>
    </xdr:to>
    <xdr:sp macro="" textlink="">
      <xdr:nvSpPr>
        <xdr:cNvPr id="855" name="フローチャート: 判断 854"/>
        <xdr:cNvSpPr/>
      </xdr:nvSpPr>
      <xdr:spPr>
        <a:xfrm>
          <a:off x="20383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85114</xdr:rowOff>
    </xdr:from>
    <xdr:ext cx="534377" cy="259045"/>
    <xdr:sp macro="" textlink="">
      <xdr:nvSpPr>
        <xdr:cNvPr id="856" name="テキスト ボックス 855"/>
        <xdr:cNvSpPr txBox="1"/>
      </xdr:nvSpPr>
      <xdr:spPr>
        <a:xfrm>
          <a:off x="20167111" y="127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47574</xdr:rowOff>
    </xdr:from>
    <xdr:to>
      <xdr:col>102</xdr:col>
      <xdr:colOff>114300</xdr:colOff>
      <xdr:row>75</xdr:row>
      <xdr:rowOff>120749</xdr:rowOff>
    </xdr:to>
    <xdr:cxnSp macro="">
      <xdr:nvCxnSpPr>
        <xdr:cNvPr id="857" name="直線コネクタ 856"/>
        <xdr:cNvCxnSpPr/>
      </xdr:nvCxnSpPr>
      <xdr:spPr>
        <a:xfrm flipV="1">
          <a:off x="18656300" y="12906324"/>
          <a:ext cx="889000" cy="7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98616</xdr:rowOff>
    </xdr:from>
    <xdr:to>
      <xdr:col>102</xdr:col>
      <xdr:colOff>165100</xdr:colOff>
      <xdr:row>76</xdr:row>
      <xdr:rowOff>28766</xdr:rowOff>
    </xdr:to>
    <xdr:sp macro="" textlink="">
      <xdr:nvSpPr>
        <xdr:cNvPr id="858" name="フローチャート: 判断 857"/>
        <xdr:cNvSpPr/>
      </xdr:nvSpPr>
      <xdr:spPr>
        <a:xfrm>
          <a:off x="19494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19893</xdr:rowOff>
    </xdr:from>
    <xdr:ext cx="534377" cy="259045"/>
    <xdr:sp macro="" textlink="">
      <xdr:nvSpPr>
        <xdr:cNvPr id="859" name="テキスト ボックス 858"/>
        <xdr:cNvSpPr txBox="1"/>
      </xdr:nvSpPr>
      <xdr:spPr>
        <a:xfrm>
          <a:off x="19278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99164</xdr:rowOff>
    </xdr:from>
    <xdr:to>
      <xdr:col>98</xdr:col>
      <xdr:colOff>38100</xdr:colOff>
      <xdr:row>76</xdr:row>
      <xdr:rowOff>29314</xdr:rowOff>
    </xdr:to>
    <xdr:sp macro="" textlink="">
      <xdr:nvSpPr>
        <xdr:cNvPr id="860" name="フローチャート: 判断 859"/>
        <xdr:cNvSpPr/>
      </xdr:nvSpPr>
      <xdr:spPr>
        <a:xfrm>
          <a:off x="18605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20441</xdr:rowOff>
    </xdr:from>
    <xdr:ext cx="534377" cy="259045"/>
    <xdr:sp macro="" textlink="">
      <xdr:nvSpPr>
        <xdr:cNvPr id="861" name="テキスト ボックス 860"/>
        <xdr:cNvSpPr txBox="1"/>
      </xdr:nvSpPr>
      <xdr:spPr>
        <a:xfrm>
          <a:off x="18389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152360</xdr:rowOff>
    </xdr:from>
    <xdr:to>
      <xdr:col>116</xdr:col>
      <xdr:colOff>114300</xdr:colOff>
      <xdr:row>77</xdr:row>
      <xdr:rowOff>82510</xdr:rowOff>
    </xdr:to>
    <xdr:sp macro="" textlink="">
      <xdr:nvSpPr>
        <xdr:cNvPr id="867" name="楕円 866"/>
        <xdr:cNvSpPr/>
      </xdr:nvSpPr>
      <xdr:spPr>
        <a:xfrm>
          <a:off x="22110700" y="1318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130787</xdr:rowOff>
    </xdr:from>
    <xdr:ext cx="534377" cy="259045"/>
    <xdr:sp macro="" textlink="">
      <xdr:nvSpPr>
        <xdr:cNvPr id="868" name="繰出金該当値テキスト"/>
        <xdr:cNvSpPr txBox="1"/>
      </xdr:nvSpPr>
      <xdr:spPr>
        <a:xfrm>
          <a:off x="22212300" y="1316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166647</xdr:rowOff>
    </xdr:from>
    <xdr:to>
      <xdr:col>112</xdr:col>
      <xdr:colOff>38100</xdr:colOff>
      <xdr:row>77</xdr:row>
      <xdr:rowOff>96797</xdr:rowOff>
    </xdr:to>
    <xdr:sp macro="" textlink="">
      <xdr:nvSpPr>
        <xdr:cNvPr id="869" name="楕円 868"/>
        <xdr:cNvSpPr/>
      </xdr:nvSpPr>
      <xdr:spPr>
        <a:xfrm>
          <a:off x="21272500" y="1319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87924</xdr:rowOff>
    </xdr:from>
    <xdr:ext cx="534377" cy="259045"/>
    <xdr:sp macro="" textlink="">
      <xdr:nvSpPr>
        <xdr:cNvPr id="870" name="テキスト ボックス 869"/>
        <xdr:cNvSpPr txBox="1"/>
      </xdr:nvSpPr>
      <xdr:spPr>
        <a:xfrm>
          <a:off x="21056111" y="1328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167332</xdr:rowOff>
    </xdr:from>
    <xdr:to>
      <xdr:col>107</xdr:col>
      <xdr:colOff>101600</xdr:colOff>
      <xdr:row>77</xdr:row>
      <xdr:rowOff>97482</xdr:rowOff>
    </xdr:to>
    <xdr:sp macro="" textlink="">
      <xdr:nvSpPr>
        <xdr:cNvPr id="871" name="楕円 870"/>
        <xdr:cNvSpPr/>
      </xdr:nvSpPr>
      <xdr:spPr>
        <a:xfrm>
          <a:off x="20383500" y="1319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88609</xdr:rowOff>
    </xdr:from>
    <xdr:ext cx="534377" cy="259045"/>
    <xdr:sp macro="" textlink="">
      <xdr:nvSpPr>
        <xdr:cNvPr id="872" name="テキスト ボックス 871"/>
        <xdr:cNvSpPr txBox="1"/>
      </xdr:nvSpPr>
      <xdr:spPr>
        <a:xfrm>
          <a:off x="20167111" y="1329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168224</xdr:rowOff>
    </xdr:from>
    <xdr:to>
      <xdr:col>102</xdr:col>
      <xdr:colOff>165100</xdr:colOff>
      <xdr:row>75</xdr:row>
      <xdr:rowOff>98374</xdr:rowOff>
    </xdr:to>
    <xdr:sp macro="" textlink="">
      <xdr:nvSpPr>
        <xdr:cNvPr id="873" name="楕円 872"/>
        <xdr:cNvSpPr/>
      </xdr:nvSpPr>
      <xdr:spPr>
        <a:xfrm>
          <a:off x="19494500" y="128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114901</xdr:rowOff>
    </xdr:from>
    <xdr:ext cx="534377" cy="259045"/>
    <xdr:sp macro="" textlink="">
      <xdr:nvSpPr>
        <xdr:cNvPr id="874" name="テキスト ボックス 873"/>
        <xdr:cNvSpPr txBox="1"/>
      </xdr:nvSpPr>
      <xdr:spPr>
        <a:xfrm>
          <a:off x="19278111" y="1263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69949</xdr:rowOff>
    </xdr:from>
    <xdr:to>
      <xdr:col>98</xdr:col>
      <xdr:colOff>38100</xdr:colOff>
      <xdr:row>76</xdr:row>
      <xdr:rowOff>99</xdr:rowOff>
    </xdr:to>
    <xdr:sp macro="" textlink="">
      <xdr:nvSpPr>
        <xdr:cNvPr id="875" name="楕円 874"/>
        <xdr:cNvSpPr/>
      </xdr:nvSpPr>
      <xdr:spPr>
        <a:xfrm>
          <a:off x="18605500" y="1292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16626</xdr:rowOff>
    </xdr:from>
    <xdr:ext cx="534377" cy="259045"/>
    <xdr:sp macro="" textlink="">
      <xdr:nvSpPr>
        <xdr:cNvPr id="876" name="テキスト ボックス 875"/>
        <xdr:cNvSpPr txBox="1"/>
      </xdr:nvSpPr>
      <xdr:spPr>
        <a:xfrm>
          <a:off x="18389111" y="1270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類似団体内においても人口密度が高いことが功を奏し、全体的に平均を下回る支出となっている。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一方で「普通建設事業費」は、</a:t>
          </a:r>
          <a:r>
            <a:rPr kumimoji="1" lang="ja-JP" altLang="en-US" sz="1100" b="0" i="0" u="none" strike="noStrike" kern="0" cap="none" spc="0" normalizeH="0" baseline="0" noProof="0">
              <a:ln>
                <a:noFill/>
              </a:ln>
              <a:solidFill>
                <a:prstClr val="black"/>
              </a:solidFill>
              <a:effectLst/>
              <a:uLnTx/>
              <a:uFillTx/>
              <a:latin typeface="+mn-lt"/>
              <a:ea typeface="+mn-ea"/>
              <a:cs typeface="+mn-cs"/>
            </a:rPr>
            <a:t>主に学校給食施設整備事業及び広域ごみ処理事業の影響で</a:t>
          </a:r>
          <a:r>
            <a:rPr kumimoji="1" lang="en-US" altLang="ja-JP" sz="1100" b="0" i="0" u="none" strike="noStrike" kern="0" cap="none" spc="0" normalizeH="0" baseline="0" noProof="0">
              <a:ln>
                <a:noFill/>
              </a:ln>
              <a:solidFill>
                <a:prstClr val="black"/>
              </a:solidFill>
              <a:effectLst/>
              <a:uLnTx/>
              <a:uFillTx/>
              <a:latin typeface="+mn-lt"/>
              <a:ea typeface="+mn-ea"/>
              <a:cs typeface="+mn-cs"/>
            </a:rPr>
            <a:t>13.5</a:t>
          </a:r>
          <a:r>
            <a:rPr kumimoji="1" lang="ja-JP" altLang="en-US" sz="1100" b="0" i="0" u="none" strike="noStrike" kern="0" cap="none" spc="0" normalizeH="0" baseline="0" noProof="0">
              <a:ln>
                <a:noFill/>
              </a:ln>
              <a:solidFill>
                <a:prstClr val="black"/>
              </a:solidFill>
              <a:effectLst/>
              <a:uLnTx/>
              <a:uFillTx/>
              <a:latin typeface="+mn-lt"/>
              <a:ea typeface="+mn-ea"/>
              <a:cs typeface="+mn-cs"/>
            </a:rPr>
            <a:t>億円増加しており、平均を大きく上回る支出と</a:t>
          </a:r>
          <a:r>
            <a:rPr kumimoji="1" lang="ja-JP" altLang="ja-JP" sz="1100" b="0" i="0" u="none" strike="noStrike" kern="0" cap="none" spc="0" normalizeH="0" baseline="0" noProof="0">
              <a:ln>
                <a:noFill/>
              </a:ln>
              <a:solidFill>
                <a:prstClr val="black"/>
              </a:solidFill>
              <a:effectLst/>
              <a:uLnTx/>
              <a:uFillTx/>
              <a:latin typeface="+mn-lt"/>
              <a:ea typeface="+mn-ea"/>
              <a:cs typeface="+mn-cs"/>
            </a:rPr>
            <a:t>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今後は公共施設やインフラの一斉更新時期が続くため、公共施設等総合管理計画に基づいた老朽化対策を実施する。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なお、「維持管理費」の急増は、決算統計における「普通建設事業費」との区分の明確化によるものである。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「補助費等」については、特別定額給付金の影響で</a:t>
          </a:r>
          <a:r>
            <a:rPr kumimoji="1" lang="en-US" altLang="ja-JP" sz="1100" b="0" i="0" u="none" strike="noStrike" kern="0" cap="none" spc="0" normalizeH="0" baseline="0" noProof="0">
              <a:ln>
                <a:noFill/>
              </a:ln>
              <a:solidFill>
                <a:prstClr val="black"/>
              </a:solidFill>
              <a:effectLst/>
              <a:uLnTx/>
              <a:uFillTx/>
              <a:latin typeface="+mn-lt"/>
              <a:ea typeface="+mn-ea"/>
              <a:cs typeface="+mn-cs"/>
            </a:rPr>
            <a:t>1</a:t>
          </a:r>
          <a:r>
            <a:rPr kumimoji="1" lang="ja-JP" altLang="en-US" sz="1100" b="0" i="0" u="none" strike="noStrike" kern="0" cap="none" spc="0" normalizeH="0" baseline="0" noProof="0">
              <a:ln>
                <a:noFill/>
              </a:ln>
              <a:solidFill>
                <a:prstClr val="black"/>
              </a:solidFill>
              <a:effectLst/>
              <a:uLnTx/>
              <a:uFillTx/>
              <a:latin typeface="+mn-lt"/>
              <a:ea typeface="+mn-ea"/>
              <a:cs typeface="+mn-cs"/>
            </a:rPr>
            <a:t>人当たり約</a:t>
          </a:r>
          <a:r>
            <a:rPr kumimoji="1" lang="en-US" altLang="ja-JP" sz="1100" b="0" i="0" u="none" strike="noStrike" kern="0" cap="none" spc="0" normalizeH="0" baseline="0" noProof="0">
              <a:ln>
                <a:noFill/>
              </a:ln>
              <a:solidFill>
                <a:prstClr val="black"/>
              </a:solidFill>
              <a:effectLst/>
              <a:uLnTx/>
              <a:uFillTx/>
              <a:latin typeface="+mn-lt"/>
              <a:ea typeface="+mn-ea"/>
              <a:cs typeface="+mn-cs"/>
            </a:rPr>
            <a:t>10</a:t>
          </a:r>
          <a:r>
            <a:rPr kumimoji="1" lang="ja-JP" altLang="en-US" sz="1100" b="0" i="0" u="none" strike="noStrike" kern="0" cap="none" spc="0" normalizeH="0" baseline="0" noProof="0">
              <a:ln>
                <a:noFill/>
              </a:ln>
              <a:solidFill>
                <a:prstClr val="black"/>
              </a:solidFill>
              <a:effectLst/>
              <a:uLnTx/>
              <a:uFillTx/>
              <a:latin typeface="+mn-lt"/>
              <a:ea typeface="+mn-ea"/>
              <a:cs typeface="+mn-cs"/>
            </a:rPr>
            <a:t>万円ほど大幅に増加している。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兵庫県播磨町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34,712
34,210
9.13
17,910,837
16,463,199
701,898
7,112,951
10,430,350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macro="">
      <xdr:nvCxnSpPr>
        <xdr:cNvPr id="56" name="直線コネクタ 55"/>
        <xdr:cNvCxnSpPr/>
      </xdr:nvCxnSpPr>
      <xdr:spPr>
        <a:xfrm flipV="1">
          <a:off x="4633595" y="5252720"/>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macro="" textlink="">
      <xdr:nvSpPr>
        <xdr:cNvPr id="57" name="議会費最小値テキスト"/>
        <xdr:cNvSpPr txBox="1"/>
      </xdr:nvSpPr>
      <xdr:spPr>
        <a:xfrm>
          <a:off x="4686300"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macro="">
      <xdr:nvCxnSpPr>
        <xdr:cNvPr id="58" name="直線コネクタ 57"/>
        <xdr:cNvCxnSpPr/>
      </xdr:nvCxnSpPr>
      <xdr:spPr>
        <a:xfrm>
          <a:off x="4546600" y="653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macro="" textlink="">
      <xdr:nvSpPr>
        <xdr:cNvPr id="59" name="議会費最大値テキスト"/>
        <xdr:cNvSpPr txBox="1"/>
      </xdr:nvSpPr>
      <xdr:spPr>
        <a:xfrm>
          <a:off x="4686300"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113792</xdr:rowOff>
    </xdr:from>
    <xdr:to>
      <xdr:col>24</xdr:col>
      <xdr:colOff>63500</xdr:colOff>
      <xdr:row>35</xdr:row>
      <xdr:rowOff>132080</xdr:rowOff>
    </xdr:to>
    <xdr:cxnSp macro="">
      <xdr:nvCxnSpPr>
        <xdr:cNvPr id="61" name="直線コネクタ 60"/>
        <xdr:cNvCxnSpPr/>
      </xdr:nvCxnSpPr>
      <xdr:spPr>
        <a:xfrm>
          <a:off x="3797300" y="611454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53865</xdr:rowOff>
    </xdr:from>
    <xdr:ext cx="469744" cy="259045"/>
    <xdr:sp macro="" textlink="">
      <xdr:nvSpPr>
        <xdr:cNvPr id="62" name="議会費平均値テキスト"/>
        <xdr:cNvSpPr txBox="1"/>
      </xdr:nvSpPr>
      <xdr:spPr>
        <a:xfrm>
          <a:off x="4686300" y="5883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63" name="フローチャート: 判断 62"/>
        <xdr:cNvSpPr/>
      </xdr:nvSpPr>
      <xdr:spPr>
        <a:xfrm>
          <a:off x="45847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113792</xdr:rowOff>
    </xdr:from>
    <xdr:to>
      <xdr:col>19</xdr:col>
      <xdr:colOff>177800</xdr:colOff>
      <xdr:row>35</xdr:row>
      <xdr:rowOff>122174</xdr:rowOff>
    </xdr:to>
    <xdr:cxnSp macro="">
      <xdr:nvCxnSpPr>
        <xdr:cNvPr id="64" name="直線コネクタ 63"/>
        <xdr:cNvCxnSpPr/>
      </xdr:nvCxnSpPr>
      <xdr:spPr>
        <a:xfrm flipV="1">
          <a:off x="2908300" y="6114542"/>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macro="" textlink="">
      <xdr:nvSpPr>
        <xdr:cNvPr id="65" name="フローチャート: 判断 64"/>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107967</xdr:rowOff>
    </xdr:from>
    <xdr:ext cx="469744" cy="259045"/>
    <xdr:sp macro="" textlink="">
      <xdr:nvSpPr>
        <xdr:cNvPr id="66" name="テキスト ボックス 65"/>
        <xdr:cNvSpPr txBox="1"/>
      </xdr:nvSpPr>
      <xdr:spPr>
        <a:xfrm>
          <a:off x="3562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122174</xdr:rowOff>
    </xdr:from>
    <xdr:to>
      <xdr:col>15</xdr:col>
      <xdr:colOff>50800</xdr:colOff>
      <xdr:row>35</xdr:row>
      <xdr:rowOff>125603</xdr:rowOff>
    </xdr:to>
    <xdr:cxnSp macro="">
      <xdr:nvCxnSpPr>
        <xdr:cNvPr id="67" name="直線コネクタ 66"/>
        <xdr:cNvCxnSpPr/>
      </xdr:nvCxnSpPr>
      <xdr:spPr>
        <a:xfrm flipV="1">
          <a:off x="2019300" y="6122924"/>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111777</xdr:rowOff>
    </xdr:from>
    <xdr:ext cx="469744" cy="259045"/>
    <xdr:sp macro="" textlink="">
      <xdr:nvSpPr>
        <xdr:cNvPr id="69" name="テキスト ボックス 68"/>
        <xdr:cNvSpPr txBox="1"/>
      </xdr:nvSpPr>
      <xdr:spPr>
        <a:xfrm>
          <a:off x="2673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66929</xdr:rowOff>
    </xdr:from>
    <xdr:to>
      <xdr:col>10</xdr:col>
      <xdr:colOff>114300</xdr:colOff>
      <xdr:row>35</xdr:row>
      <xdr:rowOff>125603</xdr:rowOff>
    </xdr:to>
    <xdr:cxnSp macro="">
      <xdr:nvCxnSpPr>
        <xdr:cNvPr id="70" name="直線コネクタ 69"/>
        <xdr:cNvCxnSpPr/>
      </xdr:nvCxnSpPr>
      <xdr:spPr>
        <a:xfrm>
          <a:off x="1130300" y="5896229"/>
          <a:ext cx="889000" cy="23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155956</xdr:rowOff>
    </xdr:from>
    <xdr:to>
      <xdr:col>10</xdr:col>
      <xdr:colOff>165100</xdr:colOff>
      <xdr:row>35</xdr:row>
      <xdr:rowOff>86106</xdr:rowOff>
    </xdr:to>
    <xdr:sp macro="" textlink="">
      <xdr:nvSpPr>
        <xdr:cNvPr id="71" name="フローチャート: 判断 70"/>
        <xdr:cNvSpPr/>
      </xdr:nvSpPr>
      <xdr:spPr>
        <a:xfrm>
          <a:off x="1968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102633</xdr:rowOff>
    </xdr:from>
    <xdr:ext cx="469744" cy="259045"/>
    <xdr:sp macro="" textlink="">
      <xdr:nvSpPr>
        <xdr:cNvPr id="72" name="テキスト ボックス 71"/>
        <xdr:cNvSpPr txBox="1"/>
      </xdr:nvSpPr>
      <xdr:spPr>
        <a:xfrm>
          <a:off x="1784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69613</xdr:rowOff>
    </xdr:from>
    <xdr:ext cx="469744" cy="259045"/>
    <xdr:sp macro="" textlink="">
      <xdr:nvSpPr>
        <xdr:cNvPr id="74" name="テキスト ボックス 73"/>
        <xdr:cNvSpPr txBox="1"/>
      </xdr:nvSpPr>
      <xdr:spPr>
        <a:xfrm>
          <a:off x="895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80" name="楕円 79"/>
        <xdr:cNvSpPr/>
      </xdr:nvSpPr>
      <xdr:spPr>
        <a:xfrm>
          <a:off x="4584700" y="608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59707</xdr:rowOff>
    </xdr:from>
    <xdr:ext cx="469744" cy="259045"/>
    <xdr:sp macro="" textlink="">
      <xdr:nvSpPr>
        <xdr:cNvPr id="81" name="議会費該当値テキスト"/>
        <xdr:cNvSpPr txBox="1"/>
      </xdr:nvSpPr>
      <xdr:spPr>
        <a:xfrm>
          <a:off x="4686300" y="606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62992</xdr:rowOff>
    </xdr:from>
    <xdr:to>
      <xdr:col>20</xdr:col>
      <xdr:colOff>38100</xdr:colOff>
      <xdr:row>35</xdr:row>
      <xdr:rowOff>164592</xdr:rowOff>
    </xdr:to>
    <xdr:sp macro="" textlink="">
      <xdr:nvSpPr>
        <xdr:cNvPr id="82" name="楕円 81"/>
        <xdr:cNvSpPr/>
      </xdr:nvSpPr>
      <xdr:spPr>
        <a:xfrm>
          <a:off x="3746500" y="606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155719</xdr:rowOff>
    </xdr:from>
    <xdr:ext cx="469744" cy="259045"/>
    <xdr:sp macro="" textlink="">
      <xdr:nvSpPr>
        <xdr:cNvPr id="83" name="テキスト ボックス 82"/>
        <xdr:cNvSpPr txBox="1"/>
      </xdr:nvSpPr>
      <xdr:spPr>
        <a:xfrm>
          <a:off x="3562428" y="615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71374</xdr:rowOff>
    </xdr:from>
    <xdr:to>
      <xdr:col>15</xdr:col>
      <xdr:colOff>101600</xdr:colOff>
      <xdr:row>36</xdr:row>
      <xdr:rowOff>1524</xdr:rowOff>
    </xdr:to>
    <xdr:sp macro="" textlink="">
      <xdr:nvSpPr>
        <xdr:cNvPr id="84" name="楕円 83"/>
        <xdr:cNvSpPr/>
      </xdr:nvSpPr>
      <xdr:spPr>
        <a:xfrm>
          <a:off x="2857500" y="607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164101</xdr:rowOff>
    </xdr:from>
    <xdr:ext cx="469744" cy="259045"/>
    <xdr:sp macro="" textlink="">
      <xdr:nvSpPr>
        <xdr:cNvPr id="85" name="テキスト ボックス 84"/>
        <xdr:cNvSpPr txBox="1"/>
      </xdr:nvSpPr>
      <xdr:spPr>
        <a:xfrm>
          <a:off x="2673428" y="616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74803</xdr:rowOff>
    </xdr:from>
    <xdr:to>
      <xdr:col>10</xdr:col>
      <xdr:colOff>165100</xdr:colOff>
      <xdr:row>36</xdr:row>
      <xdr:rowOff>4953</xdr:rowOff>
    </xdr:to>
    <xdr:sp macro="" textlink="">
      <xdr:nvSpPr>
        <xdr:cNvPr id="86" name="楕円 85"/>
        <xdr:cNvSpPr/>
      </xdr:nvSpPr>
      <xdr:spPr>
        <a:xfrm>
          <a:off x="1968500" y="607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167530</xdr:rowOff>
    </xdr:from>
    <xdr:ext cx="469744" cy="259045"/>
    <xdr:sp macro="" textlink="">
      <xdr:nvSpPr>
        <xdr:cNvPr id="87" name="テキスト ボックス 86"/>
        <xdr:cNvSpPr txBox="1"/>
      </xdr:nvSpPr>
      <xdr:spPr>
        <a:xfrm>
          <a:off x="1784428" y="6168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16129</xdr:rowOff>
    </xdr:from>
    <xdr:to>
      <xdr:col>6</xdr:col>
      <xdr:colOff>38100</xdr:colOff>
      <xdr:row>34</xdr:row>
      <xdr:rowOff>117729</xdr:rowOff>
    </xdr:to>
    <xdr:sp macro="" textlink="">
      <xdr:nvSpPr>
        <xdr:cNvPr id="88" name="楕円 87"/>
        <xdr:cNvSpPr/>
      </xdr:nvSpPr>
      <xdr:spPr>
        <a:xfrm>
          <a:off x="1079500" y="584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134256</xdr:rowOff>
    </xdr:from>
    <xdr:ext cx="469744" cy="259045"/>
    <xdr:sp macro="" textlink="">
      <xdr:nvSpPr>
        <xdr:cNvPr id="89" name="テキスト ボックス 88"/>
        <xdr:cNvSpPr txBox="1"/>
      </xdr:nvSpPr>
      <xdr:spPr>
        <a:xfrm>
          <a:off x="895428" y="562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macro="">
      <xdr:nvCxnSpPr>
        <xdr:cNvPr id="113" name="直線コネクタ 112"/>
        <xdr:cNvCxnSpPr/>
      </xdr:nvCxnSpPr>
      <xdr:spPr>
        <a:xfrm flipV="1">
          <a:off x="4633595" y="8861030"/>
          <a:ext cx="1270" cy="80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macro="" textlink="">
      <xdr:nvSpPr>
        <xdr:cNvPr id="114" name="総務費最小値テキスト"/>
        <xdr:cNvSpPr txBox="1"/>
      </xdr:nvSpPr>
      <xdr:spPr>
        <a:xfrm>
          <a:off x="4686300" y="966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macro="">
      <xdr:nvCxnSpPr>
        <xdr:cNvPr id="115" name="直線コネクタ 114"/>
        <xdr:cNvCxnSpPr/>
      </xdr:nvCxnSpPr>
      <xdr:spPr>
        <a:xfrm>
          <a:off x="4546600" y="966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macro="" textlink="">
      <xdr:nvSpPr>
        <xdr:cNvPr id="116" name="総務費最大値テキスト"/>
        <xdr:cNvSpPr txBox="1"/>
      </xdr:nvSpPr>
      <xdr:spPr>
        <a:xfrm>
          <a:off x="4686300" y="86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macro="">
      <xdr:nvCxnSpPr>
        <xdr:cNvPr id="117" name="直線コネクタ 116"/>
        <xdr:cNvCxnSpPr/>
      </xdr:nvCxnSpPr>
      <xdr:spPr>
        <a:xfrm>
          <a:off x="4546600" y="8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46591</xdr:rowOff>
    </xdr:from>
    <xdr:to>
      <xdr:col>24</xdr:col>
      <xdr:colOff>63500</xdr:colOff>
      <xdr:row>58</xdr:row>
      <xdr:rowOff>93679</xdr:rowOff>
    </xdr:to>
    <xdr:cxnSp macro="">
      <xdr:nvCxnSpPr>
        <xdr:cNvPr id="118" name="直線コネクタ 117"/>
        <xdr:cNvCxnSpPr/>
      </xdr:nvCxnSpPr>
      <xdr:spPr>
        <a:xfrm flipV="1">
          <a:off x="3797300" y="9647791"/>
          <a:ext cx="838200" cy="389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90513</xdr:rowOff>
    </xdr:from>
    <xdr:ext cx="599010" cy="259045"/>
    <xdr:sp macro="" textlink="">
      <xdr:nvSpPr>
        <xdr:cNvPr id="119" name="総務費平均値テキスト"/>
        <xdr:cNvSpPr txBox="1"/>
      </xdr:nvSpPr>
      <xdr:spPr>
        <a:xfrm>
          <a:off x="4686300" y="9348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macro="" textlink="">
      <xdr:nvSpPr>
        <xdr:cNvPr id="120" name="フローチャート: 判断 119"/>
        <xdr:cNvSpPr/>
      </xdr:nvSpPr>
      <xdr:spPr>
        <a:xfrm>
          <a:off x="45847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86089</xdr:rowOff>
    </xdr:from>
    <xdr:to>
      <xdr:col>19</xdr:col>
      <xdr:colOff>177800</xdr:colOff>
      <xdr:row>58</xdr:row>
      <xdr:rowOff>93679</xdr:rowOff>
    </xdr:to>
    <xdr:cxnSp macro="">
      <xdr:nvCxnSpPr>
        <xdr:cNvPr id="121" name="直線コネクタ 120"/>
        <xdr:cNvCxnSpPr/>
      </xdr:nvCxnSpPr>
      <xdr:spPr>
        <a:xfrm>
          <a:off x="2908300" y="9858739"/>
          <a:ext cx="889000" cy="17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2" name="フローチャート: 判断 121"/>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77186</xdr:rowOff>
    </xdr:from>
    <xdr:ext cx="534377" cy="259045"/>
    <xdr:sp macro="" textlink="">
      <xdr:nvSpPr>
        <xdr:cNvPr id="123" name="テキスト ボックス 122"/>
        <xdr:cNvSpPr txBox="1"/>
      </xdr:nvSpPr>
      <xdr:spPr>
        <a:xfrm>
          <a:off x="3530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86089</xdr:rowOff>
    </xdr:from>
    <xdr:to>
      <xdr:col>15</xdr:col>
      <xdr:colOff>50800</xdr:colOff>
      <xdr:row>58</xdr:row>
      <xdr:rowOff>96517</xdr:rowOff>
    </xdr:to>
    <xdr:cxnSp macro="">
      <xdr:nvCxnSpPr>
        <xdr:cNvPr id="124" name="直線コネクタ 123"/>
        <xdr:cNvCxnSpPr/>
      </xdr:nvCxnSpPr>
      <xdr:spPr>
        <a:xfrm flipV="1">
          <a:off x="2019300" y="9858739"/>
          <a:ext cx="889000" cy="18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5" name="フローチャート: 判断 124"/>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9453</xdr:rowOff>
    </xdr:from>
    <xdr:ext cx="534377" cy="259045"/>
    <xdr:sp macro="" textlink="">
      <xdr:nvSpPr>
        <xdr:cNvPr id="126" name="テキスト ボックス 125"/>
        <xdr:cNvSpPr txBox="1"/>
      </xdr:nvSpPr>
      <xdr:spPr>
        <a:xfrm>
          <a:off x="2641111" y="995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85934</xdr:rowOff>
    </xdr:from>
    <xdr:to>
      <xdr:col>10</xdr:col>
      <xdr:colOff>114300</xdr:colOff>
      <xdr:row>58</xdr:row>
      <xdr:rowOff>96517</xdr:rowOff>
    </xdr:to>
    <xdr:cxnSp macro="">
      <xdr:nvCxnSpPr>
        <xdr:cNvPr id="127" name="直線コネクタ 126"/>
        <xdr:cNvCxnSpPr/>
      </xdr:nvCxnSpPr>
      <xdr:spPr>
        <a:xfrm>
          <a:off x="1130300" y="10030034"/>
          <a:ext cx="889000" cy="1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28" name="フローチャート: 判断 127"/>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65451</xdr:rowOff>
    </xdr:from>
    <xdr:ext cx="534377" cy="259045"/>
    <xdr:sp macro="" textlink="">
      <xdr:nvSpPr>
        <xdr:cNvPr id="129" name="テキスト ボックス 128"/>
        <xdr:cNvSpPr txBox="1"/>
      </xdr:nvSpPr>
      <xdr:spPr>
        <a:xfrm>
          <a:off x="1752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0" name="フローチャート: 判断 129"/>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78115</xdr:rowOff>
    </xdr:from>
    <xdr:ext cx="534377" cy="259045"/>
    <xdr:sp macro="" textlink="">
      <xdr:nvSpPr>
        <xdr:cNvPr id="131" name="テキスト ボックス 130"/>
        <xdr:cNvSpPr txBox="1"/>
      </xdr:nvSpPr>
      <xdr:spPr>
        <a:xfrm>
          <a:off x="863111" y="967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167241</xdr:rowOff>
    </xdr:from>
    <xdr:to>
      <xdr:col>24</xdr:col>
      <xdr:colOff>114300</xdr:colOff>
      <xdr:row>56</xdr:row>
      <xdr:rowOff>97391</xdr:rowOff>
    </xdr:to>
    <xdr:sp macro="" textlink="">
      <xdr:nvSpPr>
        <xdr:cNvPr id="137" name="楕円 136"/>
        <xdr:cNvSpPr/>
      </xdr:nvSpPr>
      <xdr:spPr>
        <a:xfrm>
          <a:off x="4584700" y="959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82168</xdr:rowOff>
    </xdr:from>
    <xdr:ext cx="599010" cy="259045"/>
    <xdr:sp macro="" textlink="">
      <xdr:nvSpPr>
        <xdr:cNvPr id="138" name="総務費該当値テキスト"/>
        <xdr:cNvSpPr txBox="1"/>
      </xdr:nvSpPr>
      <xdr:spPr>
        <a:xfrm>
          <a:off x="4686300" y="951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42879</xdr:rowOff>
    </xdr:from>
    <xdr:to>
      <xdr:col>20</xdr:col>
      <xdr:colOff>38100</xdr:colOff>
      <xdr:row>58</xdr:row>
      <xdr:rowOff>144479</xdr:rowOff>
    </xdr:to>
    <xdr:sp macro="" textlink="">
      <xdr:nvSpPr>
        <xdr:cNvPr id="139" name="楕円 138"/>
        <xdr:cNvSpPr/>
      </xdr:nvSpPr>
      <xdr:spPr>
        <a:xfrm>
          <a:off x="3746500" y="998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135606</xdr:rowOff>
    </xdr:from>
    <xdr:ext cx="534377" cy="259045"/>
    <xdr:sp macro="" textlink="">
      <xdr:nvSpPr>
        <xdr:cNvPr id="140" name="テキスト ボックス 139"/>
        <xdr:cNvSpPr txBox="1"/>
      </xdr:nvSpPr>
      <xdr:spPr>
        <a:xfrm>
          <a:off x="3530111" y="1007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35289</xdr:rowOff>
    </xdr:from>
    <xdr:to>
      <xdr:col>15</xdr:col>
      <xdr:colOff>101600</xdr:colOff>
      <xdr:row>57</xdr:row>
      <xdr:rowOff>136889</xdr:rowOff>
    </xdr:to>
    <xdr:sp macro="" textlink="">
      <xdr:nvSpPr>
        <xdr:cNvPr id="141" name="楕円 140"/>
        <xdr:cNvSpPr/>
      </xdr:nvSpPr>
      <xdr:spPr>
        <a:xfrm>
          <a:off x="2857500" y="980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153416</xdr:rowOff>
    </xdr:from>
    <xdr:ext cx="534377" cy="259045"/>
    <xdr:sp macro="" textlink="">
      <xdr:nvSpPr>
        <xdr:cNvPr id="142" name="テキスト ボックス 141"/>
        <xdr:cNvSpPr txBox="1"/>
      </xdr:nvSpPr>
      <xdr:spPr>
        <a:xfrm>
          <a:off x="2641111" y="958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45717</xdr:rowOff>
    </xdr:from>
    <xdr:to>
      <xdr:col>10</xdr:col>
      <xdr:colOff>165100</xdr:colOff>
      <xdr:row>58</xdr:row>
      <xdr:rowOff>147317</xdr:rowOff>
    </xdr:to>
    <xdr:sp macro="" textlink="">
      <xdr:nvSpPr>
        <xdr:cNvPr id="143" name="楕円 142"/>
        <xdr:cNvSpPr/>
      </xdr:nvSpPr>
      <xdr:spPr>
        <a:xfrm>
          <a:off x="1968500" y="998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138444</xdr:rowOff>
    </xdr:from>
    <xdr:ext cx="534377" cy="259045"/>
    <xdr:sp macro="" textlink="">
      <xdr:nvSpPr>
        <xdr:cNvPr id="144" name="テキスト ボックス 143"/>
        <xdr:cNvSpPr txBox="1"/>
      </xdr:nvSpPr>
      <xdr:spPr>
        <a:xfrm>
          <a:off x="1752111" y="1008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35134</xdr:rowOff>
    </xdr:from>
    <xdr:to>
      <xdr:col>6</xdr:col>
      <xdr:colOff>38100</xdr:colOff>
      <xdr:row>58</xdr:row>
      <xdr:rowOff>136734</xdr:rowOff>
    </xdr:to>
    <xdr:sp macro="" textlink="">
      <xdr:nvSpPr>
        <xdr:cNvPr id="145" name="楕円 144"/>
        <xdr:cNvSpPr/>
      </xdr:nvSpPr>
      <xdr:spPr>
        <a:xfrm>
          <a:off x="1079500" y="997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127861</xdr:rowOff>
    </xdr:from>
    <xdr:ext cx="534377" cy="259045"/>
    <xdr:sp macro="" textlink="">
      <xdr:nvSpPr>
        <xdr:cNvPr id="146" name="テキスト ボックス 145"/>
        <xdr:cNvSpPr txBox="1"/>
      </xdr:nvSpPr>
      <xdr:spPr>
        <a:xfrm>
          <a:off x="863111" y="1007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84248</xdr:rowOff>
    </xdr:from>
    <xdr:to>
      <xdr:col>24</xdr:col>
      <xdr:colOff>62865</xdr:colOff>
      <xdr:row>78</xdr:row>
      <xdr:rowOff>165281</xdr:rowOff>
    </xdr:to>
    <xdr:cxnSp macro="">
      <xdr:nvCxnSpPr>
        <xdr:cNvPr id="173" name="直線コネクタ 172"/>
        <xdr:cNvCxnSpPr/>
      </xdr:nvCxnSpPr>
      <xdr:spPr>
        <a:xfrm flipV="1">
          <a:off x="4633595" y="11914298"/>
          <a:ext cx="1270" cy="162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169108</xdr:rowOff>
    </xdr:from>
    <xdr:ext cx="534377" cy="259045"/>
    <xdr:sp macro="" textlink="">
      <xdr:nvSpPr>
        <xdr:cNvPr id="174" name="民生費最小値テキスト"/>
        <xdr:cNvSpPr txBox="1"/>
      </xdr:nvSpPr>
      <xdr:spPr>
        <a:xfrm>
          <a:off x="4686300" y="135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165281</xdr:rowOff>
    </xdr:from>
    <xdr:to>
      <xdr:col>24</xdr:col>
      <xdr:colOff>152400</xdr:colOff>
      <xdr:row>78</xdr:row>
      <xdr:rowOff>165281</xdr:rowOff>
    </xdr:to>
    <xdr:cxnSp macro="">
      <xdr:nvCxnSpPr>
        <xdr:cNvPr id="175" name="直線コネクタ 174"/>
        <xdr:cNvCxnSpPr/>
      </xdr:nvCxnSpPr>
      <xdr:spPr>
        <a:xfrm>
          <a:off x="4546600" y="1353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30925</xdr:rowOff>
    </xdr:from>
    <xdr:ext cx="599010" cy="259045"/>
    <xdr:sp macro="" textlink="">
      <xdr:nvSpPr>
        <xdr:cNvPr id="176" name="民生費最大値テキスト"/>
        <xdr:cNvSpPr txBox="1"/>
      </xdr:nvSpPr>
      <xdr:spPr>
        <a:xfrm>
          <a:off x="4686300" y="1168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84248</xdr:rowOff>
    </xdr:from>
    <xdr:to>
      <xdr:col>24</xdr:col>
      <xdr:colOff>152400</xdr:colOff>
      <xdr:row>69</xdr:row>
      <xdr:rowOff>84248</xdr:rowOff>
    </xdr:to>
    <xdr:cxnSp macro="">
      <xdr:nvCxnSpPr>
        <xdr:cNvPr id="177" name="直線コネクタ 176"/>
        <xdr:cNvCxnSpPr/>
      </xdr:nvCxnSpPr>
      <xdr:spPr>
        <a:xfrm>
          <a:off x="4546600" y="119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115447</xdr:rowOff>
    </xdr:from>
    <xdr:to>
      <xdr:col>24</xdr:col>
      <xdr:colOff>63500</xdr:colOff>
      <xdr:row>78</xdr:row>
      <xdr:rowOff>733</xdr:rowOff>
    </xdr:to>
    <xdr:cxnSp macro="">
      <xdr:nvCxnSpPr>
        <xdr:cNvPr id="178" name="直線コネクタ 177"/>
        <xdr:cNvCxnSpPr/>
      </xdr:nvCxnSpPr>
      <xdr:spPr>
        <a:xfrm flipV="1">
          <a:off x="3797300" y="13317097"/>
          <a:ext cx="838200" cy="5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90223</xdr:rowOff>
    </xdr:from>
    <xdr:ext cx="599010" cy="259045"/>
    <xdr:sp macro="" textlink="">
      <xdr:nvSpPr>
        <xdr:cNvPr id="179" name="民生費平均値テキスト"/>
        <xdr:cNvSpPr txBox="1"/>
      </xdr:nvSpPr>
      <xdr:spPr>
        <a:xfrm>
          <a:off x="4686300" y="12948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67346</xdr:rowOff>
    </xdr:from>
    <xdr:to>
      <xdr:col>24</xdr:col>
      <xdr:colOff>114300</xdr:colOff>
      <xdr:row>76</xdr:row>
      <xdr:rowOff>168946</xdr:rowOff>
    </xdr:to>
    <xdr:sp macro="" textlink="">
      <xdr:nvSpPr>
        <xdr:cNvPr id="180" name="フローチャート: 判断 179"/>
        <xdr:cNvSpPr/>
      </xdr:nvSpPr>
      <xdr:spPr>
        <a:xfrm>
          <a:off x="4584700" y="1309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733</xdr:rowOff>
    </xdr:from>
    <xdr:to>
      <xdr:col>19</xdr:col>
      <xdr:colOff>177800</xdr:colOff>
      <xdr:row>78</xdr:row>
      <xdr:rowOff>72741</xdr:rowOff>
    </xdr:to>
    <xdr:cxnSp macro="">
      <xdr:nvCxnSpPr>
        <xdr:cNvPr id="181" name="直線コネクタ 180"/>
        <xdr:cNvCxnSpPr/>
      </xdr:nvCxnSpPr>
      <xdr:spPr>
        <a:xfrm flipV="1">
          <a:off x="2908300" y="13373833"/>
          <a:ext cx="889000" cy="7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130711</xdr:rowOff>
    </xdr:from>
    <xdr:to>
      <xdr:col>20</xdr:col>
      <xdr:colOff>38100</xdr:colOff>
      <xdr:row>77</xdr:row>
      <xdr:rowOff>60861</xdr:rowOff>
    </xdr:to>
    <xdr:sp macro="" textlink="">
      <xdr:nvSpPr>
        <xdr:cNvPr id="182" name="フローチャート: 判断 181"/>
        <xdr:cNvSpPr/>
      </xdr:nvSpPr>
      <xdr:spPr>
        <a:xfrm>
          <a:off x="3746500" y="1316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77389</xdr:rowOff>
    </xdr:from>
    <xdr:ext cx="599010" cy="259045"/>
    <xdr:sp macro="" textlink="">
      <xdr:nvSpPr>
        <xdr:cNvPr id="183" name="テキスト ボックス 182"/>
        <xdr:cNvSpPr txBox="1"/>
      </xdr:nvSpPr>
      <xdr:spPr>
        <a:xfrm>
          <a:off x="3497795" y="1293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118647</xdr:rowOff>
    </xdr:from>
    <xdr:to>
      <xdr:col>15</xdr:col>
      <xdr:colOff>50800</xdr:colOff>
      <xdr:row>78</xdr:row>
      <xdr:rowOff>72741</xdr:rowOff>
    </xdr:to>
    <xdr:cxnSp macro="">
      <xdr:nvCxnSpPr>
        <xdr:cNvPr id="184" name="直線コネクタ 183"/>
        <xdr:cNvCxnSpPr/>
      </xdr:nvCxnSpPr>
      <xdr:spPr>
        <a:xfrm>
          <a:off x="2019300" y="13320297"/>
          <a:ext cx="889000" cy="12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23194</xdr:rowOff>
    </xdr:from>
    <xdr:to>
      <xdr:col>15</xdr:col>
      <xdr:colOff>101600</xdr:colOff>
      <xdr:row>77</xdr:row>
      <xdr:rowOff>124794</xdr:rowOff>
    </xdr:to>
    <xdr:sp macro="" textlink="">
      <xdr:nvSpPr>
        <xdr:cNvPr id="185" name="フローチャート: 判断 184"/>
        <xdr:cNvSpPr/>
      </xdr:nvSpPr>
      <xdr:spPr>
        <a:xfrm>
          <a:off x="28575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141321</xdr:rowOff>
    </xdr:from>
    <xdr:ext cx="599010" cy="259045"/>
    <xdr:sp macro="" textlink="">
      <xdr:nvSpPr>
        <xdr:cNvPr id="186" name="テキスト ボックス 185"/>
        <xdr:cNvSpPr txBox="1"/>
      </xdr:nvSpPr>
      <xdr:spPr>
        <a:xfrm>
          <a:off x="2608795" y="1300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118647</xdr:rowOff>
    </xdr:from>
    <xdr:to>
      <xdr:col>10</xdr:col>
      <xdr:colOff>114300</xdr:colOff>
      <xdr:row>78</xdr:row>
      <xdr:rowOff>100163</xdr:rowOff>
    </xdr:to>
    <xdr:cxnSp macro="">
      <xdr:nvCxnSpPr>
        <xdr:cNvPr id="187" name="直線コネクタ 186"/>
        <xdr:cNvCxnSpPr/>
      </xdr:nvCxnSpPr>
      <xdr:spPr>
        <a:xfrm flipV="1">
          <a:off x="1130300" y="13320297"/>
          <a:ext cx="889000" cy="15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15149</xdr:rowOff>
    </xdr:from>
    <xdr:to>
      <xdr:col>10</xdr:col>
      <xdr:colOff>165100</xdr:colOff>
      <xdr:row>77</xdr:row>
      <xdr:rowOff>116749</xdr:rowOff>
    </xdr:to>
    <xdr:sp macro="" textlink="">
      <xdr:nvSpPr>
        <xdr:cNvPr id="188" name="フローチャート: 判断 187"/>
        <xdr:cNvSpPr/>
      </xdr:nvSpPr>
      <xdr:spPr>
        <a:xfrm>
          <a:off x="1968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133276</xdr:rowOff>
    </xdr:from>
    <xdr:ext cx="599010" cy="259045"/>
    <xdr:sp macro="" textlink="">
      <xdr:nvSpPr>
        <xdr:cNvPr id="189" name="テキスト ボックス 188"/>
        <xdr:cNvSpPr txBox="1"/>
      </xdr:nvSpPr>
      <xdr:spPr>
        <a:xfrm>
          <a:off x="1719795" y="1299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43148</xdr:rowOff>
    </xdr:from>
    <xdr:to>
      <xdr:col>6</xdr:col>
      <xdr:colOff>38100</xdr:colOff>
      <xdr:row>77</xdr:row>
      <xdr:rowOff>144748</xdr:rowOff>
    </xdr:to>
    <xdr:sp macro="" textlink="">
      <xdr:nvSpPr>
        <xdr:cNvPr id="190" name="フローチャート: 判断 189"/>
        <xdr:cNvSpPr/>
      </xdr:nvSpPr>
      <xdr:spPr>
        <a:xfrm>
          <a:off x="1079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161275</xdr:rowOff>
    </xdr:from>
    <xdr:ext cx="599010" cy="259045"/>
    <xdr:sp macro="" textlink="">
      <xdr:nvSpPr>
        <xdr:cNvPr id="191" name="テキスト ボックス 190"/>
        <xdr:cNvSpPr txBox="1"/>
      </xdr:nvSpPr>
      <xdr:spPr>
        <a:xfrm>
          <a:off x="830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64647</xdr:rowOff>
    </xdr:from>
    <xdr:to>
      <xdr:col>24</xdr:col>
      <xdr:colOff>114300</xdr:colOff>
      <xdr:row>77</xdr:row>
      <xdr:rowOff>166247</xdr:rowOff>
    </xdr:to>
    <xdr:sp macro="" textlink="">
      <xdr:nvSpPr>
        <xdr:cNvPr id="197" name="楕円 196"/>
        <xdr:cNvSpPr/>
      </xdr:nvSpPr>
      <xdr:spPr>
        <a:xfrm>
          <a:off x="4584700" y="1326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43074</xdr:rowOff>
    </xdr:from>
    <xdr:ext cx="599010" cy="259045"/>
    <xdr:sp macro="" textlink="">
      <xdr:nvSpPr>
        <xdr:cNvPr id="198" name="民生費該当値テキスト"/>
        <xdr:cNvSpPr txBox="1"/>
      </xdr:nvSpPr>
      <xdr:spPr>
        <a:xfrm>
          <a:off x="4686300" y="13244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121383</xdr:rowOff>
    </xdr:from>
    <xdr:to>
      <xdr:col>20</xdr:col>
      <xdr:colOff>38100</xdr:colOff>
      <xdr:row>78</xdr:row>
      <xdr:rowOff>51533</xdr:rowOff>
    </xdr:to>
    <xdr:sp macro="" textlink="">
      <xdr:nvSpPr>
        <xdr:cNvPr id="199" name="楕円 198"/>
        <xdr:cNvSpPr/>
      </xdr:nvSpPr>
      <xdr:spPr>
        <a:xfrm>
          <a:off x="3746500" y="1332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42660</xdr:rowOff>
    </xdr:from>
    <xdr:ext cx="599010" cy="259045"/>
    <xdr:sp macro="" textlink="">
      <xdr:nvSpPr>
        <xdr:cNvPr id="200" name="テキスト ボックス 199"/>
        <xdr:cNvSpPr txBox="1"/>
      </xdr:nvSpPr>
      <xdr:spPr>
        <a:xfrm>
          <a:off x="3497795" y="13415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21941</xdr:rowOff>
    </xdr:from>
    <xdr:to>
      <xdr:col>15</xdr:col>
      <xdr:colOff>101600</xdr:colOff>
      <xdr:row>78</xdr:row>
      <xdr:rowOff>123541</xdr:rowOff>
    </xdr:to>
    <xdr:sp macro="" textlink="">
      <xdr:nvSpPr>
        <xdr:cNvPr id="201" name="楕円 200"/>
        <xdr:cNvSpPr/>
      </xdr:nvSpPr>
      <xdr:spPr>
        <a:xfrm>
          <a:off x="2857500" y="1339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114668</xdr:rowOff>
    </xdr:from>
    <xdr:ext cx="599010" cy="259045"/>
    <xdr:sp macro="" textlink="">
      <xdr:nvSpPr>
        <xdr:cNvPr id="202" name="テキスト ボックス 201"/>
        <xdr:cNvSpPr txBox="1"/>
      </xdr:nvSpPr>
      <xdr:spPr>
        <a:xfrm>
          <a:off x="2608795" y="13487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67847</xdr:rowOff>
    </xdr:from>
    <xdr:to>
      <xdr:col>10</xdr:col>
      <xdr:colOff>165100</xdr:colOff>
      <xdr:row>77</xdr:row>
      <xdr:rowOff>169447</xdr:rowOff>
    </xdr:to>
    <xdr:sp macro="" textlink="">
      <xdr:nvSpPr>
        <xdr:cNvPr id="203" name="楕円 202"/>
        <xdr:cNvSpPr/>
      </xdr:nvSpPr>
      <xdr:spPr>
        <a:xfrm>
          <a:off x="1968500" y="1326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160574</xdr:rowOff>
    </xdr:from>
    <xdr:ext cx="599010" cy="259045"/>
    <xdr:sp macro="" textlink="">
      <xdr:nvSpPr>
        <xdr:cNvPr id="204" name="テキスト ボックス 203"/>
        <xdr:cNvSpPr txBox="1"/>
      </xdr:nvSpPr>
      <xdr:spPr>
        <a:xfrm>
          <a:off x="1719795" y="13362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49363</xdr:rowOff>
    </xdr:from>
    <xdr:to>
      <xdr:col>6</xdr:col>
      <xdr:colOff>38100</xdr:colOff>
      <xdr:row>78</xdr:row>
      <xdr:rowOff>150963</xdr:rowOff>
    </xdr:to>
    <xdr:sp macro="" textlink="">
      <xdr:nvSpPr>
        <xdr:cNvPr id="205" name="楕円 204"/>
        <xdr:cNvSpPr/>
      </xdr:nvSpPr>
      <xdr:spPr>
        <a:xfrm>
          <a:off x="1079500" y="1342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142090</xdr:rowOff>
    </xdr:from>
    <xdr:ext cx="599010" cy="259045"/>
    <xdr:sp macro="" textlink="">
      <xdr:nvSpPr>
        <xdr:cNvPr id="206" name="テキスト ボックス 205"/>
        <xdr:cNvSpPr txBox="1"/>
      </xdr:nvSpPr>
      <xdr:spPr>
        <a:xfrm>
          <a:off x="830795" y="13515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30" name="直線コネクタ 229"/>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31" name="衛生費最小値テキスト"/>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32" name="直線コネクタ 231"/>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33" name="衛生費最大値テキスト"/>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4" name="直線コネクタ 233"/>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55245</xdr:rowOff>
    </xdr:from>
    <xdr:to>
      <xdr:col>24</xdr:col>
      <xdr:colOff>63500</xdr:colOff>
      <xdr:row>96</xdr:row>
      <xdr:rowOff>153784</xdr:rowOff>
    </xdr:to>
    <xdr:cxnSp macro="">
      <xdr:nvCxnSpPr>
        <xdr:cNvPr id="235" name="直線コネクタ 234"/>
        <xdr:cNvCxnSpPr/>
      </xdr:nvCxnSpPr>
      <xdr:spPr>
        <a:xfrm flipV="1">
          <a:off x="3797300" y="16342995"/>
          <a:ext cx="838200" cy="269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49826</xdr:rowOff>
    </xdr:from>
    <xdr:ext cx="534377" cy="259045"/>
    <xdr:sp macro="" textlink="">
      <xdr:nvSpPr>
        <xdr:cNvPr id="236" name="衛生費平均値テキスト"/>
        <xdr:cNvSpPr txBox="1"/>
      </xdr:nvSpPr>
      <xdr:spPr>
        <a:xfrm>
          <a:off x="4686300" y="16509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7" name="フローチャート: 判断 236"/>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153784</xdr:rowOff>
    </xdr:from>
    <xdr:to>
      <xdr:col>19</xdr:col>
      <xdr:colOff>177800</xdr:colOff>
      <xdr:row>97</xdr:row>
      <xdr:rowOff>8750</xdr:rowOff>
    </xdr:to>
    <xdr:cxnSp macro="">
      <xdr:nvCxnSpPr>
        <xdr:cNvPr id="238" name="直線コネクタ 237"/>
        <xdr:cNvCxnSpPr/>
      </xdr:nvCxnSpPr>
      <xdr:spPr>
        <a:xfrm flipV="1">
          <a:off x="2908300" y="16612984"/>
          <a:ext cx="889000" cy="2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102197</xdr:rowOff>
    </xdr:from>
    <xdr:to>
      <xdr:col>20</xdr:col>
      <xdr:colOff>38100</xdr:colOff>
      <xdr:row>97</xdr:row>
      <xdr:rowOff>32347</xdr:rowOff>
    </xdr:to>
    <xdr:sp macro="" textlink="">
      <xdr:nvSpPr>
        <xdr:cNvPr id="239" name="フローチャート: 判断 238"/>
        <xdr:cNvSpPr/>
      </xdr:nvSpPr>
      <xdr:spPr>
        <a:xfrm>
          <a:off x="3746500" y="165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48874</xdr:rowOff>
    </xdr:from>
    <xdr:ext cx="534377" cy="259045"/>
    <xdr:sp macro="" textlink="">
      <xdr:nvSpPr>
        <xdr:cNvPr id="240" name="テキスト ボックス 239"/>
        <xdr:cNvSpPr txBox="1"/>
      </xdr:nvSpPr>
      <xdr:spPr>
        <a:xfrm>
          <a:off x="3530111" y="1633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155930</xdr:rowOff>
    </xdr:from>
    <xdr:to>
      <xdr:col>15</xdr:col>
      <xdr:colOff>50800</xdr:colOff>
      <xdr:row>97</xdr:row>
      <xdr:rowOff>8750</xdr:rowOff>
    </xdr:to>
    <xdr:cxnSp macro="">
      <xdr:nvCxnSpPr>
        <xdr:cNvPr id="241" name="直線コネクタ 240"/>
        <xdr:cNvCxnSpPr/>
      </xdr:nvCxnSpPr>
      <xdr:spPr>
        <a:xfrm>
          <a:off x="2019300" y="16615130"/>
          <a:ext cx="889000" cy="2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111519</xdr:rowOff>
    </xdr:from>
    <xdr:to>
      <xdr:col>15</xdr:col>
      <xdr:colOff>101600</xdr:colOff>
      <xdr:row>97</xdr:row>
      <xdr:rowOff>41669</xdr:rowOff>
    </xdr:to>
    <xdr:sp macro="" textlink="">
      <xdr:nvSpPr>
        <xdr:cNvPr id="242" name="フローチャート: 判断 241"/>
        <xdr:cNvSpPr/>
      </xdr:nvSpPr>
      <xdr:spPr>
        <a:xfrm>
          <a:off x="2857500" y="165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58196</xdr:rowOff>
    </xdr:from>
    <xdr:ext cx="534377" cy="259045"/>
    <xdr:sp macro="" textlink="">
      <xdr:nvSpPr>
        <xdr:cNvPr id="243" name="テキスト ボックス 242"/>
        <xdr:cNvSpPr txBox="1"/>
      </xdr:nvSpPr>
      <xdr:spPr>
        <a:xfrm>
          <a:off x="2641111" y="1634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155930</xdr:rowOff>
    </xdr:from>
    <xdr:to>
      <xdr:col>10</xdr:col>
      <xdr:colOff>114300</xdr:colOff>
      <xdr:row>96</xdr:row>
      <xdr:rowOff>164592</xdr:rowOff>
    </xdr:to>
    <xdr:cxnSp macro="">
      <xdr:nvCxnSpPr>
        <xdr:cNvPr id="244" name="直線コネクタ 243"/>
        <xdr:cNvCxnSpPr/>
      </xdr:nvCxnSpPr>
      <xdr:spPr>
        <a:xfrm flipV="1">
          <a:off x="1130300" y="16615130"/>
          <a:ext cx="889000" cy="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macro="" textlink="">
      <xdr:nvSpPr>
        <xdr:cNvPr id="245" name="フローチャート: 判断 244"/>
        <xdr:cNvSpPr/>
      </xdr:nvSpPr>
      <xdr:spPr>
        <a:xfrm>
          <a:off x="1968500" y="1654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28134</xdr:rowOff>
    </xdr:from>
    <xdr:ext cx="534377" cy="259045"/>
    <xdr:sp macro="" textlink="">
      <xdr:nvSpPr>
        <xdr:cNvPr id="246" name="テキスト ボックス 245"/>
        <xdr:cNvSpPr txBox="1"/>
      </xdr:nvSpPr>
      <xdr:spPr>
        <a:xfrm>
          <a:off x="1752111" y="163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macro="" textlink="">
      <xdr:nvSpPr>
        <xdr:cNvPr id="247" name="フローチャート: 判断 246"/>
        <xdr:cNvSpPr/>
      </xdr:nvSpPr>
      <xdr:spPr>
        <a:xfrm>
          <a:off x="1079500" y="164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152709</xdr:rowOff>
    </xdr:from>
    <xdr:ext cx="534377" cy="259045"/>
    <xdr:sp macro="" textlink="">
      <xdr:nvSpPr>
        <xdr:cNvPr id="248" name="テキスト ボックス 247"/>
        <xdr:cNvSpPr txBox="1"/>
      </xdr:nvSpPr>
      <xdr:spPr>
        <a:xfrm>
          <a:off x="863111" y="1626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4445</xdr:rowOff>
    </xdr:from>
    <xdr:to>
      <xdr:col>24</xdr:col>
      <xdr:colOff>114300</xdr:colOff>
      <xdr:row>95</xdr:row>
      <xdr:rowOff>106045</xdr:rowOff>
    </xdr:to>
    <xdr:sp macro="" textlink="">
      <xdr:nvSpPr>
        <xdr:cNvPr id="254" name="楕円 253"/>
        <xdr:cNvSpPr/>
      </xdr:nvSpPr>
      <xdr:spPr>
        <a:xfrm>
          <a:off x="4584700" y="1629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27322</xdr:rowOff>
    </xdr:from>
    <xdr:ext cx="534377" cy="259045"/>
    <xdr:sp macro="" textlink="">
      <xdr:nvSpPr>
        <xdr:cNvPr id="255" name="衛生費該当値テキスト"/>
        <xdr:cNvSpPr txBox="1"/>
      </xdr:nvSpPr>
      <xdr:spPr>
        <a:xfrm>
          <a:off x="4686300" y="1614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102984</xdr:rowOff>
    </xdr:from>
    <xdr:to>
      <xdr:col>20</xdr:col>
      <xdr:colOff>38100</xdr:colOff>
      <xdr:row>97</xdr:row>
      <xdr:rowOff>33134</xdr:rowOff>
    </xdr:to>
    <xdr:sp macro="" textlink="">
      <xdr:nvSpPr>
        <xdr:cNvPr id="256" name="楕円 255"/>
        <xdr:cNvSpPr/>
      </xdr:nvSpPr>
      <xdr:spPr>
        <a:xfrm>
          <a:off x="3746500" y="1656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24261</xdr:rowOff>
    </xdr:from>
    <xdr:ext cx="534377" cy="259045"/>
    <xdr:sp macro="" textlink="">
      <xdr:nvSpPr>
        <xdr:cNvPr id="257" name="テキスト ボックス 256"/>
        <xdr:cNvSpPr txBox="1"/>
      </xdr:nvSpPr>
      <xdr:spPr>
        <a:xfrm>
          <a:off x="3530111" y="1665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129400</xdr:rowOff>
    </xdr:from>
    <xdr:to>
      <xdr:col>15</xdr:col>
      <xdr:colOff>101600</xdr:colOff>
      <xdr:row>97</xdr:row>
      <xdr:rowOff>59550</xdr:rowOff>
    </xdr:to>
    <xdr:sp macro="" textlink="">
      <xdr:nvSpPr>
        <xdr:cNvPr id="258" name="楕円 257"/>
        <xdr:cNvSpPr/>
      </xdr:nvSpPr>
      <xdr:spPr>
        <a:xfrm>
          <a:off x="2857500" y="165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50677</xdr:rowOff>
    </xdr:from>
    <xdr:ext cx="534377" cy="259045"/>
    <xdr:sp macro="" textlink="">
      <xdr:nvSpPr>
        <xdr:cNvPr id="259" name="テキスト ボックス 258"/>
        <xdr:cNvSpPr txBox="1"/>
      </xdr:nvSpPr>
      <xdr:spPr>
        <a:xfrm>
          <a:off x="2641111" y="166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105130</xdr:rowOff>
    </xdr:from>
    <xdr:to>
      <xdr:col>10</xdr:col>
      <xdr:colOff>165100</xdr:colOff>
      <xdr:row>97</xdr:row>
      <xdr:rowOff>35280</xdr:rowOff>
    </xdr:to>
    <xdr:sp macro="" textlink="">
      <xdr:nvSpPr>
        <xdr:cNvPr id="260" name="楕円 259"/>
        <xdr:cNvSpPr/>
      </xdr:nvSpPr>
      <xdr:spPr>
        <a:xfrm>
          <a:off x="1968500" y="1656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26407</xdr:rowOff>
    </xdr:from>
    <xdr:ext cx="534377" cy="259045"/>
    <xdr:sp macro="" textlink="">
      <xdr:nvSpPr>
        <xdr:cNvPr id="261" name="テキスト ボックス 260"/>
        <xdr:cNvSpPr txBox="1"/>
      </xdr:nvSpPr>
      <xdr:spPr>
        <a:xfrm>
          <a:off x="1752111" y="1665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113792</xdr:rowOff>
    </xdr:from>
    <xdr:to>
      <xdr:col>6</xdr:col>
      <xdr:colOff>38100</xdr:colOff>
      <xdr:row>97</xdr:row>
      <xdr:rowOff>43942</xdr:rowOff>
    </xdr:to>
    <xdr:sp macro="" textlink="">
      <xdr:nvSpPr>
        <xdr:cNvPr id="262" name="楕円 261"/>
        <xdr:cNvSpPr/>
      </xdr:nvSpPr>
      <xdr:spPr>
        <a:xfrm>
          <a:off x="1079500" y="1657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35069</xdr:rowOff>
    </xdr:from>
    <xdr:ext cx="534377" cy="259045"/>
    <xdr:sp macro="" textlink="">
      <xdr:nvSpPr>
        <xdr:cNvPr id="263" name="テキスト ボックス 262"/>
        <xdr:cNvSpPr txBox="1"/>
      </xdr:nvSpPr>
      <xdr:spPr>
        <a:xfrm>
          <a:off x="863111" y="1666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7" name="直線コネクタ 286"/>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macro="" textlink="">
      <xdr:nvSpPr>
        <xdr:cNvPr id="290" name="労働費最大値テキスト"/>
        <xdr:cNvSpPr txBox="1"/>
      </xdr:nvSpPr>
      <xdr:spPr>
        <a:xfrm>
          <a:off x="10528300" y="496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91" name="直線コネクタ 290"/>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127508</xdr:rowOff>
    </xdr:from>
    <xdr:to>
      <xdr:col>55</xdr:col>
      <xdr:colOff>0</xdr:colOff>
      <xdr:row>34</xdr:row>
      <xdr:rowOff>154940</xdr:rowOff>
    </xdr:to>
    <xdr:cxnSp macro="">
      <xdr:nvCxnSpPr>
        <xdr:cNvPr id="292" name="直線コネクタ 291"/>
        <xdr:cNvCxnSpPr/>
      </xdr:nvCxnSpPr>
      <xdr:spPr>
        <a:xfrm>
          <a:off x="9639300" y="595680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162196</xdr:rowOff>
    </xdr:from>
    <xdr:ext cx="378565" cy="259045"/>
    <xdr:sp macro="" textlink="">
      <xdr:nvSpPr>
        <xdr:cNvPr id="293" name="労働費平均値テキスト"/>
        <xdr:cNvSpPr txBox="1"/>
      </xdr:nvSpPr>
      <xdr:spPr>
        <a:xfrm>
          <a:off x="10528300" y="6505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macro="" textlink="">
      <xdr:nvSpPr>
        <xdr:cNvPr id="294" name="フローチャート: 判断 293"/>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110744</xdr:rowOff>
    </xdr:from>
    <xdr:to>
      <xdr:col>50</xdr:col>
      <xdr:colOff>114300</xdr:colOff>
      <xdr:row>34</xdr:row>
      <xdr:rowOff>127508</xdr:rowOff>
    </xdr:to>
    <xdr:cxnSp macro="">
      <xdr:nvCxnSpPr>
        <xdr:cNvPr id="295" name="直線コネクタ 294"/>
        <xdr:cNvCxnSpPr/>
      </xdr:nvCxnSpPr>
      <xdr:spPr>
        <a:xfrm>
          <a:off x="8750300" y="5940044"/>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macro="" textlink="">
      <xdr:nvSpPr>
        <xdr:cNvPr id="296" name="フローチャート: 判断 295"/>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90187</xdr:rowOff>
    </xdr:from>
    <xdr:ext cx="378565" cy="259045"/>
    <xdr:sp macro="" textlink="">
      <xdr:nvSpPr>
        <xdr:cNvPr id="297" name="テキスト ボックス 296"/>
        <xdr:cNvSpPr txBox="1"/>
      </xdr:nvSpPr>
      <xdr:spPr>
        <a:xfrm>
          <a:off x="9450017"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92456</xdr:rowOff>
    </xdr:from>
    <xdr:to>
      <xdr:col>45</xdr:col>
      <xdr:colOff>177800</xdr:colOff>
      <xdr:row>34</xdr:row>
      <xdr:rowOff>110744</xdr:rowOff>
    </xdr:to>
    <xdr:cxnSp macro="">
      <xdr:nvCxnSpPr>
        <xdr:cNvPr id="298" name="直線コネクタ 297"/>
        <xdr:cNvCxnSpPr/>
      </xdr:nvCxnSpPr>
      <xdr:spPr>
        <a:xfrm>
          <a:off x="7861300" y="59217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108585</xdr:rowOff>
    </xdr:to>
    <xdr:sp macro="" textlink="">
      <xdr:nvSpPr>
        <xdr:cNvPr id="299" name="フローチャート: 判断 298"/>
        <xdr:cNvSpPr/>
      </xdr:nvSpPr>
      <xdr:spPr>
        <a:xfrm>
          <a:off x="8699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99712</xdr:rowOff>
    </xdr:from>
    <xdr:ext cx="378565" cy="259045"/>
    <xdr:sp macro="" textlink="">
      <xdr:nvSpPr>
        <xdr:cNvPr id="300" name="テキスト ボックス 299"/>
        <xdr:cNvSpPr txBox="1"/>
      </xdr:nvSpPr>
      <xdr:spPr>
        <a:xfrm>
          <a:off x="8561017" y="6614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159893</xdr:rowOff>
    </xdr:from>
    <xdr:to>
      <xdr:col>41</xdr:col>
      <xdr:colOff>50800</xdr:colOff>
      <xdr:row>34</xdr:row>
      <xdr:rowOff>92456</xdr:rowOff>
    </xdr:to>
    <xdr:cxnSp macro="">
      <xdr:nvCxnSpPr>
        <xdr:cNvPr id="301" name="直線コネクタ 300"/>
        <xdr:cNvCxnSpPr/>
      </xdr:nvCxnSpPr>
      <xdr:spPr>
        <a:xfrm>
          <a:off x="6972300" y="5474843"/>
          <a:ext cx="889000" cy="44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85725</xdr:rowOff>
    </xdr:to>
    <xdr:sp macro="" textlink="">
      <xdr:nvSpPr>
        <xdr:cNvPr id="302" name="フローチャート: 判断 301"/>
        <xdr:cNvSpPr/>
      </xdr:nvSpPr>
      <xdr:spPr>
        <a:xfrm>
          <a:off x="7810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76852</xdr:rowOff>
    </xdr:from>
    <xdr:ext cx="378565" cy="259045"/>
    <xdr:sp macro="" textlink="">
      <xdr:nvSpPr>
        <xdr:cNvPr id="303" name="テキスト ボックス 302"/>
        <xdr:cNvSpPr txBox="1"/>
      </xdr:nvSpPr>
      <xdr:spPr>
        <a:xfrm>
          <a:off x="7672017" y="659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157099</xdr:rowOff>
    </xdr:from>
    <xdr:to>
      <xdr:col>36</xdr:col>
      <xdr:colOff>165100</xdr:colOff>
      <xdr:row>38</xdr:row>
      <xdr:rowOff>87249</xdr:rowOff>
    </xdr:to>
    <xdr:sp macro="" textlink="">
      <xdr:nvSpPr>
        <xdr:cNvPr id="304" name="フローチャート: 判断 303"/>
        <xdr:cNvSpPr/>
      </xdr:nvSpPr>
      <xdr:spPr>
        <a:xfrm>
          <a:off x="6921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78376</xdr:rowOff>
    </xdr:from>
    <xdr:ext cx="378565" cy="259045"/>
    <xdr:sp macro="" textlink="">
      <xdr:nvSpPr>
        <xdr:cNvPr id="305" name="テキスト ボックス 304"/>
        <xdr:cNvSpPr txBox="1"/>
      </xdr:nvSpPr>
      <xdr:spPr>
        <a:xfrm>
          <a:off x="6783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104140</xdr:rowOff>
    </xdr:from>
    <xdr:to>
      <xdr:col>55</xdr:col>
      <xdr:colOff>50800</xdr:colOff>
      <xdr:row>35</xdr:row>
      <xdr:rowOff>34290</xdr:rowOff>
    </xdr:to>
    <xdr:sp macro="" textlink="">
      <xdr:nvSpPr>
        <xdr:cNvPr id="311" name="楕円 310"/>
        <xdr:cNvSpPr/>
      </xdr:nvSpPr>
      <xdr:spPr>
        <a:xfrm>
          <a:off x="10426700" y="593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127017</xdr:rowOff>
    </xdr:from>
    <xdr:ext cx="469744" cy="259045"/>
    <xdr:sp macro="" textlink="">
      <xdr:nvSpPr>
        <xdr:cNvPr id="312" name="労働費該当値テキスト"/>
        <xdr:cNvSpPr txBox="1"/>
      </xdr:nvSpPr>
      <xdr:spPr>
        <a:xfrm>
          <a:off x="10528300" y="5784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76708</xdr:rowOff>
    </xdr:from>
    <xdr:to>
      <xdr:col>50</xdr:col>
      <xdr:colOff>165100</xdr:colOff>
      <xdr:row>35</xdr:row>
      <xdr:rowOff>6858</xdr:rowOff>
    </xdr:to>
    <xdr:sp macro="" textlink="">
      <xdr:nvSpPr>
        <xdr:cNvPr id="313" name="楕円 312"/>
        <xdr:cNvSpPr/>
      </xdr:nvSpPr>
      <xdr:spPr>
        <a:xfrm>
          <a:off x="9588500" y="590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23385</xdr:rowOff>
    </xdr:from>
    <xdr:ext cx="469744" cy="259045"/>
    <xdr:sp macro="" textlink="">
      <xdr:nvSpPr>
        <xdr:cNvPr id="314" name="テキスト ボックス 313"/>
        <xdr:cNvSpPr txBox="1"/>
      </xdr:nvSpPr>
      <xdr:spPr>
        <a:xfrm>
          <a:off x="9404428" y="5681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59944</xdr:rowOff>
    </xdr:from>
    <xdr:to>
      <xdr:col>46</xdr:col>
      <xdr:colOff>38100</xdr:colOff>
      <xdr:row>34</xdr:row>
      <xdr:rowOff>161544</xdr:rowOff>
    </xdr:to>
    <xdr:sp macro="" textlink="">
      <xdr:nvSpPr>
        <xdr:cNvPr id="315" name="楕円 314"/>
        <xdr:cNvSpPr/>
      </xdr:nvSpPr>
      <xdr:spPr>
        <a:xfrm>
          <a:off x="8699500" y="588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6621</xdr:rowOff>
    </xdr:from>
    <xdr:ext cx="469744" cy="259045"/>
    <xdr:sp macro="" textlink="">
      <xdr:nvSpPr>
        <xdr:cNvPr id="316" name="テキスト ボックス 315"/>
        <xdr:cNvSpPr txBox="1"/>
      </xdr:nvSpPr>
      <xdr:spPr>
        <a:xfrm>
          <a:off x="8515428" y="5664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41656</xdr:rowOff>
    </xdr:from>
    <xdr:to>
      <xdr:col>41</xdr:col>
      <xdr:colOff>101600</xdr:colOff>
      <xdr:row>34</xdr:row>
      <xdr:rowOff>143256</xdr:rowOff>
    </xdr:to>
    <xdr:sp macro="" textlink="">
      <xdr:nvSpPr>
        <xdr:cNvPr id="317" name="楕円 316"/>
        <xdr:cNvSpPr/>
      </xdr:nvSpPr>
      <xdr:spPr>
        <a:xfrm>
          <a:off x="7810500" y="587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159783</xdr:rowOff>
    </xdr:from>
    <xdr:ext cx="469744" cy="259045"/>
    <xdr:sp macro="" textlink="">
      <xdr:nvSpPr>
        <xdr:cNvPr id="318" name="テキスト ボックス 317"/>
        <xdr:cNvSpPr txBox="1"/>
      </xdr:nvSpPr>
      <xdr:spPr>
        <a:xfrm>
          <a:off x="7626428" y="5646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109093</xdr:rowOff>
    </xdr:from>
    <xdr:to>
      <xdr:col>36</xdr:col>
      <xdr:colOff>165100</xdr:colOff>
      <xdr:row>32</xdr:row>
      <xdr:rowOff>39243</xdr:rowOff>
    </xdr:to>
    <xdr:sp macro="" textlink="">
      <xdr:nvSpPr>
        <xdr:cNvPr id="319" name="楕円 318"/>
        <xdr:cNvSpPr/>
      </xdr:nvSpPr>
      <xdr:spPr>
        <a:xfrm>
          <a:off x="6921500" y="542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55770</xdr:rowOff>
    </xdr:from>
    <xdr:ext cx="469744" cy="259045"/>
    <xdr:sp macro="" textlink="">
      <xdr:nvSpPr>
        <xdr:cNvPr id="320" name="テキスト ボックス 319"/>
        <xdr:cNvSpPr txBox="1"/>
      </xdr:nvSpPr>
      <xdr:spPr>
        <a:xfrm>
          <a:off x="6737428" y="519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4" name="直線コネクタ 343"/>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5" name="農林水産業費最小値テキスト"/>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6" name="直線コネクタ 345"/>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7" name="農林水産業費最大値テキスト"/>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48" name="直線コネクタ 347"/>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8922</xdr:rowOff>
    </xdr:from>
    <xdr:to>
      <xdr:col>55</xdr:col>
      <xdr:colOff>0</xdr:colOff>
      <xdr:row>59</xdr:row>
      <xdr:rowOff>18370</xdr:rowOff>
    </xdr:to>
    <xdr:cxnSp macro="">
      <xdr:nvCxnSpPr>
        <xdr:cNvPr id="349" name="直線コネクタ 348"/>
        <xdr:cNvCxnSpPr/>
      </xdr:nvCxnSpPr>
      <xdr:spPr>
        <a:xfrm>
          <a:off x="9639300" y="10124472"/>
          <a:ext cx="838200" cy="9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157249</xdr:rowOff>
    </xdr:from>
    <xdr:ext cx="534377" cy="259045"/>
    <xdr:sp macro="" textlink="">
      <xdr:nvSpPr>
        <xdr:cNvPr id="350" name="農林水産業費平均値テキスト"/>
        <xdr:cNvSpPr txBox="1"/>
      </xdr:nvSpPr>
      <xdr:spPr>
        <a:xfrm>
          <a:off x="10528300" y="9758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51" name="フローチャート: 判断 350"/>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156445</xdr:rowOff>
    </xdr:from>
    <xdr:to>
      <xdr:col>50</xdr:col>
      <xdr:colOff>114300</xdr:colOff>
      <xdr:row>59</xdr:row>
      <xdr:rowOff>8922</xdr:rowOff>
    </xdr:to>
    <xdr:cxnSp macro="">
      <xdr:nvCxnSpPr>
        <xdr:cNvPr id="352" name="直線コネクタ 351"/>
        <xdr:cNvCxnSpPr/>
      </xdr:nvCxnSpPr>
      <xdr:spPr>
        <a:xfrm>
          <a:off x="8750300" y="10100545"/>
          <a:ext cx="889000" cy="2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53" name="フローチャート: 判断 352"/>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89222</xdr:rowOff>
    </xdr:from>
    <xdr:ext cx="534377" cy="259045"/>
    <xdr:sp macro="" textlink="">
      <xdr:nvSpPr>
        <xdr:cNvPr id="354" name="テキスト ボックス 353"/>
        <xdr:cNvSpPr txBox="1"/>
      </xdr:nvSpPr>
      <xdr:spPr>
        <a:xfrm>
          <a:off x="9372111" y="969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148330</xdr:rowOff>
    </xdr:from>
    <xdr:to>
      <xdr:col>45</xdr:col>
      <xdr:colOff>177800</xdr:colOff>
      <xdr:row>58</xdr:row>
      <xdr:rowOff>156445</xdr:rowOff>
    </xdr:to>
    <xdr:cxnSp macro="">
      <xdr:nvCxnSpPr>
        <xdr:cNvPr id="355" name="直線コネクタ 354"/>
        <xdr:cNvCxnSpPr/>
      </xdr:nvCxnSpPr>
      <xdr:spPr>
        <a:xfrm>
          <a:off x="7861300" y="10092430"/>
          <a:ext cx="889000" cy="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6" name="フローチャート: 判断 355"/>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65067</xdr:rowOff>
    </xdr:from>
    <xdr:ext cx="534377" cy="259045"/>
    <xdr:sp macro="" textlink="">
      <xdr:nvSpPr>
        <xdr:cNvPr id="357" name="テキスト ボックス 356"/>
        <xdr:cNvSpPr txBox="1"/>
      </xdr:nvSpPr>
      <xdr:spPr>
        <a:xfrm>
          <a:off x="8483111" y="966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148330</xdr:rowOff>
    </xdr:from>
    <xdr:to>
      <xdr:col>41</xdr:col>
      <xdr:colOff>50800</xdr:colOff>
      <xdr:row>58</xdr:row>
      <xdr:rowOff>164350</xdr:rowOff>
    </xdr:to>
    <xdr:cxnSp macro="">
      <xdr:nvCxnSpPr>
        <xdr:cNvPr id="358" name="直線コネクタ 357"/>
        <xdr:cNvCxnSpPr/>
      </xdr:nvCxnSpPr>
      <xdr:spPr>
        <a:xfrm flipV="1">
          <a:off x="6972300" y="10092430"/>
          <a:ext cx="889000" cy="1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9" name="フローチャート: 判断 358"/>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74725</xdr:rowOff>
    </xdr:from>
    <xdr:ext cx="534377" cy="259045"/>
    <xdr:sp macro="" textlink="">
      <xdr:nvSpPr>
        <xdr:cNvPr id="360" name="テキスト ボックス 359"/>
        <xdr:cNvSpPr txBox="1"/>
      </xdr:nvSpPr>
      <xdr:spPr>
        <a:xfrm>
          <a:off x="7594111" y="967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61" name="フローチャート: 判断 360"/>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79697</xdr:rowOff>
    </xdr:from>
    <xdr:ext cx="534377" cy="259045"/>
    <xdr:sp macro="" textlink="">
      <xdr:nvSpPr>
        <xdr:cNvPr id="362" name="テキスト ボックス 361"/>
        <xdr:cNvSpPr txBox="1"/>
      </xdr:nvSpPr>
      <xdr:spPr>
        <a:xfrm>
          <a:off x="6705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139020</xdr:rowOff>
    </xdr:from>
    <xdr:to>
      <xdr:col>55</xdr:col>
      <xdr:colOff>50800</xdr:colOff>
      <xdr:row>59</xdr:row>
      <xdr:rowOff>69170</xdr:rowOff>
    </xdr:to>
    <xdr:sp macro="" textlink="">
      <xdr:nvSpPr>
        <xdr:cNvPr id="368" name="楕円 367"/>
        <xdr:cNvSpPr/>
      </xdr:nvSpPr>
      <xdr:spPr>
        <a:xfrm>
          <a:off x="10426700" y="1008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53947</xdr:rowOff>
    </xdr:from>
    <xdr:ext cx="469744" cy="259045"/>
    <xdr:sp macro="" textlink="">
      <xdr:nvSpPr>
        <xdr:cNvPr id="369" name="農林水産業費該当値テキスト"/>
        <xdr:cNvSpPr txBox="1"/>
      </xdr:nvSpPr>
      <xdr:spPr>
        <a:xfrm>
          <a:off x="10528300" y="99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129572</xdr:rowOff>
    </xdr:from>
    <xdr:to>
      <xdr:col>50</xdr:col>
      <xdr:colOff>165100</xdr:colOff>
      <xdr:row>59</xdr:row>
      <xdr:rowOff>59722</xdr:rowOff>
    </xdr:to>
    <xdr:sp macro="" textlink="">
      <xdr:nvSpPr>
        <xdr:cNvPr id="370" name="楕円 369"/>
        <xdr:cNvSpPr/>
      </xdr:nvSpPr>
      <xdr:spPr>
        <a:xfrm>
          <a:off x="9588500" y="1007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50849</xdr:rowOff>
    </xdr:from>
    <xdr:ext cx="469744" cy="259045"/>
    <xdr:sp macro="" textlink="">
      <xdr:nvSpPr>
        <xdr:cNvPr id="371" name="テキスト ボックス 370"/>
        <xdr:cNvSpPr txBox="1"/>
      </xdr:nvSpPr>
      <xdr:spPr>
        <a:xfrm>
          <a:off x="9404428" y="1016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105645</xdr:rowOff>
    </xdr:from>
    <xdr:to>
      <xdr:col>46</xdr:col>
      <xdr:colOff>38100</xdr:colOff>
      <xdr:row>59</xdr:row>
      <xdr:rowOff>35795</xdr:rowOff>
    </xdr:to>
    <xdr:sp macro="" textlink="">
      <xdr:nvSpPr>
        <xdr:cNvPr id="372" name="楕円 371"/>
        <xdr:cNvSpPr/>
      </xdr:nvSpPr>
      <xdr:spPr>
        <a:xfrm>
          <a:off x="8699500" y="100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26922</xdr:rowOff>
    </xdr:from>
    <xdr:ext cx="469744" cy="259045"/>
    <xdr:sp macro="" textlink="">
      <xdr:nvSpPr>
        <xdr:cNvPr id="373" name="テキスト ボックス 372"/>
        <xdr:cNvSpPr txBox="1"/>
      </xdr:nvSpPr>
      <xdr:spPr>
        <a:xfrm>
          <a:off x="8515428" y="10142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97530</xdr:rowOff>
    </xdr:from>
    <xdr:to>
      <xdr:col>41</xdr:col>
      <xdr:colOff>101600</xdr:colOff>
      <xdr:row>59</xdr:row>
      <xdr:rowOff>27680</xdr:rowOff>
    </xdr:to>
    <xdr:sp macro="" textlink="">
      <xdr:nvSpPr>
        <xdr:cNvPr id="374" name="楕円 373"/>
        <xdr:cNvSpPr/>
      </xdr:nvSpPr>
      <xdr:spPr>
        <a:xfrm>
          <a:off x="7810500" y="10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18807</xdr:rowOff>
    </xdr:from>
    <xdr:ext cx="469744" cy="259045"/>
    <xdr:sp macro="" textlink="">
      <xdr:nvSpPr>
        <xdr:cNvPr id="375" name="テキスト ボックス 374"/>
        <xdr:cNvSpPr txBox="1"/>
      </xdr:nvSpPr>
      <xdr:spPr>
        <a:xfrm>
          <a:off x="7626428" y="1013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113550</xdr:rowOff>
    </xdr:from>
    <xdr:to>
      <xdr:col>36</xdr:col>
      <xdr:colOff>165100</xdr:colOff>
      <xdr:row>59</xdr:row>
      <xdr:rowOff>43700</xdr:rowOff>
    </xdr:to>
    <xdr:sp macro="" textlink="">
      <xdr:nvSpPr>
        <xdr:cNvPr id="376" name="楕円 375"/>
        <xdr:cNvSpPr/>
      </xdr:nvSpPr>
      <xdr:spPr>
        <a:xfrm>
          <a:off x="6921500" y="1005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34827</xdr:rowOff>
    </xdr:from>
    <xdr:ext cx="469744" cy="259045"/>
    <xdr:sp macro="" textlink="">
      <xdr:nvSpPr>
        <xdr:cNvPr id="377" name="テキスト ボックス 376"/>
        <xdr:cNvSpPr txBox="1"/>
      </xdr:nvSpPr>
      <xdr:spPr>
        <a:xfrm>
          <a:off x="6737428" y="1015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401" name="直線コネクタ 400"/>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402" name="商工費最小値テキスト"/>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403" name="直線コネクタ 402"/>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4" name="商工費最大値テキスト"/>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5" name="直線コネクタ 404"/>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137985</xdr:rowOff>
    </xdr:from>
    <xdr:to>
      <xdr:col>55</xdr:col>
      <xdr:colOff>0</xdr:colOff>
      <xdr:row>79</xdr:row>
      <xdr:rowOff>28411</xdr:rowOff>
    </xdr:to>
    <xdr:cxnSp macro="">
      <xdr:nvCxnSpPr>
        <xdr:cNvPr id="406" name="直線コネクタ 405"/>
        <xdr:cNvCxnSpPr/>
      </xdr:nvCxnSpPr>
      <xdr:spPr>
        <a:xfrm flipV="1">
          <a:off x="9639300" y="13511085"/>
          <a:ext cx="838200" cy="6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146657</xdr:rowOff>
    </xdr:from>
    <xdr:ext cx="534377" cy="259045"/>
    <xdr:sp macro="" textlink="">
      <xdr:nvSpPr>
        <xdr:cNvPr id="407" name="商工費平均値テキスト"/>
        <xdr:cNvSpPr txBox="1"/>
      </xdr:nvSpPr>
      <xdr:spPr>
        <a:xfrm>
          <a:off x="10528300" y="1317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08" name="フローチャート: 判断 407"/>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28411</xdr:rowOff>
    </xdr:from>
    <xdr:to>
      <xdr:col>50</xdr:col>
      <xdr:colOff>114300</xdr:colOff>
      <xdr:row>79</xdr:row>
      <xdr:rowOff>28829</xdr:rowOff>
    </xdr:to>
    <xdr:cxnSp macro="">
      <xdr:nvCxnSpPr>
        <xdr:cNvPr id="409" name="直線コネクタ 408"/>
        <xdr:cNvCxnSpPr/>
      </xdr:nvCxnSpPr>
      <xdr:spPr>
        <a:xfrm flipV="1">
          <a:off x="8750300" y="13572961"/>
          <a:ext cx="889000" cy="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34341</xdr:rowOff>
    </xdr:from>
    <xdr:to>
      <xdr:col>50</xdr:col>
      <xdr:colOff>165100</xdr:colOff>
      <xdr:row>78</xdr:row>
      <xdr:rowOff>135941</xdr:rowOff>
    </xdr:to>
    <xdr:sp macro="" textlink="">
      <xdr:nvSpPr>
        <xdr:cNvPr id="410" name="フローチャート: 判断 409"/>
        <xdr:cNvSpPr/>
      </xdr:nvSpPr>
      <xdr:spPr>
        <a:xfrm>
          <a:off x="9588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152468</xdr:rowOff>
    </xdr:from>
    <xdr:ext cx="469744" cy="259045"/>
    <xdr:sp macro="" textlink="">
      <xdr:nvSpPr>
        <xdr:cNvPr id="411" name="テキスト ボックス 410"/>
        <xdr:cNvSpPr txBox="1"/>
      </xdr:nvSpPr>
      <xdr:spPr>
        <a:xfrm>
          <a:off x="9404428" y="131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28829</xdr:rowOff>
    </xdr:from>
    <xdr:to>
      <xdr:col>45</xdr:col>
      <xdr:colOff>177800</xdr:colOff>
      <xdr:row>79</xdr:row>
      <xdr:rowOff>29190</xdr:rowOff>
    </xdr:to>
    <xdr:cxnSp macro="">
      <xdr:nvCxnSpPr>
        <xdr:cNvPr id="412" name="直線コネクタ 411"/>
        <xdr:cNvCxnSpPr/>
      </xdr:nvCxnSpPr>
      <xdr:spPr>
        <a:xfrm flipV="1">
          <a:off x="7861300" y="13573379"/>
          <a:ext cx="889000" cy="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36513</xdr:rowOff>
    </xdr:from>
    <xdr:to>
      <xdr:col>46</xdr:col>
      <xdr:colOff>38100</xdr:colOff>
      <xdr:row>78</xdr:row>
      <xdr:rowOff>138113</xdr:rowOff>
    </xdr:to>
    <xdr:sp macro="" textlink="">
      <xdr:nvSpPr>
        <xdr:cNvPr id="413" name="フローチャート: 判断 412"/>
        <xdr:cNvSpPr/>
      </xdr:nvSpPr>
      <xdr:spPr>
        <a:xfrm>
          <a:off x="8699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154640</xdr:rowOff>
    </xdr:from>
    <xdr:ext cx="469744" cy="259045"/>
    <xdr:sp macro="" textlink="">
      <xdr:nvSpPr>
        <xdr:cNvPr id="414" name="テキスト ボックス 413"/>
        <xdr:cNvSpPr txBox="1"/>
      </xdr:nvSpPr>
      <xdr:spPr>
        <a:xfrm>
          <a:off x="8515428" y="131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29190</xdr:rowOff>
    </xdr:from>
    <xdr:to>
      <xdr:col>41</xdr:col>
      <xdr:colOff>50800</xdr:colOff>
      <xdr:row>79</xdr:row>
      <xdr:rowOff>30029</xdr:rowOff>
    </xdr:to>
    <xdr:cxnSp macro="">
      <xdr:nvCxnSpPr>
        <xdr:cNvPr id="415" name="直線コネクタ 414"/>
        <xdr:cNvCxnSpPr/>
      </xdr:nvCxnSpPr>
      <xdr:spPr>
        <a:xfrm flipV="1">
          <a:off x="6972300" y="13573740"/>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48876</xdr:rowOff>
    </xdr:from>
    <xdr:to>
      <xdr:col>41</xdr:col>
      <xdr:colOff>101600</xdr:colOff>
      <xdr:row>78</xdr:row>
      <xdr:rowOff>150476</xdr:rowOff>
    </xdr:to>
    <xdr:sp macro="" textlink="">
      <xdr:nvSpPr>
        <xdr:cNvPr id="416" name="フローチャート: 判断 415"/>
        <xdr:cNvSpPr/>
      </xdr:nvSpPr>
      <xdr:spPr>
        <a:xfrm>
          <a:off x="7810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167003</xdr:rowOff>
    </xdr:from>
    <xdr:ext cx="469744" cy="259045"/>
    <xdr:sp macro="" textlink="">
      <xdr:nvSpPr>
        <xdr:cNvPr id="417" name="テキスト ボックス 416"/>
        <xdr:cNvSpPr txBox="1"/>
      </xdr:nvSpPr>
      <xdr:spPr>
        <a:xfrm>
          <a:off x="7626428" y="1319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48571</xdr:rowOff>
    </xdr:from>
    <xdr:to>
      <xdr:col>36</xdr:col>
      <xdr:colOff>165100</xdr:colOff>
      <xdr:row>78</xdr:row>
      <xdr:rowOff>150171</xdr:rowOff>
    </xdr:to>
    <xdr:sp macro="" textlink="">
      <xdr:nvSpPr>
        <xdr:cNvPr id="418" name="フローチャート: 判断 417"/>
        <xdr:cNvSpPr/>
      </xdr:nvSpPr>
      <xdr:spPr>
        <a:xfrm>
          <a:off x="6921500" y="1342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166698</xdr:rowOff>
    </xdr:from>
    <xdr:ext cx="469744" cy="259045"/>
    <xdr:sp macro="" textlink="">
      <xdr:nvSpPr>
        <xdr:cNvPr id="419" name="テキスト ボックス 418"/>
        <xdr:cNvSpPr txBox="1"/>
      </xdr:nvSpPr>
      <xdr:spPr>
        <a:xfrm>
          <a:off x="6737428" y="1319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87185</xdr:rowOff>
    </xdr:from>
    <xdr:to>
      <xdr:col>55</xdr:col>
      <xdr:colOff>50800</xdr:colOff>
      <xdr:row>79</xdr:row>
      <xdr:rowOff>17335</xdr:rowOff>
    </xdr:to>
    <xdr:sp macro="" textlink="">
      <xdr:nvSpPr>
        <xdr:cNvPr id="425" name="楕円 424"/>
        <xdr:cNvSpPr/>
      </xdr:nvSpPr>
      <xdr:spPr>
        <a:xfrm>
          <a:off x="10426700" y="1346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2112</xdr:rowOff>
    </xdr:from>
    <xdr:ext cx="469744" cy="259045"/>
    <xdr:sp macro="" textlink="">
      <xdr:nvSpPr>
        <xdr:cNvPr id="426" name="商工費該当値テキスト"/>
        <xdr:cNvSpPr txBox="1"/>
      </xdr:nvSpPr>
      <xdr:spPr>
        <a:xfrm>
          <a:off x="10528300" y="1337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149061</xdr:rowOff>
    </xdr:from>
    <xdr:to>
      <xdr:col>50</xdr:col>
      <xdr:colOff>165100</xdr:colOff>
      <xdr:row>79</xdr:row>
      <xdr:rowOff>79211</xdr:rowOff>
    </xdr:to>
    <xdr:sp macro="" textlink="">
      <xdr:nvSpPr>
        <xdr:cNvPr id="427" name="楕円 426"/>
        <xdr:cNvSpPr/>
      </xdr:nvSpPr>
      <xdr:spPr>
        <a:xfrm>
          <a:off x="9588500" y="1352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70338</xdr:rowOff>
    </xdr:from>
    <xdr:ext cx="378565" cy="259045"/>
    <xdr:sp macro="" textlink="">
      <xdr:nvSpPr>
        <xdr:cNvPr id="428" name="テキスト ボックス 427"/>
        <xdr:cNvSpPr txBox="1"/>
      </xdr:nvSpPr>
      <xdr:spPr>
        <a:xfrm>
          <a:off x="9450017" y="13614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149479</xdr:rowOff>
    </xdr:from>
    <xdr:to>
      <xdr:col>46</xdr:col>
      <xdr:colOff>38100</xdr:colOff>
      <xdr:row>79</xdr:row>
      <xdr:rowOff>79629</xdr:rowOff>
    </xdr:to>
    <xdr:sp macro="" textlink="">
      <xdr:nvSpPr>
        <xdr:cNvPr id="429" name="楕円 428"/>
        <xdr:cNvSpPr/>
      </xdr:nvSpPr>
      <xdr:spPr>
        <a:xfrm>
          <a:off x="8699500" y="1352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70756</xdr:rowOff>
    </xdr:from>
    <xdr:ext cx="378565" cy="259045"/>
    <xdr:sp macro="" textlink="">
      <xdr:nvSpPr>
        <xdr:cNvPr id="430" name="テキスト ボックス 429"/>
        <xdr:cNvSpPr txBox="1"/>
      </xdr:nvSpPr>
      <xdr:spPr>
        <a:xfrm>
          <a:off x="8561017" y="13615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149840</xdr:rowOff>
    </xdr:from>
    <xdr:to>
      <xdr:col>41</xdr:col>
      <xdr:colOff>101600</xdr:colOff>
      <xdr:row>79</xdr:row>
      <xdr:rowOff>79990</xdr:rowOff>
    </xdr:to>
    <xdr:sp macro="" textlink="">
      <xdr:nvSpPr>
        <xdr:cNvPr id="431" name="楕円 430"/>
        <xdr:cNvSpPr/>
      </xdr:nvSpPr>
      <xdr:spPr>
        <a:xfrm>
          <a:off x="7810500" y="135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71117</xdr:rowOff>
    </xdr:from>
    <xdr:ext cx="378565" cy="259045"/>
    <xdr:sp macro="" textlink="">
      <xdr:nvSpPr>
        <xdr:cNvPr id="432" name="テキスト ボックス 431"/>
        <xdr:cNvSpPr txBox="1"/>
      </xdr:nvSpPr>
      <xdr:spPr>
        <a:xfrm>
          <a:off x="7672017" y="13615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150679</xdr:rowOff>
    </xdr:from>
    <xdr:to>
      <xdr:col>36</xdr:col>
      <xdr:colOff>165100</xdr:colOff>
      <xdr:row>79</xdr:row>
      <xdr:rowOff>80829</xdr:rowOff>
    </xdr:to>
    <xdr:sp macro="" textlink="">
      <xdr:nvSpPr>
        <xdr:cNvPr id="433" name="楕円 432"/>
        <xdr:cNvSpPr/>
      </xdr:nvSpPr>
      <xdr:spPr>
        <a:xfrm>
          <a:off x="6921500" y="1352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71956</xdr:rowOff>
    </xdr:from>
    <xdr:ext cx="378565" cy="259045"/>
    <xdr:sp macro="" textlink="">
      <xdr:nvSpPr>
        <xdr:cNvPr id="434" name="テキスト ボックス 433"/>
        <xdr:cNvSpPr txBox="1"/>
      </xdr:nvSpPr>
      <xdr:spPr>
        <a:xfrm>
          <a:off x="6783017" y="13616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60" name="直線コネクタ 459"/>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61" name="土木費最小値テキスト"/>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62" name="直線コネクタ 461"/>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63" name="土木費最大値テキスト"/>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4" name="直線コネクタ 463"/>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88908</xdr:rowOff>
    </xdr:from>
    <xdr:to>
      <xdr:col>55</xdr:col>
      <xdr:colOff>0</xdr:colOff>
      <xdr:row>97</xdr:row>
      <xdr:rowOff>99532</xdr:rowOff>
    </xdr:to>
    <xdr:cxnSp macro="">
      <xdr:nvCxnSpPr>
        <xdr:cNvPr id="465" name="直線コネクタ 464"/>
        <xdr:cNvCxnSpPr/>
      </xdr:nvCxnSpPr>
      <xdr:spPr>
        <a:xfrm flipV="1">
          <a:off x="9639300" y="16719558"/>
          <a:ext cx="838200" cy="1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150672</xdr:rowOff>
    </xdr:from>
    <xdr:ext cx="534377" cy="259045"/>
    <xdr:sp macro="" textlink="">
      <xdr:nvSpPr>
        <xdr:cNvPr id="466" name="土木費平均値テキスト"/>
        <xdr:cNvSpPr txBox="1"/>
      </xdr:nvSpPr>
      <xdr:spPr>
        <a:xfrm>
          <a:off x="10528300" y="16438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7" name="フローチャート: 判断 466"/>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87438</xdr:rowOff>
    </xdr:from>
    <xdr:to>
      <xdr:col>50</xdr:col>
      <xdr:colOff>114300</xdr:colOff>
      <xdr:row>97</xdr:row>
      <xdr:rowOff>99532</xdr:rowOff>
    </xdr:to>
    <xdr:cxnSp macro="">
      <xdr:nvCxnSpPr>
        <xdr:cNvPr id="468" name="直線コネクタ 467"/>
        <xdr:cNvCxnSpPr/>
      </xdr:nvCxnSpPr>
      <xdr:spPr>
        <a:xfrm>
          <a:off x="8750300" y="16718088"/>
          <a:ext cx="889000" cy="1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137843</xdr:rowOff>
    </xdr:from>
    <xdr:to>
      <xdr:col>50</xdr:col>
      <xdr:colOff>165100</xdr:colOff>
      <xdr:row>97</xdr:row>
      <xdr:rowOff>67993</xdr:rowOff>
    </xdr:to>
    <xdr:sp macro="" textlink="">
      <xdr:nvSpPr>
        <xdr:cNvPr id="469" name="フローチャート: 判断 468"/>
        <xdr:cNvSpPr/>
      </xdr:nvSpPr>
      <xdr:spPr>
        <a:xfrm>
          <a:off x="9588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84520</xdr:rowOff>
    </xdr:from>
    <xdr:ext cx="534377" cy="259045"/>
    <xdr:sp macro="" textlink="">
      <xdr:nvSpPr>
        <xdr:cNvPr id="470" name="テキスト ボックス 469"/>
        <xdr:cNvSpPr txBox="1"/>
      </xdr:nvSpPr>
      <xdr:spPr>
        <a:xfrm>
          <a:off x="9372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165357</xdr:rowOff>
    </xdr:from>
    <xdr:to>
      <xdr:col>45</xdr:col>
      <xdr:colOff>177800</xdr:colOff>
      <xdr:row>97</xdr:row>
      <xdr:rowOff>87438</xdr:rowOff>
    </xdr:to>
    <xdr:cxnSp macro="">
      <xdr:nvCxnSpPr>
        <xdr:cNvPr id="471" name="直線コネクタ 470"/>
        <xdr:cNvCxnSpPr/>
      </xdr:nvCxnSpPr>
      <xdr:spPr>
        <a:xfrm>
          <a:off x="7861300" y="16624557"/>
          <a:ext cx="889000" cy="9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129656</xdr:rowOff>
    </xdr:from>
    <xdr:to>
      <xdr:col>46</xdr:col>
      <xdr:colOff>38100</xdr:colOff>
      <xdr:row>97</xdr:row>
      <xdr:rowOff>59806</xdr:rowOff>
    </xdr:to>
    <xdr:sp macro="" textlink="">
      <xdr:nvSpPr>
        <xdr:cNvPr id="472" name="フローチャート: 判断 471"/>
        <xdr:cNvSpPr/>
      </xdr:nvSpPr>
      <xdr:spPr>
        <a:xfrm>
          <a:off x="8699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76333</xdr:rowOff>
    </xdr:from>
    <xdr:ext cx="534377" cy="259045"/>
    <xdr:sp macro="" textlink="">
      <xdr:nvSpPr>
        <xdr:cNvPr id="473" name="テキスト ボックス 472"/>
        <xdr:cNvSpPr txBox="1"/>
      </xdr:nvSpPr>
      <xdr:spPr>
        <a:xfrm>
          <a:off x="8483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165357</xdr:rowOff>
    </xdr:from>
    <xdr:to>
      <xdr:col>41</xdr:col>
      <xdr:colOff>50800</xdr:colOff>
      <xdr:row>97</xdr:row>
      <xdr:rowOff>106683</xdr:rowOff>
    </xdr:to>
    <xdr:cxnSp macro="">
      <xdr:nvCxnSpPr>
        <xdr:cNvPr id="474" name="直線コネクタ 473"/>
        <xdr:cNvCxnSpPr/>
      </xdr:nvCxnSpPr>
      <xdr:spPr>
        <a:xfrm flipV="1">
          <a:off x="6972300" y="16624557"/>
          <a:ext cx="889000" cy="11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117377</xdr:rowOff>
    </xdr:from>
    <xdr:to>
      <xdr:col>41</xdr:col>
      <xdr:colOff>101600</xdr:colOff>
      <xdr:row>97</xdr:row>
      <xdr:rowOff>47527</xdr:rowOff>
    </xdr:to>
    <xdr:sp macro="" textlink="">
      <xdr:nvSpPr>
        <xdr:cNvPr id="475" name="フローチャート: 判断 474"/>
        <xdr:cNvSpPr/>
      </xdr:nvSpPr>
      <xdr:spPr>
        <a:xfrm>
          <a:off x="7810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38654</xdr:rowOff>
    </xdr:from>
    <xdr:ext cx="534377" cy="259045"/>
    <xdr:sp macro="" textlink="">
      <xdr:nvSpPr>
        <xdr:cNvPr id="476" name="テキスト ボックス 475"/>
        <xdr:cNvSpPr txBox="1"/>
      </xdr:nvSpPr>
      <xdr:spPr>
        <a:xfrm>
          <a:off x="7594111" y="1666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129471</xdr:rowOff>
    </xdr:from>
    <xdr:to>
      <xdr:col>36</xdr:col>
      <xdr:colOff>165100</xdr:colOff>
      <xdr:row>97</xdr:row>
      <xdr:rowOff>59621</xdr:rowOff>
    </xdr:to>
    <xdr:sp macro="" textlink="">
      <xdr:nvSpPr>
        <xdr:cNvPr id="477" name="フローチャート: 判断 476"/>
        <xdr:cNvSpPr/>
      </xdr:nvSpPr>
      <xdr:spPr>
        <a:xfrm>
          <a:off x="6921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76148</xdr:rowOff>
    </xdr:from>
    <xdr:ext cx="534377" cy="259045"/>
    <xdr:sp macro="" textlink="">
      <xdr:nvSpPr>
        <xdr:cNvPr id="478" name="テキスト ボックス 477"/>
        <xdr:cNvSpPr txBox="1"/>
      </xdr:nvSpPr>
      <xdr:spPr>
        <a:xfrm>
          <a:off x="6705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38108</xdr:rowOff>
    </xdr:from>
    <xdr:to>
      <xdr:col>55</xdr:col>
      <xdr:colOff>50800</xdr:colOff>
      <xdr:row>97</xdr:row>
      <xdr:rowOff>139708</xdr:rowOff>
    </xdr:to>
    <xdr:sp macro="" textlink="">
      <xdr:nvSpPr>
        <xdr:cNvPr id="484" name="楕円 483"/>
        <xdr:cNvSpPr/>
      </xdr:nvSpPr>
      <xdr:spPr>
        <a:xfrm>
          <a:off x="10426700" y="1666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16535</xdr:rowOff>
    </xdr:from>
    <xdr:ext cx="534377" cy="259045"/>
    <xdr:sp macro="" textlink="">
      <xdr:nvSpPr>
        <xdr:cNvPr id="485" name="土木費該当値テキスト"/>
        <xdr:cNvSpPr txBox="1"/>
      </xdr:nvSpPr>
      <xdr:spPr>
        <a:xfrm>
          <a:off x="10528300" y="1664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48732</xdr:rowOff>
    </xdr:from>
    <xdr:to>
      <xdr:col>50</xdr:col>
      <xdr:colOff>165100</xdr:colOff>
      <xdr:row>97</xdr:row>
      <xdr:rowOff>150332</xdr:rowOff>
    </xdr:to>
    <xdr:sp macro="" textlink="">
      <xdr:nvSpPr>
        <xdr:cNvPr id="486" name="楕円 485"/>
        <xdr:cNvSpPr/>
      </xdr:nvSpPr>
      <xdr:spPr>
        <a:xfrm>
          <a:off x="9588500" y="1667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141459</xdr:rowOff>
    </xdr:from>
    <xdr:ext cx="534377" cy="259045"/>
    <xdr:sp macro="" textlink="">
      <xdr:nvSpPr>
        <xdr:cNvPr id="487" name="テキスト ボックス 486"/>
        <xdr:cNvSpPr txBox="1"/>
      </xdr:nvSpPr>
      <xdr:spPr>
        <a:xfrm>
          <a:off x="9372111" y="1677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36638</xdr:rowOff>
    </xdr:from>
    <xdr:to>
      <xdr:col>46</xdr:col>
      <xdr:colOff>38100</xdr:colOff>
      <xdr:row>97</xdr:row>
      <xdr:rowOff>138238</xdr:rowOff>
    </xdr:to>
    <xdr:sp macro="" textlink="">
      <xdr:nvSpPr>
        <xdr:cNvPr id="488" name="楕円 487"/>
        <xdr:cNvSpPr/>
      </xdr:nvSpPr>
      <xdr:spPr>
        <a:xfrm>
          <a:off x="8699500" y="1666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129365</xdr:rowOff>
    </xdr:from>
    <xdr:ext cx="534377" cy="259045"/>
    <xdr:sp macro="" textlink="">
      <xdr:nvSpPr>
        <xdr:cNvPr id="489" name="テキスト ボックス 488"/>
        <xdr:cNvSpPr txBox="1"/>
      </xdr:nvSpPr>
      <xdr:spPr>
        <a:xfrm>
          <a:off x="8483111" y="1676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114557</xdr:rowOff>
    </xdr:from>
    <xdr:to>
      <xdr:col>41</xdr:col>
      <xdr:colOff>101600</xdr:colOff>
      <xdr:row>97</xdr:row>
      <xdr:rowOff>44707</xdr:rowOff>
    </xdr:to>
    <xdr:sp macro="" textlink="">
      <xdr:nvSpPr>
        <xdr:cNvPr id="490" name="楕円 489"/>
        <xdr:cNvSpPr/>
      </xdr:nvSpPr>
      <xdr:spPr>
        <a:xfrm>
          <a:off x="7810500" y="1657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61234</xdr:rowOff>
    </xdr:from>
    <xdr:ext cx="534377" cy="259045"/>
    <xdr:sp macro="" textlink="">
      <xdr:nvSpPr>
        <xdr:cNvPr id="491" name="テキスト ボックス 490"/>
        <xdr:cNvSpPr txBox="1"/>
      </xdr:nvSpPr>
      <xdr:spPr>
        <a:xfrm>
          <a:off x="7594111" y="1634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55883</xdr:rowOff>
    </xdr:from>
    <xdr:to>
      <xdr:col>36</xdr:col>
      <xdr:colOff>165100</xdr:colOff>
      <xdr:row>97</xdr:row>
      <xdr:rowOff>157483</xdr:rowOff>
    </xdr:to>
    <xdr:sp macro="" textlink="">
      <xdr:nvSpPr>
        <xdr:cNvPr id="492" name="楕円 491"/>
        <xdr:cNvSpPr/>
      </xdr:nvSpPr>
      <xdr:spPr>
        <a:xfrm>
          <a:off x="6921500" y="1668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148610</xdr:rowOff>
    </xdr:from>
    <xdr:ext cx="534377" cy="259045"/>
    <xdr:sp macro="" textlink="">
      <xdr:nvSpPr>
        <xdr:cNvPr id="493" name="テキスト ボックス 492"/>
        <xdr:cNvSpPr txBox="1"/>
      </xdr:nvSpPr>
      <xdr:spPr>
        <a:xfrm>
          <a:off x="6705111" y="1677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7" name="直線コネクタ 516"/>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18" name="消防費最小値テキスト"/>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19" name="直線コネクタ 518"/>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20" name="消防費最大値テキスト"/>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21" name="直線コネクタ 520"/>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70948</xdr:rowOff>
    </xdr:from>
    <xdr:to>
      <xdr:col>85</xdr:col>
      <xdr:colOff>127000</xdr:colOff>
      <xdr:row>37</xdr:row>
      <xdr:rowOff>98533</xdr:rowOff>
    </xdr:to>
    <xdr:cxnSp macro="">
      <xdr:nvCxnSpPr>
        <xdr:cNvPr id="522" name="直線コネクタ 521"/>
        <xdr:cNvCxnSpPr/>
      </xdr:nvCxnSpPr>
      <xdr:spPr>
        <a:xfrm flipV="1">
          <a:off x="15481300" y="6414598"/>
          <a:ext cx="838200" cy="2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19175</xdr:rowOff>
    </xdr:from>
    <xdr:ext cx="534377" cy="259045"/>
    <xdr:sp macro="" textlink="">
      <xdr:nvSpPr>
        <xdr:cNvPr id="523" name="消防費平均値テキスト"/>
        <xdr:cNvSpPr txBox="1"/>
      </xdr:nvSpPr>
      <xdr:spPr>
        <a:xfrm>
          <a:off x="16370300" y="6191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4" name="フローチャート: 判断 523"/>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98533</xdr:rowOff>
    </xdr:from>
    <xdr:to>
      <xdr:col>81</xdr:col>
      <xdr:colOff>50800</xdr:colOff>
      <xdr:row>37</xdr:row>
      <xdr:rowOff>112078</xdr:rowOff>
    </xdr:to>
    <xdr:cxnSp macro="">
      <xdr:nvCxnSpPr>
        <xdr:cNvPr id="525" name="直線コネクタ 524"/>
        <xdr:cNvCxnSpPr/>
      </xdr:nvCxnSpPr>
      <xdr:spPr>
        <a:xfrm flipV="1">
          <a:off x="14592300" y="6442183"/>
          <a:ext cx="889000" cy="1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5118</xdr:rowOff>
    </xdr:from>
    <xdr:to>
      <xdr:col>81</xdr:col>
      <xdr:colOff>101600</xdr:colOff>
      <xdr:row>37</xdr:row>
      <xdr:rowOff>106718</xdr:rowOff>
    </xdr:to>
    <xdr:sp macro="" textlink="">
      <xdr:nvSpPr>
        <xdr:cNvPr id="526" name="フローチャート: 判断 525"/>
        <xdr:cNvSpPr/>
      </xdr:nvSpPr>
      <xdr:spPr>
        <a:xfrm>
          <a:off x="15430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123245</xdr:rowOff>
    </xdr:from>
    <xdr:ext cx="534377" cy="259045"/>
    <xdr:sp macro="" textlink="">
      <xdr:nvSpPr>
        <xdr:cNvPr id="527" name="テキスト ボックス 526"/>
        <xdr:cNvSpPr txBox="1"/>
      </xdr:nvSpPr>
      <xdr:spPr>
        <a:xfrm>
          <a:off x="15214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112078</xdr:rowOff>
    </xdr:from>
    <xdr:to>
      <xdr:col>76</xdr:col>
      <xdr:colOff>114300</xdr:colOff>
      <xdr:row>37</xdr:row>
      <xdr:rowOff>123946</xdr:rowOff>
    </xdr:to>
    <xdr:cxnSp macro="">
      <xdr:nvCxnSpPr>
        <xdr:cNvPr id="528" name="直線コネクタ 527"/>
        <xdr:cNvCxnSpPr/>
      </xdr:nvCxnSpPr>
      <xdr:spPr>
        <a:xfrm flipV="1">
          <a:off x="13703300" y="6455728"/>
          <a:ext cx="889000" cy="1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16491</xdr:rowOff>
    </xdr:from>
    <xdr:to>
      <xdr:col>76</xdr:col>
      <xdr:colOff>165100</xdr:colOff>
      <xdr:row>37</xdr:row>
      <xdr:rowOff>118091</xdr:rowOff>
    </xdr:to>
    <xdr:sp macro="" textlink="">
      <xdr:nvSpPr>
        <xdr:cNvPr id="529" name="フローチャート: 判断 528"/>
        <xdr:cNvSpPr/>
      </xdr:nvSpPr>
      <xdr:spPr>
        <a:xfrm>
          <a:off x="14541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134618</xdr:rowOff>
    </xdr:from>
    <xdr:ext cx="534377" cy="259045"/>
    <xdr:sp macro="" textlink="">
      <xdr:nvSpPr>
        <xdr:cNvPr id="530" name="テキスト ボックス 529"/>
        <xdr:cNvSpPr txBox="1"/>
      </xdr:nvSpPr>
      <xdr:spPr>
        <a:xfrm>
          <a:off x="14325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107810</xdr:rowOff>
    </xdr:from>
    <xdr:to>
      <xdr:col>71</xdr:col>
      <xdr:colOff>177800</xdr:colOff>
      <xdr:row>37</xdr:row>
      <xdr:rowOff>123946</xdr:rowOff>
    </xdr:to>
    <xdr:cxnSp macro="">
      <xdr:nvCxnSpPr>
        <xdr:cNvPr id="531" name="直線コネクタ 530"/>
        <xdr:cNvCxnSpPr/>
      </xdr:nvCxnSpPr>
      <xdr:spPr>
        <a:xfrm>
          <a:off x="12814300" y="6451460"/>
          <a:ext cx="889000" cy="1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31826</xdr:rowOff>
    </xdr:from>
    <xdr:to>
      <xdr:col>72</xdr:col>
      <xdr:colOff>38100</xdr:colOff>
      <xdr:row>37</xdr:row>
      <xdr:rowOff>133426</xdr:rowOff>
    </xdr:to>
    <xdr:sp macro="" textlink="">
      <xdr:nvSpPr>
        <xdr:cNvPr id="532" name="フローチャート: 判断 531"/>
        <xdr:cNvSpPr/>
      </xdr:nvSpPr>
      <xdr:spPr>
        <a:xfrm>
          <a:off x="13652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149953</xdr:rowOff>
    </xdr:from>
    <xdr:ext cx="534377" cy="259045"/>
    <xdr:sp macro="" textlink="">
      <xdr:nvSpPr>
        <xdr:cNvPr id="533" name="テキスト ボックス 532"/>
        <xdr:cNvSpPr txBox="1"/>
      </xdr:nvSpPr>
      <xdr:spPr>
        <a:xfrm>
          <a:off x="13436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22054</xdr:rowOff>
    </xdr:from>
    <xdr:to>
      <xdr:col>67</xdr:col>
      <xdr:colOff>101600</xdr:colOff>
      <xdr:row>37</xdr:row>
      <xdr:rowOff>123654</xdr:rowOff>
    </xdr:to>
    <xdr:sp macro="" textlink="">
      <xdr:nvSpPr>
        <xdr:cNvPr id="534" name="フローチャート: 判断 533"/>
        <xdr:cNvSpPr/>
      </xdr:nvSpPr>
      <xdr:spPr>
        <a:xfrm>
          <a:off x="12763500" y="6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140181</xdr:rowOff>
    </xdr:from>
    <xdr:ext cx="534377" cy="259045"/>
    <xdr:sp macro="" textlink="">
      <xdr:nvSpPr>
        <xdr:cNvPr id="535" name="テキスト ボックス 534"/>
        <xdr:cNvSpPr txBox="1"/>
      </xdr:nvSpPr>
      <xdr:spPr>
        <a:xfrm>
          <a:off x="12547111" y="614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20148</xdr:rowOff>
    </xdr:from>
    <xdr:to>
      <xdr:col>85</xdr:col>
      <xdr:colOff>177800</xdr:colOff>
      <xdr:row>37</xdr:row>
      <xdr:rowOff>121748</xdr:rowOff>
    </xdr:to>
    <xdr:sp macro="" textlink="">
      <xdr:nvSpPr>
        <xdr:cNvPr id="541" name="楕円 540"/>
        <xdr:cNvSpPr/>
      </xdr:nvSpPr>
      <xdr:spPr>
        <a:xfrm>
          <a:off x="16268700" y="636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170025</xdr:rowOff>
    </xdr:from>
    <xdr:ext cx="534377" cy="259045"/>
    <xdr:sp macro="" textlink="">
      <xdr:nvSpPr>
        <xdr:cNvPr id="542" name="消防費該当値テキスト"/>
        <xdr:cNvSpPr txBox="1"/>
      </xdr:nvSpPr>
      <xdr:spPr>
        <a:xfrm>
          <a:off x="16370300" y="634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47733</xdr:rowOff>
    </xdr:from>
    <xdr:to>
      <xdr:col>81</xdr:col>
      <xdr:colOff>101600</xdr:colOff>
      <xdr:row>37</xdr:row>
      <xdr:rowOff>149333</xdr:rowOff>
    </xdr:to>
    <xdr:sp macro="" textlink="">
      <xdr:nvSpPr>
        <xdr:cNvPr id="543" name="楕円 542"/>
        <xdr:cNvSpPr/>
      </xdr:nvSpPr>
      <xdr:spPr>
        <a:xfrm>
          <a:off x="15430500" y="639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140460</xdr:rowOff>
    </xdr:from>
    <xdr:ext cx="534377" cy="259045"/>
    <xdr:sp macro="" textlink="">
      <xdr:nvSpPr>
        <xdr:cNvPr id="544" name="テキスト ボックス 543"/>
        <xdr:cNvSpPr txBox="1"/>
      </xdr:nvSpPr>
      <xdr:spPr>
        <a:xfrm>
          <a:off x="15214111" y="648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61278</xdr:rowOff>
    </xdr:from>
    <xdr:to>
      <xdr:col>76</xdr:col>
      <xdr:colOff>165100</xdr:colOff>
      <xdr:row>37</xdr:row>
      <xdr:rowOff>162878</xdr:rowOff>
    </xdr:to>
    <xdr:sp macro="" textlink="">
      <xdr:nvSpPr>
        <xdr:cNvPr id="545" name="楕円 544"/>
        <xdr:cNvSpPr/>
      </xdr:nvSpPr>
      <xdr:spPr>
        <a:xfrm>
          <a:off x="14541500" y="640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154005</xdr:rowOff>
    </xdr:from>
    <xdr:ext cx="534377" cy="259045"/>
    <xdr:sp macro="" textlink="">
      <xdr:nvSpPr>
        <xdr:cNvPr id="546" name="テキスト ボックス 545"/>
        <xdr:cNvSpPr txBox="1"/>
      </xdr:nvSpPr>
      <xdr:spPr>
        <a:xfrm>
          <a:off x="14325111" y="649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73146</xdr:rowOff>
    </xdr:from>
    <xdr:to>
      <xdr:col>72</xdr:col>
      <xdr:colOff>38100</xdr:colOff>
      <xdr:row>38</xdr:row>
      <xdr:rowOff>3296</xdr:rowOff>
    </xdr:to>
    <xdr:sp macro="" textlink="">
      <xdr:nvSpPr>
        <xdr:cNvPr id="547" name="楕円 546"/>
        <xdr:cNvSpPr/>
      </xdr:nvSpPr>
      <xdr:spPr>
        <a:xfrm>
          <a:off x="13652500" y="64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165873</xdr:rowOff>
    </xdr:from>
    <xdr:ext cx="534377" cy="259045"/>
    <xdr:sp macro="" textlink="">
      <xdr:nvSpPr>
        <xdr:cNvPr id="548" name="テキスト ボックス 547"/>
        <xdr:cNvSpPr txBox="1"/>
      </xdr:nvSpPr>
      <xdr:spPr>
        <a:xfrm>
          <a:off x="13436111" y="65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57010</xdr:rowOff>
    </xdr:from>
    <xdr:to>
      <xdr:col>67</xdr:col>
      <xdr:colOff>101600</xdr:colOff>
      <xdr:row>37</xdr:row>
      <xdr:rowOff>158610</xdr:rowOff>
    </xdr:to>
    <xdr:sp macro="" textlink="">
      <xdr:nvSpPr>
        <xdr:cNvPr id="549" name="楕円 548"/>
        <xdr:cNvSpPr/>
      </xdr:nvSpPr>
      <xdr:spPr>
        <a:xfrm>
          <a:off x="12763500" y="64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149737</xdr:rowOff>
    </xdr:from>
    <xdr:ext cx="534377" cy="259045"/>
    <xdr:sp macro="" textlink="">
      <xdr:nvSpPr>
        <xdr:cNvPr id="550" name="テキスト ボックス 549"/>
        <xdr:cNvSpPr txBox="1"/>
      </xdr:nvSpPr>
      <xdr:spPr>
        <a:xfrm>
          <a:off x="12547111" y="649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2" name="直線コネクタ 561"/>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3" name="テキスト ボックス 562"/>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4" name="直線コネクタ 56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5" name="テキスト ボックス 564"/>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6" name="直線コネクタ 565"/>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7" name="テキスト ボックス 566"/>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70" name="直線コネクタ 569"/>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71" name="テキスト ボックス 570"/>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2" name="直線コネクタ 571"/>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3" name="テキスト ボックス 572"/>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4" name="直線コネクタ 573"/>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5" name="テキスト ボックス 574"/>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135100</xdr:rowOff>
    </xdr:from>
    <xdr:to>
      <xdr:col>85</xdr:col>
      <xdr:colOff>126364</xdr:colOff>
      <xdr:row>58</xdr:row>
      <xdr:rowOff>165718</xdr:rowOff>
    </xdr:to>
    <xdr:cxnSp macro="">
      <xdr:nvCxnSpPr>
        <xdr:cNvPr id="579" name="直線コネクタ 578"/>
        <xdr:cNvCxnSpPr/>
      </xdr:nvCxnSpPr>
      <xdr:spPr>
        <a:xfrm flipV="1">
          <a:off x="16317595" y="8707600"/>
          <a:ext cx="1269" cy="140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169545</xdr:rowOff>
    </xdr:from>
    <xdr:ext cx="534377" cy="259045"/>
    <xdr:sp macro="" textlink="">
      <xdr:nvSpPr>
        <xdr:cNvPr id="580" name="教育費最小値テキスト"/>
        <xdr:cNvSpPr txBox="1"/>
      </xdr:nvSpPr>
      <xdr:spPr>
        <a:xfrm>
          <a:off x="16370300" y="101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165718</xdr:rowOff>
    </xdr:from>
    <xdr:to>
      <xdr:col>86</xdr:col>
      <xdr:colOff>25400</xdr:colOff>
      <xdr:row>58</xdr:row>
      <xdr:rowOff>165718</xdr:rowOff>
    </xdr:to>
    <xdr:cxnSp macro="">
      <xdr:nvCxnSpPr>
        <xdr:cNvPr id="581" name="直線コネクタ 580"/>
        <xdr:cNvCxnSpPr/>
      </xdr:nvCxnSpPr>
      <xdr:spPr>
        <a:xfrm>
          <a:off x="16230600" y="10109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81777</xdr:rowOff>
    </xdr:from>
    <xdr:ext cx="599010" cy="259045"/>
    <xdr:sp macro="" textlink="">
      <xdr:nvSpPr>
        <xdr:cNvPr id="582" name="教育費最大値テキスト"/>
        <xdr:cNvSpPr txBox="1"/>
      </xdr:nvSpPr>
      <xdr:spPr>
        <a:xfrm>
          <a:off x="16370300" y="848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135100</xdr:rowOff>
    </xdr:from>
    <xdr:to>
      <xdr:col>86</xdr:col>
      <xdr:colOff>25400</xdr:colOff>
      <xdr:row>50</xdr:row>
      <xdr:rowOff>135100</xdr:rowOff>
    </xdr:to>
    <xdr:cxnSp macro="">
      <xdr:nvCxnSpPr>
        <xdr:cNvPr id="583" name="直線コネクタ 582"/>
        <xdr:cNvCxnSpPr/>
      </xdr:nvCxnSpPr>
      <xdr:spPr>
        <a:xfrm>
          <a:off x="16230600" y="870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124955</xdr:rowOff>
    </xdr:from>
    <xdr:to>
      <xdr:col>85</xdr:col>
      <xdr:colOff>127000</xdr:colOff>
      <xdr:row>56</xdr:row>
      <xdr:rowOff>55361</xdr:rowOff>
    </xdr:to>
    <xdr:cxnSp macro="">
      <xdr:nvCxnSpPr>
        <xdr:cNvPr id="584" name="直線コネクタ 583"/>
        <xdr:cNvCxnSpPr/>
      </xdr:nvCxnSpPr>
      <xdr:spPr>
        <a:xfrm flipV="1">
          <a:off x="15481300" y="9383255"/>
          <a:ext cx="838200" cy="27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57840</xdr:rowOff>
    </xdr:from>
    <xdr:ext cx="534377" cy="259045"/>
    <xdr:sp macro="" textlink="">
      <xdr:nvSpPr>
        <xdr:cNvPr id="585" name="教育費平均値テキスト"/>
        <xdr:cNvSpPr txBox="1"/>
      </xdr:nvSpPr>
      <xdr:spPr>
        <a:xfrm>
          <a:off x="16370300" y="9659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79413</xdr:rowOff>
    </xdr:from>
    <xdr:to>
      <xdr:col>85</xdr:col>
      <xdr:colOff>177800</xdr:colOff>
      <xdr:row>57</xdr:row>
      <xdr:rowOff>9563</xdr:rowOff>
    </xdr:to>
    <xdr:sp macro="" textlink="">
      <xdr:nvSpPr>
        <xdr:cNvPr id="586" name="フローチャート: 判断 585"/>
        <xdr:cNvSpPr/>
      </xdr:nvSpPr>
      <xdr:spPr>
        <a:xfrm>
          <a:off x="16268700" y="968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108624</xdr:rowOff>
    </xdr:from>
    <xdr:to>
      <xdr:col>81</xdr:col>
      <xdr:colOff>50800</xdr:colOff>
      <xdr:row>56</xdr:row>
      <xdr:rowOff>55361</xdr:rowOff>
    </xdr:to>
    <xdr:cxnSp macro="">
      <xdr:nvCxnSpPr>
        <xdr:cNvPr id="587" name="直線コネクタ 586"/>
        <xdr:cNvCxnSpPr/>
      </xdr:nvCxnSpPr>
      <xdr:spPr>
        <a:xfrm>
          <a:off x="14592300" y="9538374"/>
          <a:ext cx="889000" cy="11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166981</xdr:rowOff>
    </xdr:from>
    <xdr:to>
      <xdr:col>81</xdr:col>
      <xdr:colOff>101600</xdr:colOff>
      <xdr:row>57</xdr:row>
      <xdr:rowOff>97131</xdr:rowOff>
    </xdr:to>
    <xdr:sp macro="" textlink="">
      <xdr:nvSpPr>
        <xdr:cNvPr id="588" name="フローチャート: 判断 587"/>
        <xdr:cNvSpPr/>
      </xdr:nvSpPr>
      <xdr:spPr>
        <a:xfrm>
          <a:off x="15430500" y="976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88258</xdr:rowOff>
    </xdr:from>
    <xdr:ext cx="534377" cy="259045"/>
    <xdr:sp macro="" textlink="">
      <xdr:nvSpPr>
        <xdr:cNvPr id="589" name="テキスト ボックス 588"/>
        <xdr:cNvSpPr txBox="1"/>
      </xdr:nvSpPr>
      <xdr:spPr>
        <a:xfrm>
          <a:off x="15214111" y="986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108624</xdr:rowOff>
    </xdr:from>
    <xdr:to>
      <xdr:col>76</xdr:col>
      <xdr:colOff>114300</xdr:colOff>
      <xdr:row>56</xdr:row>
      <xdr:rowOff>134757</xdr:rowOff>
    </xdr:to>
    <xdr:cxnSp macro="">
      <xdr:nvCxnSpPr>
        <xdr:cNvPr id="590" name="直線コネクタ 589"/>
        <xdr:cNvCxnSpPr/>
      </xdr:nvCxnSpPr>
      <xdr:spPr>
        <a:xfrm flipV="1">
          <a:off x="13703300" y="9538374"/>
          <a:ext cx="889000" cy="19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60796</xdr:rowOff>
    </xdr:from>
    <xdr:to>
      <xdr:col>76</xdr:col>
      <xdr:colOff>165100</xdr:colOff>
      <xdr:row>57</xdr:row>
      <xdr:rowOff>162396</xdr:rowOff>
    </xdr:to>
    <xdr:sp macro="" textlink="">
      <xdr:nvSpPr>
        <xdr:cNvPr id="591" name="フローチャート: 判断 590"/>
        <xdr:cNvSpPr/>
      </xdr:nvSpPr>
      <xdr:spPr>
        <a:xfrm>
          <a:off x="14541500" y="983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153523</xdr:rowOff>
    </xdr:from>
    <xdr:ext cx="534377" cy="259045"/>
    <xdr:sp macro="" textlink="">
      <xdr:nvSpPr>
        <xdr:cNvPr id="592" name="テキスト ボックス 591"/>
        <xdr:cNvSpPr txBox="1"/>
      </xdr:nvSpPr>
      <xdr:spPr>
        <a:xfrm>
          <a:off x="14325111" y="99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134757</xdr:rowOff>
    </xdr:from>
    <xdr:to>
      <xdr:col>71</xdr:col>
      <xdr:colOff>177800</xdr:colOff>
      <xdr:row>56</xdr:row>
      <xdr:rowOff>161345</xdr:rowOff>
    </xdr:to>
    <xdr:cxnSp macro="">
      <xdr:nvCxnSpPr>
        <xdr:cNvPr id="593" name="直線コネクタ 592"/>
        <xdr:cNvCxnSpPr/>
      </xdr:nvCxnSpPr>
      <xdr:spPr>
        <a:xfrm flipV="1">
          <a:off x="12814300" y="9735957"/>
          <a:ext cx="889000" cy="26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30807</xdr:rowOff>
    </xdr:from>
    <xdr:to>
      <xdr:col>72</xdr:col>
      <xdr:colOff>38100</xdr:colOff>
      <xdr:row>57</xdr:row>
      <xdr:rowOff>132407</xdr:rowOff>
    </xdr:to>
    <xdr:sp macro="" textlink="">
      <xdr:nvSpPr>
        <xdr:cNvPr id="594" name="フローチャート: 判断 593"/>
        <xdr:cNvSpPr/>
      </xdr:nvSpPr>
      <xdr:spPr>
        <a:xfrm>
          <a:off x="13652500" y="980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123534</xdr:rowOff>
    </xdr:from>
    <xdr:ext cx="534377" cy="259045"/>
    <xdr:sp macro="" textlink="">
      <xdr:nvSpPr>
        <xdr:cNvPr id="595" name="テキスト ボックス 594"/>
        <xdr:cNvSpPr txBox="1"/>
      </xdr:nvSpPr>
      <xdr:spPr>
        <a:xfrm>
          <a:off x="13436111" y="989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84271</xdr:rowOff>
    </xdr:from>
    <xdr:to>
      <xdr:col>67</xdr:col>
      <xdr:colOff>101600</xdr:colOff>
      <xdr:row>58</xdr:row>
      <xdr:rowOff>14421</xdr:rowOff>
    </xdr:to>
    <xdr:sp macro="" textlink="">
      <xdr:nvSpPr>
        <xdr:cNvPr id="596" name="フローチャート: 判断 595"/>
        <xdr:cNvSpPr/>
      </xdr:nvSpPr>
      <xdr:spPr>
        <a:xfrm>
          <a:off x="12763500" y="985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5548</xdr:rowOff>
    </xdr:from>
    <xdr:ext cx="534377" cy="259045"/>
    <xdr:sp macro="" textlink="">
      <xdr:nvSpPr>
        <xdr:cNvPr id="597" name="テキスト ボックス 596"/>
        <xdr:cNvSpPr txBox="1"/>
      </xdr:nvSpPr>
      <xdr:spPr>
        <a:xfrm>
          <a:off x="12547111" y="994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74155</xdr:rowOff>
    </xdr:from>
    <xdr:to>
      <xdr:col>85</xdr:col>
      <xdr:colOff>177800</xdr:colOff>
      <xdr:row>55</xdr:row>
      <xdr:rowOff>4305</xdr:rowOff>
    </xdr:to>
    <xdr:sp macro="" textlink="">
      <xdr:nvSpPr>
        <xdr:cNvPr id="603" name="楕円 602"/>
        <xdr:cNvSpPr/>
      </xdr:nvSpPr>
      <xdr:spPr>
        <a:xfrm>
          <a:off x="16268700" y="933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97032</xdr:rowOff>
    </xdr:from>
    <xdr:ext cx="534377" cy="259045"/>
    <xdr:sp macro="" textlink="">
      <xdr:nvSpPr>
        <xdr:cNvPr id="604" name="教育費該当値テキスト"/>
        <xdr:cNvSpPr txBox="1"/>
      </xdr:nvSpPr>
      <xdr:spPr>
        <a:xfrm>
          <a:off x="16370300" y="918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4561</xdr:rowOff>
    </xdr:from>
    <xdr:to>
      <xdr:col>81</xdr:col>
      <xdr:colOff>101600</xdr:colOff>
      <xdr:row>56</xdr:row>
      <xdr:rowOff>106161</xdr:rowOff>
    </xdr:to>
    <xdr:sp macro="" textlink="">
      <xdr:nvSpPr>
        <xdr:cNvPr id="605" name="楕円 604"/>
        <xdr:cNvSpPr/>
      </xdr:nvSpPr>
      <xdr:spPr>
        <a:xfrm>
          <a:off x="15430500" y="960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122688</xdr:rowOff>
    </xdr:from>
    <xdr:ext cx="534377" cy="259045"/>
    <xdr:sp macro="" textlink="">
      <xdr:nvSpPr>
        <xdr:cNvPr id="606" name="テキスト ボックス 605"/>
        <xdr:cNvSpPr txBox="1"/>
      </xdr:nvSpPr>
      <xdr:spPr>
        <a:xfrm>
          <a:off x="15214111" y="938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57824</xdr:rowOff>
    </xdr:from>
    <xdr:to>
      <xdr:col>76</xdr:col>
      <xdr:colOff>165100</xdr:colOff>
      <xdr:row>55</xdr:row>
      <xdr:rowOff>159424</xdr:rowOff>
    </xdr:to>
    <xdr:sp macro="" textlink="">
      <xdr:nvSpPr>
        <xdr:cNvPr id="607" name="楕円 606"/>
        <xdr:cNvSpPr/>
      </xdr:nvSpPr>
      <xdr:spPr>
        <a:xfrm>
          <a:off x="14541500" y="948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4501</xdr:rowOff>
    </xdr:from>
    <xdr:ext cx="534377" cy="259045"/>
    <xdr:sp macro="" textlink="">
      <xdr:nvSpPr>
        <xdr:cNvPr id="608" name="テキスト ボックス 607"/>
        <xdr:cNvSpPr txBox="1"/>
      </xdr:nvSpPr>
      <xdr:spPr>
        <a:xfrm>
          <a:off x="14325111" y="926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83957</xdr:rowOff>
    </xdr:from>
    <xdr:to>
      <xdr:col>72</xdr:col>
      <xdr:colOff>38100</xdr:colOff>
      <xdr:row>57</xdr:row>
      <xdr:rowOff>14107</xdr:rowOff>
    </xdr:to>
    <xdr:sp macro="" textlink="">
      <xdr:nvSpPr>
        <xdr:cNvPr id="609" name="楕円 608"/>
        <xdr:cNvSpPr/>
      </xdr:nvSpPr>
      <xdr:spPr>
        <a:xfrm>
          <a:off x="13652500" y="968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30634</xdr:rowOff>
    </xdr:from>
    <xdr:ext cx="534377" cy="259045"/>
    <xdr:sp macro="" textlink="">
      <xdr:nvSpPr>
        <xdr:cNvPr id="610" name="テキスト ボックス 609"/>
        <xdr:cNvSpPr txBox="1"/>
      </xdr:nvSpPr>
      <xdr:spPr>
        <a:xfrm>
          <a:off x="13436111" y="946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110545</xdr:rowOff>
    </xdr:from>
    <xdr:to>
      <xdr:col>67</xdr:col>
      <xdr:colOff>101600</xdr:colOff>
      <xdr:row>57</xdr:row>
      <xdr:rowOff>40695</xdr:rowOff>
    </xdr:to>
    <xdr:sp macro="" textlink="">
      <xdr:nvSpPr>
        <xdr:cNvPr id="611" name="楕円 610"/>
        <xdr:cNvSpPr/>
      </xdr:nvSpPr>
      <xdr:spPr>
        <a:xfrm>
          <a:off x="12763500" y="971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57222</xdr:rowOff>
    </xdr:from>
    <xdr:ext cx="534377" cy="259045"/>
    <xdr:sp macro="" textlink="">
      <xdr:nvSpPr>
        <xdr:cNvPr id="612" name="テキスト ボックス 611"/>
        <xdr:cNvSpPr txBox="1"/>
      </xdr:nvSpPr>
      <xdr:spPr>
        <a:xfrm>
          <a:off x="12547111" y="948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6" name="テキスト ボックス 62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8" name="テキスト ボックス 62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0" name="テキスト ボックス 62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2" name="テキスト ボックス 63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36" name="直線コネクタ 635"/>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37" name="災害復旧費最小値テキスト"/>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39" name="災害復旧費最大値テキスト"/>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40" name="直線コネクタ 639"/>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1" name="直線コネクタ 640"/>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10225</xdr:rowOff>
    </xdr:from>
    <xdr:ext cx="469744" cy="259045"/>
    <xdr:sp macro="" textlink="">
      <xdr:nvSpPr>
        <xdr:cNvPr id="642" name="災害復旧費平均値テキスト"/>
        <xdr:cNvSpPr txBox="1"/>
      </xdr:nvSpPr>
      <xdr:spPr>
        <a:xfrm>
          <a:off x="16370300" y="13383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43" name="フローチャート: 判断 642"/>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4" name="直線コネクタ 643"/>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157384</xdr:rowOff>
    </xdr:from>
    <xdr:to>
      <xdr:col>81</xdr:col>
      <xdr:colOff>101600</xdr:colOff>
      <xdr:row>79</xdr:row>
      <xdr:rowOff>87534</xdr:rowOff>
    </xdr:to>
    <xdr:sp macro="" textlink="">
      <xdr:nvSpPr>
        <xdr:cNvPr id="645" name="フローチャート: 判断 644"/>
        <xdr:cNvSpPr/>
      </xdr:nvSpPr>
      <xdr:spPr>
        <a:xfrm>
          <a:off x="15430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104061</xdr:rowOff>
    </xdr:from>
    <xdr:ext cx="469744" cy="259045"/>
    <xdr:sp macro="" textlink="">
      <xdr:nvSpPr>
        <xdr:cNvPr id="646" name="テキスト ボックス 645"/>
        <xdr:cNvSpPr txBox="1"/>
      </xdr:nvSpPr>
      <xdr:spPr>
        <a:xfrm>
          <a:off x="15246428" y="1330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7" name="直線コネクタ 646"/>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159407</xdr:rowOff>
    </xdr:from>
    <xdr:to>
      <xdr:col>76</xdr:col>
      <xdr:colOff>165100</xdr:colOff>
      <xdr:row>79</xdr:row>
      <xdr:rowOff>89557</xdr:rowOff>
    </xdr:to>
    <xdr:sp macro="" textlink="">
      <xdr:nvSpPr>
        <xdr:cNvPr id="648" name="フローチャート: 判断 647"/>
        <xdr:cNvSpPr/>
      </xdr:nvSpPr>
      <xdr:spPr>
        <a:xfrm>
          <a:off x="14541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106084</xdr:rowOff>
    </xdr:from>
    <xdr:ext cx="469744" cy="259045"/>
    <xdr:sp macro="" textlink="">
      <xdr:nvSpPr>
        <xdr:cNvPr id="649" name="テキスト ボックス 648"/>
        <xdr:cNvSpPr txBox="1"/>
      </xdr:nvSpPr>
      <xdr:spPr>
        <a:xfrm>
          <a:off x="14357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0" name="直線コネクタ 649"/>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162497</xdr:rowOff>
    </xdr:from>
    <xdr:to>
      <xdr:col>72</xdr:col>
      <xdr:colOff>38100</xdr:colOff>
      <xdr:row>79</xdr:row>
      <xdr:rowOff>92647</xdr:rowOff>
    </xdr:to>
    <xdr:sp macro="" textlink="">
      <xdr:nvSpPr>
        <xdr:cNvPr id="651" name="フローチャート: 判断 650"/>
        <xdr:cNvSpPr/>
      </xdr:nvSpPr>
      <xdr:spPr>
        <a:xfrm>
          <a:off x="13652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109174</xdr:rowOff>
    </xdr:from>
    <xdr:ext cx="378565" cy="259045"/>
    <xdr:sp macro="" textlink="">
      <xdr:nvSpPr>
        <xdr:cNvPr id="652" name="テキスト ボックス 651"/>
        <xdr:cNvSpPr txBox="1"/>
      </xdr:nvSpPr>
      <xdr:spPr>
        <a:xfrm>
          <a:off x="13514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macro="" textlink="">
      <xdr:nvSpPr>
        <xdr:cNvPr id="653" name="フローチャート: 判断 652"/>
        <xdr:cNvSpPr/>
      </xdr:nvSpPr>
      <xdr:spPr>
        <a:xfrm>
          <a:off x="12763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105002</xdr:rowOff>
    </xdr:from>
    <xdr:ext cx="469744" cy="259045"/>
    <xdr:sp macro="" textlink="">
      <xdr:nvSpPr>
        <xdr:cNvPr id="654" name="テキスト ボックス 653"/>
        <xdr:cNvSpPr txBox="1"/>
      </xdr:nvSpPr>
      <xdr:spPr>
        <a:xfrm>
          <a:off x="12579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0" name="楕円 65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137225</xdr:rowOff>
    </xdr:from>
    <xdr:ext cx="249299" cy="259045"/>
    <xdr:sp macro="" textlink="">
      <xdr:nvSpPr>
        <xdr:cNvPr id="661" name="災害復旧費該当値テキスト"/>
        <xdr:cNvSpPr txBox="1"/>
      </xdr:nvSpPr>
      <xdr:spPr>
        <a:xfrm>
          <a:off x="16370300" y="13510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2" name="楕円 66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3" name="テキスト ボックス 662"/>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4" name="楕円 66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5" name="テキスト ボックス 664"/>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6" name="楕円 665"/>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7" name="テキスト ボックス 666"/>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8" name="楕円 667"/>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9" name="テキスト ボックス 668"/>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0" name="直線コネクタ 67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1" name="テキスト ボックス 68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2" name="直線コネクタ 68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3" name="テキスト ボックス 68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4" name="直線コネクタ 68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5" name="テキスト ボックス 68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6" name="直線コネクタ 68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7" name="テキスト ボックス 68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8" name="直線コネクタ 68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9" name="テキスト ボックス 68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0" name="直線コネクタ 68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1" name="テキスト ボックス 69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macro="">
      <xdr:nvCxnSpPr>
        <xdr:cNvPr id="695" name="直線コネクタ 694"/>
        <xdr:cNvCxnSpPr/>
      </xdr:nvCxnSpPr>
      <xdr:spPr>
        <a:xfrm flipV="1">
          <a:off x="16317595" y="15528545"/>
          <a:ext cx="1269" cy="132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macro="" textlink="">
      <xdr:nvSpPr>
        <xdr:cNvPr id="696" name="公債費最小値テキスト"/>
        <xdr:cNvSpPr txBox="1"/>
      </xdr:nvSpPr>
      <xdr:spPr>
        <a:xfrm>
          <a:off x="16370300" y="16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macro="">
      <xdr:nvCxnSpPr>
        <xdr:cNvPr id="697" name="直線コネクタ 696"/>
        <xdr:cNvCxnSpPr/>
      </xdr:nvCxnSpPr>
      <xdr:spPr>
        <a:xfrm>
          <a:off x="16230600" y="1684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macro="" textlink="">
      <xdr:nvSpPr>
        <xdr:cNvPr id="698" name="公債費最大値テキスト"/>
        <xdr:cNvSpPr txBox="1"/>
      </xdr:nvSpPr>
      <xdr:spPr>
        <a:xfrm>
          <a:off x="16370300" y="153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macro="">
      <xdr:nvCxnSpPr>
        <xdr:cNvPr id="699" name="直線コネクタ 698"/>
        <xdr:cNvCxnSpPr/>
      </xdr:nvCxnSpPr>
      <xdr:spPr>
        <a:xfrm>
          <a:off x="16230600" y="1552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22673</xdr:rowOff>
    </xdr:from>
    <xdr:to>
      <xdr:col>85</xdr:col>
      <xdr:colOff>127000</xdr:colOff>
      <xdr:row>97</xdr:row>
      <xdr:rowOff>32764</xdr:rowOff>
    </xdr:to>
    <xdr:cxnSp macro="">
      <xdr:nvCxnSpPr>
        <xdr:cNvPr id="700" name="直線コネクタ 699"/>
        <xdr:cNvCxnSpPr/>
      </xdr:nvCxnSpPr>
      <xdr:spPr>
        <a:xfrm flipV="1">
          <a:off x="15481300" y="16653323"/>
          <a:ext cx="838200" cy="1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75576</xdr:rowOff>
    </xdr:from>
    <xdr:ext cx="534377" cy="259045"/>
    <xdr:sp macro="" textlink="">
      <xdr:nvSpPr>
        <xdr:cNvPr id="701" name="公債費平均値テキスト"/>
        <xdr:cNvSpPr txBox="1"/>
      </xdr:nvSpPr>
      <xdr:spPr>
        <a:xfrm>
          <a:off x="16370300" y="16363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macro="" textlink="">
      <xdr:nvSpPr>
        <xdr:cNvPr id="702" name="フローチャート: 判断 701"/>
        <xdr:cNvSpPr/>
      </xdr:nvSpPr>
      <xdr:spPr>
        <a:xfrm>
          <a:off x="162687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29564</xdr:rowOff>
    </xdr:from>
    <xdr:to>
      <xdr:col>81</xdr:col>
      <xdr:colOff>50800</xdr:colOff>
      <xdr:row>97</xdr:row>
      <xdr:rowOff>32764</xdr:rowOff>
    </xdr:to>
    <xdr:cxnSp macro="">
      <xdr:nvCxnSpPr>
        <xdr:cNvPr id="703" name="直線コネクタ 702"/>
        <xdr:cNvCxnSpPr/>
      </xdr:nvCxnSpPr>
      <xdr:spPr>
        <a:xfrm>
          <a:off x="14592300" y="16660214"/>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45287</xdr:rowOff>
    </xdr:from>
    <xdr:to>
      <xdr:col>81</xdr:col>
      <xdr:colOff>101600</xdr:colOff>
      <xdr:row>96</xdr:row>
      <xdr:rowOff>146887</xdr:rowOff>
    </xdr:to>
    <xdr:sp macro="" textlink="">
      <xdr:nvSpPr>
        <xdr:cNvPr id="704" name="フローチャート: 判断 703"/>
        <xdr:cNvSpPr/>
      </xdr:nvSpPr>
      <xdr:spPr>
        <a:xfrm>
          <a:off x="15430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163414</xdr:rowOff>
    </xdr:from>
    <xdr:ext cx="534377" cy="259045"/>
    <xdr:sp macro="" textlink="">
      <xdr:nvSpPr>
        <xdr:cNvPr id="705" name="テキスト ボックス 704"/>
        <xdr:cNvSpPr txBox="1"/>
      </xdr:nvSpPr>
      <xdr:spPr>
        <a:xfrm>
          <a:off x="15214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29564</xdr:rowOff>
    </xdr:from>
    <xdr:to>
      <xdr:col>76</xdr:col>
      <xdr:colOff>114300</xdr:colOff>
      <xdr:row>97</xdr:row>
      <xdr:rowOff>45124</xdr:rowOff>
    </xdr:to>
    <xdr:cxnSp macro="">
      <xdr:nvCxnSpPr>
        <xdr:cNvPr id="706" name="直線コネクタ 705"/>
        <xdr:cNvCxnSpPr/>
      </xdr:nvCxnSpPr>
      <xdr:spPr>
        <a:xfrm flipV="1">
          <a:off x="13703300" y="16660214"/>
          <a:ext cx="889000" cy="1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37759</xdr:rowOff>
    </xdr:from>
    <xdr:to>
      <xdr:col>76</xdr:col>
      <xdr:colOff>165100</xdr:colOff>
      <xdr:row>96</xdr:row>
      <xdr:rowOff>139359</xdr:rowOff>
    </xdr:to>
    <xdr:sp macro="" textlink="">
      <xdr:nvSpPr>
        <xdr:cNvPr id="707" name="フローチャート: 判断 706"/>
        <xdr:cNvSpPr/>
      </xdr:nvSpPr>
      <xdr:spPr>
        <a:xfrm>
          <a:off x="14541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155886</xdr:rowOff>
    </xdr:from>
    <xdr:ext cx="534377" cy="259045"/>
    <xdr:sp macro="" textlink="">
      <xdr:nvSpPr>
        <xdr:cNvPr id="708" name="テキスト ボックス 707"/>
        <xdr:cNvSpPr txBox="1"/>
      </xdr:nvSpPr>
      <xdr:spPr>
        <a:xfrm>
          <a:off x="14325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45124</xdr:rowOff>
    </xdr:from>
    <xdr:to>
      <xdr:col>71</xdr:col>
      <xdr:colOff>177800</xdr:colOff>
      <xdr:row>97</xdr:row>
      <xdr:rowOff>66385</xdr:rowOff>
    </xdr:to>
    <xdr:cxnSp macro="">
      <xdr:nvCxnSpPr>
        <xdr:cNvPr id="709" name="直線コネクタ 708"/>
        <xdr:cNvCxnSpPr/>
      </xdr:nvCxnSpPr>
      <xdr:spPr>
        <a:xfrm flipV="1">
          <a:off x="12814300" y="16675774"/>
          <a:ext cx="889000" cy="2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41286</xdr:rowOff>
    </xdr:from>
    <xdr:to>
      <xdr:col>72</xdr:col>
      <xdr:colOff>38100</xdr:colOff>
      <xdr:row>96</xdr:row>
      <xdr:rowOff>142886</xdr:rowOff>
    </xdr:to>
    <xdr:sp macro="" textlink="">
      <xdr:nvSpPr>
        <xdr:cNvPr id="710" name="フローチャート: 判断 709"/>
        <xdr:cNvSpPr/>
      </xdr:nvSpPr>
      <xdr:spPr>
        <a:xfrm>
          <a:off x="13652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159413</xdr:rowOff>
    </xdr:from>
    <xdr:ext cx="534377" cy="259045"/>
    <xdr:sp macro="" textlink="">
      <xdr:nvSpPr>
        <xdr:cNvPr id="711" name="テキスト ボックス 710"/>
        <xdr:cNvSpPr txBox="1"/>
      </xdr:nvSpPr>
      <xdr:spPr>
        <a:xfrm>
          <a:off x="13436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44062</xdr:rowOff>
    </xdr:from>
    <xdr:to>
      <xdr:col>67</xdr:col>
      <xdr:colOff>101600</xdr:colOff>
      <xdr:row>96</xdr:row>
      <xdr:rowOff>145662</xdr:rowOff>
    </xdr:to>
    <xdr:sp macro="" textlink="">
      <xdr:nvSpPr>
        <xdr:cNvPr id="712" name="フローチャート: 判断 711"/>
        <xdr:cNvSpPr/>
      </xdr:nvSpPr>
      <xdr:spPr>
        <a:xfrm>
          <a:off x="12763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162189</xdr:rowOff>
    </xdr:from>
    <xdr:ext cx="534377" cy="259045"/>
    <xdr:sp macro="" textlink="">
      <xdr:nvSpPr>
        <xdr:cNvPr id="713" name="テキスト ボックス 712"/>
        <xdr:cNvSpPr txBox="1"/>
      </xdr:nvSpPr>
      <xdr:spPr>
        <a:xfrm>
          <a:off x="12547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143323</xdr:rowOff>
    </xdr:from>
    <xdr:to>
      <xdr:col>85</xdr:col>
      <xdr:colOff>177800</xdr:colOff>
      <xdr:row>97</xdr:row>
      <xdr:rowOff>73473</xdr:rowOff>
    </xdr:to>
    <xdr:sp macro="" textlink="">
      <xdr:nvSpPr>
        <xdr:cNvPr id="719" name="楕円 718"/>
        <xdr:cNvSpPr/>
      </xdr:nvSpPr>
      <xdr:spPr>
        <a:xfrm>
          <a:off x="16268700" y="1660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121750</xdr:rowOff>
    </xdr:from>
    <xdr:ext cx="534377" cy="259045"/>
    <xdr:sp macro="" textlink="">
      <xdr:nvSpPr>
        <xdr:cNvPr id="720" name="公債費該当値テキスト"/>
        <xdr:cNvSpPr txBox="1"/>
      </xdr:nvSpPr>
      <xdr:spPr>
        <a:xfrm>
          <a:off x="16370300" y="1658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153414</xdr:rowOff>
    </xdr:from>
    <xdr:to>
      <xdr:col>81</xdr:col>
      <xdr:colOff>101600</xdr:colOff>
      <xdr:row>97</xdr:row>
      <xdr:rowOff>83564</xdr:rowOff>
    </xdr:to>
    <xdr:sp macro="" textlink="">
      <xdr:nvSpPr>
        <xdr:cNvPr id="721" name="楕円 720"/>
        <xdr:cNvSpPr/>
      </xdr:nvSpPr>
      <xdr:spPr>
        <a:xfrm>
          <a:off x="15430500" y="1661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74691</xdr:rowOff>
    </xdr:from>
    <xdr:ext cx="534377" cy="259045"/>
    <xdr:sp macro="" textlink="">
      <xdr:nvSpPr>
        <xdr:cNvPr id="722" name="テキスト ボックス 721"/>
        <xdr:cNvSpPr txBox="1"/>
      </xdr:nvSpPr>
      <xdr:spPr>
        <a:xfrm>
          <a:off x="15214111" y="1670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150214</xdr:rowOff>
    </xdr:from>
    <xdr:to>
      <xdr:col>76</xdr:col>
      <xdr:colOff>165100</xdr:colOff>
      <xdr:row>97</xdr:row>
      <xdr:rowOff>80364</xdr:rowOff>
    </xdr:to>
    <xdr:sp macro="" textlink="">
      <xdr:nvSpPr>
        <xdr:cNvPr id="723" name="楕円 722"/>
        <xdr:cNvSpPr/>
      </xdr:nvSpPr>
      <xdr:spPr>
        <a:xfrm>
          <a:off x="14541500" y="1660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71491</xdr:rowOff>
    </xdr:from>
    <xdr:ext cx="534377" cy="259045"/>
    <xdr:sp macro="" textlink="">
      <xdr:nvSpPr>
        <xdr:cNvPr id="724" name="テキスト ボックス 723"/>
        <xdr:cNvSpPr txBox="1"/>
      </xdr:nvSpPr>
      <xdr:spPr>
        <a:xfrm>
          <a:off x="14325111" y="1670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165774</xdr:rowOff>
    </xdr:from>
    <xdr:to>
      <xdr:col>72</xdr:col>
      <xdr:colOff>38100</xdr:colOff>
      <xdr:row>97</xdr:row>
      <xdr:rowOff>95924</xdr:rowOff>
    </xdr:to>
    <xdr:sp macro="" textlink="">
      <xdr:nvSpPr>
        <xdr:cNvPr id="725" name="楕円 724"/>
        <xdr:cNvSpPr/>
      </xdr:nvSpPr>
      <xdr:spPr>
        <a:xfrm>
          <a:off x="13652500" y="1662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87051</xdr:rowOff>
    </xdr:from>
    <xdr:ext cx="534377" cy="259045"/>
    <xdr:sp macro="" textlink="">
      <xdr:nvSpPr>
        <xdr:cNvPr id="726" name="テキスト ボックス 725"/>
        <xdr:cNvSpPr txBox="1"/>
      </xdr:nvSpPr>
      <xdr:spPr>
        <a:xfrm>
          <a:off x="13436111" y="1671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15585</xdr:rowOff>
    </xdr:from>
    <xdr:to>
      <xdr:col>67</xdr:col>
      <xdr:colOff>101600</xdr:colOff>
      <xdr:row>97</xdr:row>
      <xdr:rowOff>117185</xdr:rowOff>
    </xdr:to>
    <xdr:sp macro="" textlink="">
      <xdr:nvSpPr>
        <xdr:cNvPr id="727" name="楕円 726"/>
        <xdr:cNvSpPr/>
      </xdr:nvSpPr>
      <xdr:spPr>
        <a:xfrm>
          <a:off x="12763500" y="1664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108312</xdr:rowOff>
    </xdr:from>
    <xdr:ext cx="534377" cy="259045"/>
    <xdr:sp macro="" textlink="">
      <xdr:nvSpPr>
        <xdr:cNvPr id="728" name="テキスト ボックス 727"/>
        <xdr:cNvSpPr txBox="1"/>
      </xdr:nvSpPr>
      <xdr:spPr>
        <a:xfrm>
          <a:off x="12547111" y="1673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9" name="直線コネクタ 73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0" name="テキスト ボックス 73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1" name="直線コネクタ 74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2" name="テキスト ボックス 741"/>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3" name="直線コネクタ 74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4" name="テキスト ボックス 743"/>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5" name="直線コネクタ 74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6" name="テキスト ボックス 745"/>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7" name="直線コネクタ 74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8" name="テキスト ボックス 74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9" name="直線コネクタ 74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0" name="テキスト ボックス 749"/>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2" name="テキスト ボックス 75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54" name="直線コネクタ 753"/>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5" name="諸支出金最小値テキスト"/>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6" name="直線コネクタ 75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57" name="諸支出金最大値テキスト"/>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58" name="直線コネクタ 757"/>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9" name="直線コネクタ 75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60" name="諸支出金平均値テキスト"/>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61" name="フローチャート: 判断 760"/>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2" name="直線コネクタ 76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131354</xdr:rowOff>
    </xdr:from>
    <xdr:to>
      <xdr:col>112</xdr:col>
      <xdr:colOff>38100</xdr:colOff>
      <xdr:row>39</xdr:row>
      <xdr:rowOff>61504</xdr:rowOff>
    </xdr:to>
    <xdr:sp macro="" textlink="">
      <xdr:nvSpPr>
        <xdr:cNvPr id="763" name="フローチャート: 判断 762"/>
        <xdr:cNvSpPr/>
      </xdr:nvSpPr>
      <xdr:spPr>
        <a:xfrm>
          <a:off x="21272500" y="664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78031</xdr:rowOff>
    </xdr:from>
    <xdr:ext cx="313932" cy="259045"/>
    <xdr:sp macro="" textlink="">
      <xdr:nvSpPr>
        <xdr:cNvPr id="764" name="テキスト ボックス 763"/>
        <xdr:cNvSpPr txBox="1"/>
      </xdr:nvSpPr>
      <xdr:spPr>
        <a:xfrm>
          <a:off x="21166333" y="6421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82006</xdr:rowOff>
    </xdr:from>
    <xdr:to>
      <xdr:col>107</xdr:col>
      <xdr:colOff>50800</xdr:colOff>
      <xdr:row>39</xdr:row>
      <xdr:rowOff>98878</xdr:rowOff>
    </xdr:to>
    <xdr:cxnSp macro="">
      <xdr:nvCxnSpPr>
        <xdr:cNvPr id="765" name="直線コネクタ 764"/>
        <xdr:cNvCxnSpPr/>
      </xdr:nvCxnSpPr>
      <xdr:spPr>
        <a:xfrm>
          <a:off x="19545300" y="5911306"/>
          <a:ext cx="889000" cy="87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19776</xdr:rowOff>
    </xdr:from>
    <xdr:to>
      <xdr:col>107</xdr:col>
      <xdr:colOff>101600</xdr:colOff>
      <xdr:row>39</xdr:row>
      <xdr:rowOff>121376</xdr:rowOff>
    </xdr:to>
    <xdr:sp macro="" textlink="">
      <xdr:nvSpPr>
        <xdr:cNvPr id="766" name="フローチャート: 判断 765"/>
        <xdr:cNvSpPr/>
      </xdr:nvSpPr>
      <xdr:spPr>
        <a:xfrm>
          <a:off x="20383500" y="670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137903</xdr:rowOff>
    </xdr:from>
    <xdr:ext cx="313932" cy="259045"/>
    <xdr:sp macro="" textlink="">
      <xdr:nvSpPr>
        <xdr:cNvPr id="767" name="テキスト ボックス 766"/>
        <xdr:cNvSpPr txBox="1"/>
      </xdr:nvSpPr>
      <xdr:spPr>
        <a:xfrm>
          <a:off x="20277333" y="6481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82006</xdr:rowOff>
    </xdr:from>
    <xdr:to>
      <xdr:col>102</xdr:col>
      <xdr:colOff>114300</xdr:colOff>
      <xdr:row>39</xdr:row>
      <xdr:rowOff>98878</xdr:rowOff>
    </xdr:to>
    <xdr:cxnSp macro="">
      <xdr:nvCxnSpPr>
        <xdr:cNvPr id="768" name="直線コネクタ 767"/>
        <xdr:cNvCxnSpPr/>
      </xdr:nvCxnSpPr>
      <xdr:spPr>
        <a:xfrm flipV="1">
          <a:off x="18656300" y="5911306"/>
          <a:ext cx="889000" cy="87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162923</xdr:rowOff>
    </xdr:from>
    <xdr:to>
      <xdr:col>102</xdr:col>
      <xdr:colOff>165100</xdr:colOff>
      <xdr:row>39</xdr:row>
      <xdr:rowOff>93073</xdr:rowOff>
    </xdr:to>
    <xdr:sp macro="" textlink="">
      <xdr:nvSpPr>
        <xdr:cNvPr id="769" name="フローチャート: 判断 768"/>
        <xdr:cNvSpPr/>
      </xdr:nvSpPr>
      <xdr:spPr>
        <a:xfrm>
          <a:off x="19494500" y="6678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84200</xdr:rowOff>
    </xdr:from>
    <xdr:ext cx="313932" cy="259045"/>
    <xdr:sp macro="" textlink="">
      <xdr:nvSpPr>
        <xdr:cNvPr id="770" name="テキスト ボックス 769"/>
        <xdr:cNvSpPr txBox="1"/>
      </xdr:nvSpPr>
      <xdr:spPr>
        <a:xfrm>
          <a:off x="19388333" y="67707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156391</xdr:rowOff>
    </xdr:from>
    <xdr:to>
      <xdr:col>98</xdr:col>
      <xdr:colOff>38100</xdr:colOff>
      <xdr:row>39</xdr:row>
      <xdr:rowOff>86541</xdr:rowOff>
    </xdr:to>
    <xdr:sp macro="" textlink="">
      <xdr:nvSpPr>
        <xdr:cNvPr id="771" name="フローチャート: 判断 770"/>
        <xdr:cNvSpPr/>
      </xdr:nvSpPr>
      <xdr:spPr>
        <a:xfrm>
          <a:off x="18605500" y="667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103069</xdr:rowOff>
    </xdr:from>
    <xdr:ext cx="313932" cy="259045"/>
    <xdr:sp macro="" textlink="">
      <xdr:nvSpPr>
        <xdr:cNvPr id="772" name="テキスト ボックス 771"/>
        <xdr:cNvSpPr txBox="1"/>
      </xdr:nvSpPr>
      <xdr:spPr>
        <a:xfrm>
          <a:off x="18499333" y="6446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8" name="楕円 77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9" name="諸支出金該当値テキスト"/>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0" name="楕円 77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1" name="テキスト ボックス 78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2" name="楕円 78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3" name="テキスト ボックス 78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31206</xdr:rowOff>
    </xdr:from>
    <xdr:to>
      <xdr:col>102</xdr:col>
      <xdr:colOff>165100</xdr:colOff>
      <xdr:row>34</xdr:row>
      <xdr:rowOff>132806</xdr:rowOff>
    </xdr:to>
    <xdr:sp macro="" textlink="">
      <xdr:nvSpPr>
        <xdr:cNvPr id="784" name="楕円 783"/>
        <xdr:cNvSpPr/>
      </xdr:nvSpPr>
      <xdr:spPr>
        <a:xfrm>
          <a:off x="19494500" y="586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32</xdr:row>
      <xdr:rowOff>149333</xdr:rowOff>
    </xdr:from>
    <xdr:ext cx="378565" cy="259045"/>
    <xdr:sp macro="" textlink="">
      <xdr:nvSpPr>
        <xdr:cNvPr id="785" name="テキスト ボックス 784"/>
        <xdr:cNvSpPr txBox="1"/>
      </xdr:nvSpPr>
      <xdr:spPr>
        <a:xfrm>
          <a:off x="19356017" y="5635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6" name="楕円 78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7" name="テキスト ボックス 78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9" name="テキスト ボックス 79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3" name="直線コネクタ 80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7" name="直線コネクタ 80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8" name="直線コネクタ 80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フローチャート: 判断 80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1" name="直線コネクタ 81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2" name="フローチャート: 判断 81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3" name="テキスト ボックス 81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4" name="直線コネクタ 81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5" name="フローチャート: 判断 81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6" name="テキスト ボックス 81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7" name="直線コネクタ 81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8" name="フローチャート: 判断 81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9" name="テキスト ボックス 81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フローチャート: 判断 81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1" name="テキスト ボックス 82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7" name="楕円 82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9" name="楕円 82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0" name="テキスト ボックス 82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1" name="楕円 83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2" name="テキスト ボックス 83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3" name="楕円 83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4" name="テキスト ボックス 83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5" name="楕円 83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6" name="テキスト ボックス 83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類似団体内においても人口密度が高いことが功を奏し、全体的に平均を下回る「効率の良い」支出となっている。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その中でも、「教育費」は小中学校の大規模改造が集中</a:t>
          </a:r>
          <a:r>
            <a:rPr kumimoji="1" lang="ja-JP" altLang="en-US" sz="1100" b="0" i="0" u="none" strike="noStrike" kern="0" cap="none" spc="0" normalizeH="0" baseline="0" noProof="0">
              <a:ln>
                <a:noFill/>
              </a:ln>
              <a:solidFill>
                <a:prstClr val="black"/>
              </a:solidFill>
              <a:effectLst/>
              <a:uLnTx/>
              <a:uFillTx/>
              <a:latin typeface="+mn-lt"/>
              <a:ea typeface="+mn-ea"/>
              <a:cs typeface="+mn-cs"/>
            </a:rPr>
            <a:t>している</a:t>
          </a:r>
          <a:r>
            <a:rPr kumimoji="1" lang="ja-JP" altLang="ja-JP" sz="1100" b="0" i="0" u="none" strike="noStrike" kern="0" cap="none" spc="0" normalizeH="0" baseline="0" noProof="0">
              <a:ln>
                <a:noFill/>
              </a:ln>
              <a:solidFill>
                <a:prstClr val="black"/>
              </a:solidFill>
              <a:effectLst/>
              <a:uLnTx/>
              <a:uFillTx/>
              <a:latin typeface="+mn-lt"/>
              <a:ea typeface="+mn-ea"/>
              <a:cs typeface="+mn-cs"/>
            </a:rPr>
            <a:t>影響で、平均を上回る状況が</a:t>
          </a:r>
          <a:r>
            <a:rPr kumimoji="1" lang="ja-JP" altLang="en-US" sz="1100" b="0" i="0" u="none" strike="noStrike" kern="0" cap="none" spc="0" normalizeH="0" baseline="0" noProof="0">
              <a:ln>
                <a:noFill/>
              </a:ln>
              <a:solidFill>
                <a:prstClr val="black"/>
              </a:solidFill>
              <a:effectLst/>
              <a:uLnTx/>
              <a:uFillTx/>
              <a:latin typeface="+mn-lt"/>
              <a:ea typeface="+mn-ea"/>
              <a:cs typeface="+mn-cs"/>
            </a:rPr>
            <a:t>令和９年度まで</a:t>
          </a:r>
          <a:r>
            <a:rPr kumimoji="1" lang="ja-JP" altLang="ja-JP" sz="1100" b="0" i="0" u="none" strike="noStrike" kern="0" cap="none" spc="0" normalizeH="0" baseline="0" noProof="0">
              <a:ln>
                <a:noFill/>
              </a:ln>
              <a:solidFill>
                <a:prstClr val="black"/>
              </a:solidFill>
              <a:effectLst/>
              <a:uLnTx/>
              <a:uFillTx/>
              <a:latin typeface="+mn-lt"/>
              <a:ea typeface="+mn-ea"/>
              <a:cs typeface="+mn-cs"/>
            </a:rPr>
            <a:t>続く見込みである。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「労働費」のみ類似団体平均の約</a:t>
          </a:r>
          <a:r>
            <a:rPr kumimoji="1" lang="en-US" altLang="ja-JP" sz="1100" b="0" i="0" u="none" strike="noStrike" kern="0" cap="none" spc="0" normalizeH="0" baseline="0" noProof="0">
              <a:ln>
                <a:noFill/>
              </a:ln>
              <a:solidFill>
                <a:prstClr val="black"/>
              </a:solidFill>
              <a:effectLst/>
              <a:uLnTx/>
              <a:uFillTx/>
              <a:latin typeface="+mn-lt"/>
              <a:ea typeface="+mn-ea"/>
              <a:cs typeface="+mn-cs"/>
            </a:rPr>
            <a:t>5</a:t>
          </a:r>
          <a:r>
            <a:rPr kumimoji="1" lang="ja-JP" altLang="ja-JP" sz="1100" b="0" i="0" u="none" strike="noStrike" kern="0" cap="none" spc="0" normalizeH="0" baseline="0" noProof="0">
              <a:ln>
                <a:noFill/>
              </a:ln>
              <a:solidFill>
                <a:prstClr val="black"/>
              </a:solidFill>
              <a:effectLst/>
              <a:uLnTx/>
              <a:uFillTx/>
              <a:latin typeface="+mn-lt"/>
              <a:ea typeface="+mn-ea"/>
              <a:cs typeface="+mn-cs"/>
            </a:rPr>
            <a:t>倍と突出しているが、これは「労働費」の大半を占める「労働者住宅資金融資対策事業（借入時の信用保証料補助）」が原因となっている。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また</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総務費</a:t>
          </a:r>
          <a:r>
            <a:rPr kumimoji="1" lang="ja-JP" altLang="ja-JP" sz="1100" b="0" i="0" baseline="0">
              <a:solidFill>
                <a:schemeClr val="dk1"/>
              </a:solidFill>
              <a:effectLst/>
              <a:latin typeface="+mn-lt"/>
              <a:ea typeface="+mn-ea"/>
              <a:cs typeface="+mn-cs"/>
            </a:rPr>
            <a:t>」については、特別定額給付金の影響で</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人当たり約</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万円</a:t>
          </a:r>
          <a:r>
            <a:rPr kumimoji="1" lang="ja-JP" altLang="en-US" sz="1100" b="0" i="0" baseline="0">
              <a:solidFill>
                <a:schemeClr val="dk1"/>
              </a:solidFill>
              <a:effectLst/>
              <a:latin typeface="+mn-lt"/>
              <a:ea typeface="+mn-ea"/>
              <a:cs typeface="+mn-cs"/>
            </a:rPr>
            <a:t>と</a:t>
          </a:r>
          <a:r>
            <a:rPr kumimoji="1" lang="ja-JP" altLang="ja-JP" sz="1100" b="0" i="0" baseline="0">
              <a:solidFill>
                <a:schemeClr val="dk1"/>
              </a:solidFill>
              <a:effectLst/>
              <a:latin typeface="+mn-lt"/>
              <a:ea typeface="+mn-ea"/>
              <a:cs typeface="+mn-cs"/>
            </a:rPr>
            <a:t>大幅に増加している。</a:t>
          </a:r>
          <a:endParaRPr kumimoji="1"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「衛生費」については、広域ごみ処理事業が令和元年度に比べ約</a:t>
          </a:r>
          <a:r>
            <a:rPr kumimoji="1" lang="en-US" altLang="ja-JP" sz="1100" b="0" i="0" baseline="0">
              <a:solidFill>
                <a:schemeClr val="dk1"/>
              </a:solidFill>
              <a:effectLst/>
              <a:latin typeface="+mn-lt"/>
              <a:ea typeface="+mn-ea"/>
              <a:cs typeface="+mn-cs"/>
            </a:rPr>
            <a:t>6</a:t>
          </a:r>
          <a:r>
            <a:rPr kumimoji="1" lang="ja-JP" altLang="en-US" sz="1100" b="0" i="0" baseline="0">
              <a:solidFill>
                <a:schemeClr val="dk1"/>
              </a:solidFill>
              <a:effectLst/>
              <a:latin typeface="+mn-lt"/>
              <a:ea typeface="+mn-ea"/>
              <a:cs typeface="+mn-cs"/>
            </a:rPr>
            <a:t>億円増加しており、平均を大きく上回る結果となっている。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兵庫県播磨町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a:t>
          </a:r>
          <a:r>
            <a:rPr kumimoji="1" lang="ja-JP" altLang="en-US" sz="900" b="0" i="0" u="none" strike="noStrike" kern="0" cap="none" spc="0" normalizeH="0" baseline="0" noProof="0">
              <a:ln>
                <a:noFill/>
              </a:ln>
              <a:solidFill>
                <a:prstClr val="black"/>
              </a:solidFill>
              <a:effectLst/>
              <a:uLnTx/>
              <a:uFillTx/>
              <a:latin typeface="+mn-lt"/>
              <a:ea typeface="+mn-ea"/>
              <a:cs typeface="+mn-cs"/>
            </a:rPr>
            <a:t>令和２</a:t>
          </a:r>
          <a:r>
            <a:rPr kumimoji="1" lang="ja-JP" altLang="ja-JP" sz="900" b="0" i="0" u="none" strike="noStrike" kern="0" cap="none" spc="0" normalizeH="0" baseline="0" noProof="0">
              <a:ln>
                <a:noFill/>
              </a:ln>
              <a:solidFill>
                <a:prstClr val="black"/>
              </a:solidFill>
              <a:effectLst/>
              <a:uLnTx/>
              <a:uFillTx/>
              <a:latin typeface="+mn-lt"/>
              <a:ea typeface="+mn-ea"/>
              <a:cs typeface="+mn-cs"/>
            </a:rPr>
            <a:t>年度末財政調整基金残高は、財源調整のため</a:t>
          </a:r>
          <a:r>
            <a:rPr kumimoji="1" lang="en-US" altLang="ja-JP" sz="900" b="0" i="0" u="none" strike="noStrike" kern="0" cap="none" spc="0" normalizeH="0" baseline="0" noProof="0">
              <a:ln>
                <a:noFill/>
              </a:ln>
              <a:solidFill>
                <a:prstClr val="black"/>
              </a:solidFill>
              <a:effectLst/>
              <a:uLnTx/>
              <a:uFillTx/>
              <a:latin typeface="+mn-lt"/>
              <a:ea typeface="+mn-ea"/>
              <a:cs typeface="+mn-cs"/>
            </a:rPr>
            <a:t>6.0</a:t>
          </a:r>
          <a:r>
            <a:rPr kumimoji="1" lang="ja-JP" altLang="ja-JP" sz="900" b="0" i="0" u="none" strike="noStrike" kern="0" cap="none" spc="0" normalizeH="0" baseline="0" noProof="0">
              <a:ln>
                <a:noFill/>
              </a:ln>
              <a:solidFill>
                <a:prstClr val="black"/>
              </a:solidFill>
              <a:effectLst/>
              <a:uLnTx/>
              <a:uFillTx/>
              <a:latin typeface="+mn-lt"/>
              <a:ea typeface="+mn-ea"/>
              <a:cs typeface="+mn-cs"/>
            </a:rPr>
            <a:t>億円を取り崩</a:t>
          </a:r>
          <a:r>
            <a:rPr kumimoji="1" lang="ja-JP" altLang="en-US" sz="900" b="0" i="0" u="none" strike="noStrike" kern="0" cap="none" spc="0" normalizeH="0" baseline="0" noProof="0">
              <a:ln>
                <a:noFill/>
              </a:ln>
              <a:solidFill>
                <a:prstClr val="black"/>
              </a:solidFill>
              <a:effectLst/>
              <a:uLnTx/>
              <a:uFillTx/>
              <a:latin typeface="+mn-lt"/>
              <a:ea typeface="+mn-ea"/>
              <a:cs typeface="+mn-cs"/>
            </a:rPr>
            <a:t>したものの、前年度の剰余金</a:t>
          </a:r>
          <a:r>
            <a:rPr kumimoji="1" lang="en-US" altLang="ja-JP" sz="900" b="0" i="0" u="none" strike="noStrike" kern="0" cap="none" spc="0" normalizeH="0" baseline="0" noProof="0">
              <a:ln>
                <a:noFill/>
              </a:ln>
              <a:solidFill>
                <a:prstClr val="black"/>
              </a:solidFill>
              <a:effectLst/>
              <a:uLnTx/>
              <a:uFillTx/>
              <a:latin typeface="+mn-lt"/>
              <a:ea typeface="+mn-ea"/>
              <a:cs typeface="+mn-cs"/>
            </a:rPr>
            <a:t>6.0</a:t>
          </a:r>
          <a:r>
            <a:rPr kumimoji="1" lang="ja-JP" altLang="en-US" sz="900" b="0" i="0" u="none" strike="noStrike" kern="0" cap="none" spc="0" normalizeH="0" baseline="0" noProof="0">
              <a:ln>
                <a:noFill/>
              </a:ln>
              <a:solidFill>
                <a:prstClr val="black"/>
              </a:solidFill>
              <a:effectLst/>
              <a:uLnTx/>
              <a:uFillTx/>
              <a:latin typeface="+mn-lt"/>
              <a:ea typeface="+mn-ea"/>
              <a:cs typeface="+mn-cs"/>
            </a:rPr>
            <a:t>億円及び、運用利子</a:t>
          </a:r>
          <a:r>
            <a:rPr kumimoji="1" lang="en-US" altLang="ja-JP" sz="900" b="0" i="0" u="none" strike="noStrike" kern="0" cap="none" spc="0" normalizeH="0" baseline="0" noProof="0">
              <a:ln>
                <a:noFill/>
              </a:ln>
              <a:solidFill>
                <a:prstClr val="black"/>
              </a:solidFill>
              <a:effectLst/>
              <a:uLnTx/>
              <a:uFillTx/>
              <a:latin typeface="+mn-lt"/>
              <a:ea typeface="+mn-ea"/>
              <a:cs typeface="+mn-cs"/>
            </a:rPr>
            <a:t>0.03</a:t>
          </a:r>
          <a:r>
            <a:rPr kumimoji="1" lang="ja-JP" altLang="en-US" sz="900" b="0" i="0" u="none" strike="noStrike" kern="0" cap="none" spc="0" normalizeH="0" baseline="0" noProof="0">
              <a:ln>
                <a:noFill/>
              </a:ln>
              <a:solidFill>
                <a:prstClr val="black"/>
              </a:solidFill>
              <a:effectLst/>
              <a:uLnTx/>
              <a:uFillTx/>
              <a:latin typeface="+mn-lt"/>
              <a:ea typeface="+mn-ea"/>
              <a:cs typeface="+mn-cs"/>
            </a:rPr>
            <a:t>億円を基金に編入したことにより約</a:t>
          </a:r>
          <a:r>
            <a:rPr kumimoji="1" lang="en-US" altLang="ja-JP" sz="900" b="0" i="0" u="none" strike="noStrike" kern="0" cap="none" spc="0" normalizeH="0" baseline="0" noProof="0">
              <a:ln>
                <a:noFill/>
              </a:ln>
              <a:solidFill>
                <a:prstClr val="black"/>
              </a:solidFill>
              <a:effectLst/>
              <a:uLnTx/>
              <a:uFillTx/>
              <a:latin typeface="+mn-lt"/>
              <a:ea typeface="+mn-ea"/>
              <a:cs typeface="+mn-cs"/>
            </a:rPr>
            <a:t>28</a:t>
          </a:r>
          <a:r>
            <a:rPr kumimoji="1" lang="ja-JP" altLang="en-US" sz="900" b="0" i="0" u="none" strike="noStrike" kern="0" cap="none" spc="0" normalizeH="0" baseline="0" noProof="0">
              <a:ln>
                <a:noFill/>
              </a:ln>
              <a:solidFill>
                <a:prstClr val="black"/>
              </a:solidFill>
              <a:effectLst/>
              <a:uLnTx/>
              <a:uFillTx/>
              <a:latin typeface="+mn-lt"/>
              <a:ea typeface="+mn-ea"/>
              <a:cs typeface="+mn-cs"/>
            </a:rPr>
            <a:t>億円となり前年度と残高は大きく変わらず、</a:t>
          </a:r>
          <a:r>
            <a:rPr kumimoji="1" lang="ja-JP" altLang="ja-JP" sz="900" b="0" i="0" u="none" strike="noStrike" kern="0" cap="none" spc="0" normalizeH="0" baseline="0" noProof="0">
              <a:ln>
                <a:noFill/>
              </a:ln>
              <a:solidFill>
                <a:prstClr val="black"/>
              </a:solidFill>
              <a:effectLst/>
              <a:uLnTx/>
              <a:uFillTx/>
              <a:latin typeface="+mn-lt"/>
              <a:ea typeface="+mn-ea"/>
              <a:cs typeface="+mn-cs"/>
            </a:rPr>
            <a:t>標準財政規模比は</a:t>
          </a:r>
          <a:r>
            <a:rPr kumimoji="1" lang="ja-JP" altLang="en-US" sz="900" b="0" i="0" u="none" strike="noStrike" kern="0" cap="none" spc="0" normalizeH="0" baseline="0" noProof="0">
              <a:ln>
                <a:noFill/>
              </a:ln>
              <a:solidFill>
                <a:prstClr val="black"/>
              </a:solidFill>
              <a:effectLst/>
              <a:uLnTx/>
              <a:uFillTx/>
              <a:latin typeface="+mn-lt"/>
              <a:ea typeface="+mn-ea"/>
              <a:cs typeface="+mn-cs"/>
            </a:rPr>
            <a:t>前年度から微減の</a:t>
          </a:r>
          <a:r>
            <a:rPr kumimoji="1" lang="ja-JP" altLang="ja-JP" sz="900" b="0" i="0" u="none" strike="noStrike" kern="0" cap="none" spc="0" normalizeH="0" baseline="0" noProof="0">
              <a:ln>
                <a:noFill/>
              </a:ln>
              <a:solidFill>
                <a:prstClr val="black"/>
              </a:solidFill>
              <a:effectLst/>
              <a:uLnTx/>
              <a:uFillTx/>
              <a:latin typeface="+mn-lt"/>
              <a:ea typeface="+mn-ea"/>
              <a:cs typeface="+mn-cs"/>
            </a:rPr>
            <a:t>約</a:t>
          </a:r>
          <a:r>
            <a:rPr kumimoji="1" lang="en-US" altLang="ja-JP" sz="900" b="0" i="0" u="none" strike="noStrike" kern="0" cap="none" spc="0" normalizeH="0" baseline="0" noProof="0">
              <a:ln>
                <a:noFill/>
              </a:ln>
              <a:solidFill>
                <a:prstClr val="black"/>
              </a:solidFill>
              <a:effectLst/>
              <a:uLnTx/>
              <a:uFillTx/>
              <a:latin typeface="+mn-lt"/>
              <a:ea typeface="+mn-ea"/>
              <a:cs typeface="+mn-cs"/>
            </a:rPr>
            <a:t>40</a:t>
          </a:r>
          <a:r>
            <a:rPr kumimoji="1" lang="ja-JP" altLang="ja-JP" sz="900" b="0" i="0" u="none" strike="noStrike" kern="0" cap="none" spc="0" normalizeH="0" baseline="0" noProof="0">
              <a:ln>
                <a:noFill/>
              </a:ln>
              <a:solidFill>
                <a:prstClr val="black"/>
              </a:solidFill>
              <a:effectLst/>
              <a:uLnTx/>
              <a:uFillTx/>
              <a:latin typeface="+mn-lt"/>
              <a:ea typeface="+mn-ea"/>
              <a:cs typeface="+mn-cs"/>
            </a:rPr>
            <a:t>％となって</a:t>
          </a:r>
          <a:r>
            <a:rPr kumimoji="1" lang="ja-JP" altLang="en-US" sz="900" b="0" i="0" u="none" strike="noStrike" kern="0" cap="none" spc="0" normalizeH="0" baseline="0" noProof="0">
              <a:ln>
                <a:noFill/>
              </a:ln>
              <a:solidFill>
                <a:prstClr val="black"/>
              </a:solidFill>
              <a:effectLst/>
              <a:uLnTx/>
              <a:uFillTx/>
              <a:latin typeface="+mn-lt"/>
              <a:ea typeface="+mn-ea"/>
              <a:cs typeface="+mn-cs"/>
            </a:rPr>
            <a:t>いる。</a:t>
          </a:r>
          <a:endParaRPr kumimoji="1" lang="en-US"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mn-lt"/>
              <a:ea typeface="+mn-ea"/>
              <a:cs typeface="+mn-cs"/>
            </a:rPr>
            <a:t>　平成</a:t>
          </a:r>
          <a:r>
            <a:rPr kumimoji="1" lang="en-US" altLang="ja-JP" sz="900" b="0" i="0" u="none" strike="noStrike" kern="0" cap="none" spc="0" normalizeH="0" baseline="0" noProof="0">
              <a:ln>
                <a:noFill/>
              </a:ln>
              <a:solidFill>
                <a:prstClr val="black"/>
              </a:solidFill>
              <a:effectLst/>
              <a:uLnTx/>
              <a:uFillTx/>
              <a:latin typeface="+mn-lt"/>
              <a:ea typeface="+mn-ea"/>
              <a:cs typeface="+mn-cs"/>
            </a:rPr>
            <a:t>30</a:t>
          </a:r>
          <a:r>
            <a:rPr kumimoji="1" lang="ja-JP" altLang="en-US" sz="900" b="0" i="0" u="none" strike="noStrike" kern="0" cap="none" spc="0" normalizeH="0" baseline="0" noProof="0">
              <a:ln>
                <a:noFill/>
              </a:ln>
              <a:solidFill>
                <a:prstClr val="black"/>
              </a:solidFill>
              <a:effectLst/>
              <a:uLnTx/>
              <a:uFillTx/>
              <a:latin typeface="+mn-lt"/>
              <a:ea typeface="+mn-ea"/>
              <a:cs typeface="+mn-cs"/>
            </a:rPr>
            <a:t>年度には、</a:t>
          </a:r>
          <a:r>
            <a:rPr kumimoji="1" lang="ja-JP" altLang="ja-JP" sz="900" b="0" i="0" u="none" strike="noStrike" kern="0" cap="none" spc="0" normalizeH="0" baseline="0" noProof="0">
              <a:ln>
                <a:noFill/>
              </a:ln>
              <a:solidFill>
                <a:prstClr val="black"/>
              </a:solidFill>
              <a:effectLst/>
              <a:uLnTx/>
              <a:uFillTx/>
              <a:latin typeface="+mn-lt"/>
              <a:ea typeface="+mn-ea"/>
              <a:cs typeface="+mn-cs"/>
            </a:rPr>
            <a:t>学校関係を主とする公共施設等の老朽化対策が今後</a:t>
          </a:r>
          <a:r>
            <a:rPr kumimoji="1" lang="en-US" altLang="ja-JP" sz="900" b="0" i="0" u="none" strike="noStrike" kern="0" cap="none" spc="0" normalizeH="0" baseline="0" noProof="0">
              <a:ln>
                <a:noFill/>
              </a:ln>
              <a:solidFill>
                <a:prstClr val="black"/>
              </a:solidFill>
              <a:effectLst/>
              <a:uLnTx/>
              <a:uFillTx/>
              <a:latin typeface="+mn-lt"/>
              <a:ea typeface="+mn-ea"/>
              <a:cs typeface="+mn-cs"/>
            </a:rPr>
            <a:t>10</a:t>
          </a:r>
          <a:r>
            <a:rPr kumimoji="1" lang="ja-JP" altLang="ja-JP" sz="900" b="0" i="0" u="none" strike="noStrike" kern="0" cap="none" spc="0" normalizeH="0" baseline="0" noProof="0">
              <a:ln>
                <a:noFill/>
              </a:ln>
              <a:solidFill>
                <a:prstClr val="black"/>
              </a:solidFill>
              <a:effectLst/>
              <a:uLnTx/>
              <a:uFillTx/>
              <a:latin typeface="+mn-lt"/>
              <a:ea typeface="+mn-ea"/>
              <a:cs typeface="+mn-cs"/>
            </a:rPr>
            <a:t>年間に集中してい</a:t>
          </a:r>
          <a:r>
            <a:rPr kumimoji="1" lang="ja-JP" altLang="en-US" sz="900" b="0" i="0" u="none" strike="noStrike" kern="0" cap="none" spc="0" normalizeH="0" baseline="0" noProof="0">
              <a:ln>
                <a:noFill/>
              </a:ln>
              <a:solidFill>
                <a:prstClr val="black"/>
              </a:solidFill>
              <a:effectLst/>
              <a:uLnTx/>
              <a:uFillTx/>
              <a:latin typeface="+mn-lt"/>
              <a:ea typeface="+mn-ea"/>
              <a:cs typeface="+mn-cs"/>
            </a:rPr>
            <a:t>た</a:t>
          </a:r>
          <a:r>
            <a:rPr kumimoji="1" lang="ja-JP" altLang="ja-JP" sz="900" b="0" i="0" u="none" strike="noStrike" kern="0" cap="none" spc="0" normalizeH="0" baseline="0" noProof="0">
              <a:ln>
                <a:noFill/>
              </a:ln>
              <a:solidFill>
                <a:prstClr val="black"/>
              </a:solidFill>
              <a:effectLst/>
              <a:uLnTx/>
              <a:uFillTx/>
              <a:latin typeface="+mn-lt"/>
              <a:ea typeface="+mn-ea"/>
              <a:cs typeface="+mn-cs"/>
            </a:rPr>
            <a:t>ため、その間に必要な財源を試算し、その分を特定目的基金である公共施設整備基金に振り替え</a:t>
          </a:r>
          <a:r>
            <a:rPr kumimoji="1" lang="ja-JP" altLang="en-US" sz="900" b="0" i="0" u="none" strike="noStrike" kern="0" cap="none" spc="0" normalizeH="0" baseline="0" noProof="0">
              <a:ln>
                <a:noFill/>
              </a:ln>
              <a:solidFill>
                <a:prstClr val="black"/>
              </a:solidFill>
              <a:effectLst/>
              <a:uLnTx/>
              <a:uFillTx/>
              <a:latin typeface="+mn-lt"/>
              <a:ea typeface="+mn-ea"/>
              <a:cs typeface="+mn-cs"/>
            </a:rPr>
            <a:t>ており、今後大きく財政調整基金残高が大きく変動することはないと思われる</a:t>
          </a:r>
          <a:r>
            <a:rPr kumimoji="1" lang="ja-JP" altLang="ja-JP" sz="900" b="0" i="0" u="none" strike="noStrike" kern="0" cap="none" spc="0" normalizeH="0" baseline="0" noProof="0">
              <a:ln>
                <a:noFill/>
              </a:ln>
              <a:solidFill>
                <a:prstClr val="black"/>
              </a:solidFill>
              <a:effectLst/>
              <a:uLnTx/>
              <a:uFillTx/>
              <a:latin typeface="+mn-lt"/>
              <a:ea typeface="+mn-ea"/>
              <a:cs typeface="+mn-cs"/>
            </a:rPr>
            <a:t>。</a:t>
          </a:r>
          <a:endParaRPr kumimoji="1" lang="en-US"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mn-lt"/>
              <a:ea typeface="+mn-ea"/>
              <a:cs typeface="+mn-cs"/>
            </a:rPr>
            <a:t>　</a:t>
          </a:r>
          <a:r>
            <a:rPr kumimoji="1" lang="ja-JP" altLang="ja-JP" sz="900" b="0" i="0" u="none" strike="noStrike" kern="0" cap="none" spc="0" normalizeH="0" baseline="0" noProof="0">
              <a:ln>
                <a:noFill/>
              </a:ln>
              <a:solidFill>
                <a:prstClr val="black"/>
              </a:solidFill>
              <a:effectLst/>
              <a:uLnTx/>
              <a:uFillTx/>
              <a:latin typeface="+mn-lt"/>
              <a:ea typeface="+mn-ea"/>
              <a:cs typeface="+mn-cs"/>
            </a:rPr>
            <a:t>実質単年度収支</a:t>
          </a:r>
          <a:r>
            <a:rPr kumimoji="1" lang="ja-JP" altLang="en-US" sz="900" b="0" i="0" u="none" strike="noStrike" kern="0" cap="none" spc="0" normalizeH="0" baseline="0" noProof="0">
              <a:ln>
                <a:noFill/>
              </a:ln>
              <a:solidFill>
                <a:prstClr val="black"/>
              </a:solidFill>
              <a:effectLst/>
              <a:uLnTx/>
              <a:uFillTx/>
              <a:latin typeface="+mn-lt"/>
              <a:ea typeface="+mn-ea"/>
              <a:cs typeface="+mn-cs"/>
            </a:rPr>
            <a:t>において令和２年度は、令和元年度に比べて財政調整基金の取崩し額の増加により赤字が微増している。</a:t>
          </a:r>
          <a:endParaRPr kumimoji="0" lang="ja-JP" altLang="ja-JP" sz="105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兵庫県播磨町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一般会計のほか国民健康保険事業や水道事業などの公営事業会計を含む全ての会計の赤字や黒字を合算し、その団体における資金の不足の程度を把握するもので、町税等の財源の規模と比較し、指標化されたもの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en-US" sz="1100" b="0" i="0" u="none" strike="noStrike" kern="0" cap="none" spc="0" normalizeH="0" baseline="0" noProof="0">
              <a:ln>
                <a:noFill/>
              </a:ln>
              <a:solidFill>
                <a:prstClr val="black"/>
              </a:solidFill>
              <a:effectLst/>
              <a:uLnTx/>
              <a:uFillTx/>
              <a:latin typeface="+mn-lt"/>
              <a:ea typeface="+mn-ea"/>
              <a:cs typeface="+mn-cs"/>
            </a:rPr>
            <a:t>令和２</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年度においては、全ての会計において黒字で、連結実質収支は</a:t>
          </a:r>
          <a:r>
            <a:rPr kumimoji="1" lang="en-US" altLang="ja-JP" sz="1100" b="0" i="0" u="none" strike="noStrike" kern="0" cap="none" spc="0" normalizeH="0" baseline="0" noProof="0">
              <a:ln>
                <a:noFill/>
              </a:ln>
              <a:solidFill>
                <a:prstClr val="black"/>
              </a:solidFill>
              <a:effectLst/>
              <a:uLnTx/>
              <a:uFillTx/>
              <a:latin typeface="+mn-lt"/>
              <a:ea typeface="+mn-ea"/>
              <a:cs typeface="+mn-cs"/>
            </a:rPr>
            <a:t>20</a:t>
          </a:r>
          <a:r>
            <a:rPr kumimoji="1" lang="ja-JP" altLang="ja-JP" sz="1100" b="0" i="0" u="none" strike="noStrike" kern="0" cap="none" spc="0" normalizeH="0" baseline="0" noProof="0">
              <a:ln>
                <a:noFill/>
              </a:ln>
              <a:solidFill>
                <a:prstClr val="black"/>
              </a:solidFill>
              <a:effectLst/>
              <a:uLnTx/>
              <a:uFillTx/>
              <a:latin typeface="+mn-lt"/>
              <a:ea typeface="+mn-ea"/>
              <a:cs typeface="+mn-cs"/>
            </a:rPr>
            <a:t>億円（</a:t>
          </a:r>
          <a:r>
            <a:rPr kumimoji="1" lang="en-US" altLang="ja-JP" sz="1100" b="0" i="0" u="none" strike="noStrike" kern="0" cap="none" spc="0" normalizeH="0" baseline="0" noProof="0">
              <a:ln>
                <a:noFill/>
              </a:ln>
              <a:solidFill>
                <a:prstClr val="black"/>
              </a:solidFill>
              <a:effectLst/>
              <a:uLnTx/>
              <a:uFillTx/>
              <a:latin typeface="+mn-lt"/>
              <a:ea typeface="+mn-ea"/>
              <a:cs typeface="+mn-cs"/>
            </a:rPr>
            <a:t>28.7</a:t>
          </a:r>
          <a:r>
            <a:rPr kumimoji="1" lang="ja-JP" altLang="ja-JP" sz="1100" b="0" i="0" u="none" strike="noStrike" kern="0" cap="none" spc="0" normalizeH="0" baseline="0" noProof="0">
              <a:ln>
                <a:noFill/>
              </a:ln>
              <a:solidFill>
                <a:prstClr val="black"/>
              </a:solidFill>
              <a:effectLst/>
              <a:uLnTx/>
              <a:uFillTx/>
              <a:latin typeface="+mn-lt"/>
              <a:ea typeface="+mn-ea"/>
              <a:cs typeface="+mn-cs"/>
            </a:rPr>
            <a:t>％）の黒字となり、連結実質赤字額は発生しておらず、基準を大幅に下回っている。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17910837</v>
      </c>
      <c r="BO4" s="464"/>
      <c r="BP4" s="464"/>
      <c r="BQ4" s="464"/>
      <c r="BR4" s="464"/>
      <c r="BS4" s="464"/>
      <c r="BT4" s="464"/>
      <c r="BU4" s="465"/>
      <c r="BV4" s="463">
        <v>12199799</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9.9</v>
      </c>
      <c r="CU4" s="648"/>
      <c r="CV4" s="648"/>
      <c r="CW4" s="648"/>
      <c r="CX4" s="648"/>
      <c r="CY4" s="648"/>
      <c r="CZ4" s="648"/>
      <c r="DA4" s="649"/>
      <c r="DB4" s="647">
        <v>9</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16463199</v>
      </c>
      <c r="BO5" s="469"/>
      <c r="BP5" s="469"/>
      <c r="BQ5" s="469"/>
      <c r="BR5" s="469"/>
      <c r="BS5" s="469"/>
      <c r="BT5" s="469"/>
      <c r="BU5" s="470"/>
      <c r="BV5" s="468">
        <v>11068684</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92.1</v>
      </c>
      <c r="CU5" s="439"/>
      <c r="CV5" s="439"/>
      <c r="CW5" s="439"/>
      <c r="CX5" s="439"/>
      <c r="CY5" s="439"/>
      <c r="CZ5" s="439"/>
      <c r="DA5" s="440"/>
      <c r="DB5" s="438">
        <v>94.7</v>
      </c>
      <c r="DC5" s="439"/>
      <c r="DD5" s="439"/>
      <c r="DE5" s="439"/>
      <c r="DF5" s="439"/>
      <c r="DG5" s="439"/>
      <c r="DH5" s="439"/>
      <c r="DI5" s="440"/>
      <c r="DJ5" s="186"/>
      <c r="DK5" s="186"/>
      <c r="DL5" s="186"/>
      <c r="DM5" s="186"/>
      <c r="DN5" s="186"/>
      <c r="DO5" s="186"/>
    </row>
    <row r="6" spans="1:119" ht="18.75" customHeight="1" x14ac:dyDescent="0.15">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101</v>
      </c>
      <c r="AV6" s="526"/>
      <c r="AW6" s="526"/>
      <c r="AX6" s="526"/>
      <c r="AY6" s="448" t="s">
        <v>102</v>
      </c>
      <c r="AZ6" s="449"/>
      <c r="BA6" s="449"/>
      <c r="BB6" s="449"/>
      <c r="BC6" s="449"/>
      <c r="BD6" s="449"/>
      <c r="BE6" s="449"/>
      <c r="BF6" s="449"/>
      <c r="BG6" s="449"/>
      <c r="BH6" s="449"/>
      <c r="BI6" s="449"/>
      <c r="BJ6" s="449"/>
      <c r="BK6" s="449"/>
      <c r="BL6" s="449"/>
      <c r="BM6" s="450"/>
      <c r="BN6" s="468">
        <v>1447638</v>
      </c>
      <c r="BO6" s="469"/>
      <c r="BP6" s="469"/>
      <c r="BQ6" s="469"/>
      <c r="BR6" s="469"/>
      <c r="BS6" s="469"/>
      <c r="BT6" s="469"/>
      <c r="BU6" s="470"/>
      <c r="BV6" s="468">
        <v>1131115</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98.4</v>
      </c>
      <c r="CU6" s="622"/>
      <c r="CV6" s="622"/>
      <c r="CW6" s="622"/>
      <c r="CX6" s="622"/>
      <c r="CY6" s="622"/>
      <c r="CZ6" s="622"/>
      <c r="DA6" s="623"/>
      <c r="DB6" s="621">
        <v>100.9</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745740</v>
      </c>
      <c r="BO7" s="469"/>
      <c r="BP7" s="469"/>
      <c r="BQ7" s="469"/>
      <c r="BR7" s="469"/>
      <c r="BS7" s="469"/>
      <c r="BT7" s="469"/>
      <c r="BU7" s="470"/>
      <c r="BV7" s="468">
        <v>521429</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7112951</v>
      </c>
      <c r="CU7" s="469"/>
      <c r="CV7" s="469"/>
      <c r="CW7" s="469"/>
      <c r="CX7" s="469"/>
      <c r="CY7" s="469"/>
      <c r="CZ7" s="469"/>
      <c r="DA7" s="470"/>
      <c r="DB7" s="468">
        <v>6811289</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701898</v>
      </c>
      <c r="BO8" s="469"/>
      <c r="BP8" s="469"/>
      <c r="BQ8" s="469"/>
      <c r="BR8" s="469"/>
      <c r="BS8" s="469"/>
      <c r="BT8" s="469"/>
      <c r="BU8" s="470"/>
      <c r="BV8" s="468">
        <v>609686</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0.88</v>
      </c>
      <c r="CU8" s="582"/>
      <c r="CV8" s="582"/>
      <c r="CW8" s="582"/>
      <c r="CX8" s="582"/>
      <c r="CY8" s="582"/>
      <c r="CZ8" s="582"/>
      <c r="DA8" s="583"/>
      <c r="DB8" s="581">
        <v>0.88</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33604</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93</v>
      </c>
      <c r="AV9" s="526"/>
      <c r="AW9" s="526"/>
      <c r="AX9" s="526"/>
      <c r="AY9" s="448" t="s">
        <v>116</v>
      </c>
      <c r="AZ9" s="449"/>
      <c r="BA9" s="449"/>
      <c r="BB9" s="449"/>
      <c r="BC9" s="449"/>
      <c r="BD9" s="449"/>
      <c r="BE9" s="449"/>
      <c r="BF9" s="449"/>
      <c r="BG9" s="449"/>
      <c r="BH9" s="449"/>
      <c r="BI9" s="449"/>
      <c r="BJ9" s="449"/>
      <c r="BK9" s="449"/>
      <c r="BL9" s="449"/>
      <c r="BM9" s="450"/>
      <c r="BN9" s="468">
        <v>92212</v>
      </c>
      <c r="BO9" s="469"/>
      <c r="BP9" s="469"/>
      <c r="BQ9" s="469"/>
      <c r="BR9" s="469"/>
      <c r="BS9" s="469"/>
      <c r="BT9" s="469"/>
      <c r="BU9" s="470"/>
      <c r="BV9" s="468">
        <v>68631</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9.1</v>
      </c>
      <c r="CU9" s="439"/>
      <c r="CV9" s="439"/>
      <c r="CW9" s="439"/>
      <c r="CX9" s="439"/>
      <c r="CY9" s="439"/>
      <c r="CZ9" s="439"/>
      <c r="DA9" s="440"/>
      <c r="DB9" s="438">
        <v>9.9</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118</v>
      </c>
      <c r="M10" s="442"/>
      <c r="N10" s="442"/>
      <c r="O10" s="442"/>
      <c r="P10" s="442"/>
      <c r="Q10" s="443"/>
      <c r="R10" s="444">
        <v>33739</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101</v>
      </c>
      <c r="AV10" s="526"/>
      <c r="AW10" s="526"/>
      <c r="AX10" s="526"/>
      <c r="AY10" s="448" t="s">
        <v>120</v>
      </c>
      <c r="AZ10" s="449"/>
      <c r="BA10" s="449"/>
      <c r="BB10" s="449"/>
      <c r="BC10" s="449"/>
      <c r="BD10" s="449"/>
      <c r="BE10" s="449"/>
      <c r="BF10" s="449"/>
      <c r="BG10" s="449"/>
      <c r="BH10" s="449"/>
      <c r="BI10" s="449"/>
      <c r="BJ10" s="449"/>
      <c r="BK10" s="449"/>
      <c r="BL10" s="449"/>
      <c r="BM10" s="450"/>
      <c r="BN10" s="468">
        <v>2560</v>
      </c>
      <c r="BO10" s="469"/>
      <c r="BP10" s="469"/>
      <c r="BQ10" s="469"/>
      <c r="BR10" s="469"/>
      <c r="BS10" s="469"/>
      <c r="BT10" s="469"/>
      <c r="BU10" s="470"/>
      <c r="BV10" s="468">
        <v>2322</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93</v>
      </c>
      <c r="AV11" s="526"/>
      <c r="AW11" s="526"/>
      <c r="AX11" s="526"/>
      <c r="AY11" s="448" t="s">
        <v>125</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126</v>
      </c>
      <c r="CE11" s="478"/>
      <c r="CF11" s="478"/>
      <c r="CG11" s="478"/>
      <c r="CH11" s="478"/>
      <c r="CI11" s="478"/>
      <c r="CJ11" s="478"/>
      <c r="CK11" s="478"/>
      <c r="CL11" s="478"/>
      <c r="CM11" s="478"/>
      <c r="CN11" s="478"/>
      <c r="CO11" s="478"/>
      <c r="CP11" s="478"/>
      <c r="CQ11" s="478"/>
      <c r="CR11" s="478"/>
      <c r="CS11" s="479"/>
      <c r="CT11" s="581" t="s">
        <v>127</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x14ac:dyDescent="0.15">
      <c r="A12" s="187"/>
      <c r="B12" s="584" t="s">
        <v>129</v>
      </c>
      <c r="C12" s="585"/>
      <c r="D12" s="585"/>
      <c r="E12" s="585"/>
      <c r="F12" s="585"/>
      <c r="G12" s="585"/>
      <c r="H12" s="585"/>
      <c r="I12" s="585"/>
      <c r="J12" s="585"/>
      <c r="K12" s="586"/>
      <c r="L12" s="593" t="s">
        <v>130</v>
      </c>
      <c r="M12" s="594"/>
      <c r="N12" s="594"/>
      <c r="O12" s="594"/>
      <c r="P12" s="594"/>
      <c r="Q12" s="595"/>
      <c r="R12" s="596">
        <v>34712</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101</v>
      </c>
      <c r="AV12" s="526"/>
      <c r="AW12" s="526"/>
      <c r="AX12" s="526"/>
      <c r="AY12" s="448" t="s">
        <v>134</v>
      </c>
      <c r="AZ12" s="449"/>
      <c r="BA12" s="449"/>
      <c r="BB12" s="449"/>
      <c r="BC12" s="449"/>
      <c r="BD12" s="449"/>
      <c r="BE12" s="449"/>
      <c r="BF12" s="449"/>
      <c r="BG12" s="449"/>
      <c r="BH12" s="449"/>
      <c r="BI12" s="449"/>
      <c r="BJ12" s="449"/>
      <c r="BK12" s="449"/>
      <c r="BL12" s="449"/>
      <c r="BM12" s="450"/>
      <c r="BN12" s="468">
        <v>602088</v>
      </c>
      <c r="BO12" s="469"/>
      <c r="BP12" s="469"/>
      <c r="BQ12" s="469"/>
      <c r="BR12" s="469"/>
      <c r="BS12" s="469"/>
      <c r="BT12" s="469"/>
      <c r="BU12" s="470"/>
      <c r="BV12" s="468">
        <v>501969</v>
      </c>
      <c r="BW12" s="469"/>
      <c r="BX12" s="469"/>
      <c r="BY12" s="469"/>
      <c r="BZ12" s="469"/>
      <c r="CA12" s="469"/>
      <c r="CB12" s="469"/>
      <c r="CC12" s="470"/>
      <c r="CD12" s="477" t="s">
        <v>135</v>
      </c>
      <c r="CE12" s="478"/>
      <c r="CF12" s="478"/>
      <c r="CG12" s="478"/>
      <c r="CH12" s="478"/>
      <c r="CI12" s="478"/>
      <c r="CJ12" s="478"/>
      <c r="CK12" s="478"/>
      <c r="CL12" s="478"/>
      <c r="CM12" s="478"/>
      <c r="CN12" s="478"/>
      <c r="CO12" s="478"/>
      <c r="CP12" s="478"/>
      <c r="CQ12" s="478"/>
      <c r="CR12" s="478"/>
      <c r="CS12" s="479"/>
      <c r="CT12" s="581" t="s">
        <v>136</v>
      </c>
      <c r="CU12" s="582"/>
      <c r="CV12" s="582"/>
      <c r="CW12" s="582"/>
      <c r="CX12" s="582"/>
      <c r="CY12" s="582"/>
      <c r="CZ12" s="582"/>
      <c r="DA12" s="583"/>
      <c r="DB12" s="581" t="s">
        <v>137</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138</v>
      </c>
      <c r="N13" s="569"/>
      <c r="O13" s="569"/>
      <c r="P13" s="569"/>
      <c r="Q13" s="570"/>
      <c r="R13" s="571">
        <v>34210</v>
      </c>
      <c r="S13" s="572"/>
      <c r="T13" s="572"/>
      <c r="U13" s="572"/>
      <c r="V13" s="573"/>
      <c r="W13" s="559" t="s">
        <v>139</v>
      </c>
      <c r="X13" s="481"/>
      <c r="Y13" s="481"/>
      <c r="Z13" s="481"/>
      <c r="AA13" s="481"/>
      <c r="AB13" s="482"/>
      <c r="AC13" s="444">
        <v>91</v>
      </c>
      <c r="AD13" s="445"/>
      <c r="AE13" s="445"/>
      <c r="AF13" s="445"/>
      <c r="AG13" s="446"/>
      <c r="AH13" s="444">
        <v>83</v>
      </c>
      <c r="AI13" s="445"/>
      <c r="AJ13" s="445"/>
      <c r="AK13" s="445"/>
      <c r="AL13" s="447"/>
      <c r="AM13" s="537" t="s">
        <v>140</v>
      </c>
      <c r="AN13" s="442"/>
      <c r="AO13" s="442"/>
      <c r="AP13" s="442"/>
      <c r="AQ13" s="442"/>
      <c r="AR13" s="442"/>
      <c r="AS13" s="442"/>
      <c r="AT13" s="443"/>
      <c r="AU13" s="525" t="s">
        <v>109</v>
      </c>
      <c r="AV13" s="526"/>
      <c r="AW13" s="526"/>
      <c r="AX13" s="526"/>
      <c r="AY13" s="448" t="s">
        <v>141</v>
      </c>
      <c r="AZ13" s="449"/>
      <c r="BA13" s="449"/>
      <c r="BB13" s="449"/>
      <c r="BC13" s="449"/>
      <c r="BD13" s="449"/>
      <c r="BE13" s="449"/>
      <c r="BF13" s="449"/>
      <c r="BG13" s="449"/>
      <c r="BH13" s="449"/>
      <c r="BI13" s="449"/>
      <c r="BJ13" s="449"/>
      <c r="BK13" s="449"/>
      <c r="BL13" s="449"/>
      <c r="BM13" s="450"/>
      <c r="BN13" s="468">
        <v>-507316</v>
      </c>
      <c r="BO13" s="469"/>
      <c r="BP13" s="469"/>
      <c r="BQ13" s="469"/>
      <c r="BR13" s="469"/>
      <c r="BS13" s="469"/>
      <c r="BT13" s="469"/>
      <c r="BU13" s="470"/>
      <c r="BV13" s="468">
        <v>-431016</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-0.1</v>
      </c>
      <c r="CU13" s="439"/>
      <c r="CV13" s="439"/>
      <c r="CW13" s="439"/>
      <c r="CX13" s="439"/>
      <c r="CY13" s="439"/>
      <c r="CZ13" s="439"/>
      <c r="DA13" s="440"/>
      <c r="DB13" s="438">
        <v>0</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143</v>
      </c>
      <c r="M14" s="605"/>
      <c r="N14" s="605"/>
      <c r="O14" s="605"/>
      <c r="P14" s="605"/>
      <c r="Q14" s="606"/>
      <c r="R14" s="571">
        <v>34520</v>
      </c>
      <c r="S14" s="572"/>
      <c r="T14" s="572"/>
      <c r="U14" s="572"/>
      <c r="V14" s="573"/>
      <c r="W14" s="574"/>
      <c r="X14" s="484"/>
      <c r="Y14" s="484"/>
      <c r="Z14" s="484"/>
      <c r="AA14" s="484"/>
      <c r="AB14" s="485"/>
      <c r="AC14" s="564">
        <v>0.6</v>
      </c>
      <c r="AD14" s="565"/>
      <c r="AE14" s="565"/>
      <c r="AF14" s="565"/>
      <c r="AG14" s="566"/>
      <c r="AH14" s="564">
        <v>0.6</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t="s">
        <v>136</v>
      </c>
      <c r="CU14" s="576"/>
      <c r="CV14" s="576"/>
      <c r="CW14" s="576"/>
      <c r="CX14" s="576"/>
      <c r="CY14" s="576"/>
      <c r="CZ14" s="576"/>
      <c r="DA14" s="577"/>
      <c r="DB14" s="575" t="s">
        <v>145</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146</v>
      </c>
      <c r="N15" s="569"/>
      <c r="O15" s="569"/>
      <c r="P15" s="569"/>
      <c r="Q15" s="570"/>
      <c r="R15" s="571">
        <v>34011</v>
      </c>
      <c r="S15" s="572"/>
      <c r="T15" s="572"/>
      <c r="U15" s="572"/>
      <c r="V15" s="573"/>
      <c r="W15" s="559" t="s">
        <v>147</v>
      </c>
      <c r="X15" s="481"/>
      <c r="Y15" s="481"/>
      <c r="Z15" s="481"/>
      <c r="AA15" s="481"/>
      <c r="AB15" s="482"/>
      <c r="AC15" s="444">
        <v>5029</v>
      </c>
      <c r="AD15" s="445"/>
      <c r="AE15" s="445"/>
      <c r="AF15" s="445"/>
      <c r="AG15" s="446"/>
      <c r="AH15" s="444">
        <v>4938</v>
      </c>
      <c r="AI15" s="445"/>
      <c r="AJ15" s="445"/>
      <c r="AK15" s="445"/>
      <c r="AL15" s="447"/>
      <c r="AM15" s="537"/>
      <c r="AN15" s="442"/>
      <c r="AO15" s="442"/>
      <c r="AP15" s="442"/>
      <c r="AQ15" s="442"/>
      <c r="AR15" s="442"/>
      <c r="AS15" s="442"/>
      <c r="AT15" s="443"/>
      <c r="AU15" s="525"/>
      <c r="AV15" s="526"/>
      <c r="AW15" s="526"/>
      <c r="AX15" s="526"/>
      <c r="AY15" s="460" t="s">
        <v>148</v>
      </c>
      <c r="AZ15" s="461"/>
      <c r="BA15" s="461"/>
      <c r="BB15" s="461"/>
      <c r="BC15" s="461"/>
      <c r="BD15" s="461"/>
      <c r="BE15" s="461"/>
      <c r="BF15" s="461"/>
      <c r="BG15" s="461"/>
      <c r="BH15" s="461"/>
      <c r="BI15" s="461"/>
      <c r="BJ15" s="461"/>
      <c r="BK15" s="461"/>
      <c r="BL15" s="461"/>
      <c r="BM15" s="462"/>
      <c r="BN15" s="463">
        <v>4664209</v>
      </c>
      <c r="BO15" s="464"/>
      <c r="BP15" s="464"/>
      <c r="BQ15" s="464"/>
      <c r="BR15" s="464"/>
      <c r="BS15" s="464"/>
      <c r="BT15" s="464"/>
      <c r="BU15" s="465"/>
      <c r="BV15" s="463">
        <v>4509118</v>
      </c>
      <c r="BW15" s="464"/>
      <c r="BX15" s="464"/>
      <c r="BY15" s="464"/>
      <c r="BZ15" s="464"/>
      <c r="CA15" s="464"/>
      <c r="CB15" s="464"/>
      <c r="CC15" s="465"/>
      <c r="CD15" s="578" t="s">
        <v>149</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150</v>
      </c>
      <c r="M16" s="562"/>
      <c r="N16" s="562"/>
      <c r="O16" s="562"/>
      <c r="P16" s="562"/>
      <c r="Q16" s="563"/>
      <c r="R16" s="556" t="s">
        <v>151</v>
      </c>
      <c r="S16" s="557"/>
      <c r="T16" s="557"/>
      <c r="U16" s="557"/>
      <c r="V16" s="558"/>
      <c r="W16" s="574"/>
      <c r="X16" s="484"/>
      <c r="Y16" s="484"/>
      <c r="Z16" s="484"/>
      <c r="AA16" s="484"/>
      <c r="AB16" s="485"/>
      <c r="AC16" s="564">
        <v>33.700000000000003</v>
      </c>
      <c r="AD16" s="565"/>
      <c r="AE16" s="565"/>
      <c r="AF16" s="565"/>
      <c r="AG16" s="566"/>
      <c r="AH16" s="564">
        <v>33.9</v>
      </c>
      <c r="AI16" s="565"/>
      <c r="AJ16" s="565"/>
      <c r="AK16" s="565"/>
      <c r="AL16" s="567"/>
      <c r="AM16" s="537"/>
      <c r="AN16" s="442"/>
      <c r="AO16" s="442"/>
      <c r="AP16" s="442"/>
      <c r="AQ16" s="442"/>
      <c r="AR16" s="442"/>
      <c r="AS16" s="442"/>
      <c r="AT16" s="443"/>
      <c r="AU16" s="525"/>
      <c r="AV16" s="526"/>
      <c r="AW16" s="526"/>
      <c r="AX16" s="526"/>
      <c r="AY16" s="448" t="s">
        <v>152</v>
      </c>
      <c r="AZ16" s="449"/>
      <c r="BA16" s="449"/>
      <c r="BB16" s="449"/>
      <c r="BC16" s="449"/>
      <c r="BD16" s="449"/>
      <c r="BE16" s="449"/>
      <c r="BF16" s="449"/>
      <c r="BG16" s="449"/>
      <c r="BH16" s="449"/>
      <c r="BI16" s="449"/>
      <c r="BJ16" s="449"/>
      <c r="BK16" s="449"/>
      <c r="BL16" s="449"/>
      <c r="BM16" s="450"/>
      <c r="BN16" s="468">
        <v>5377866</v>
      </c>
      <c r="BO16" s="469"/>
      <c r="BP16" s="469"/>
      <c r="BQ16" s="469"/>
      <c r="BR16" s="469"/>
      <c r="BS16" s="469"/>
      <c r="BT16" s="469"/>
      <c r="BU16" s="470"/>
      <c r="BV16" s="468">
        <v>5112129</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153</v>
      </c>
      <c r="N17" s="554"/>
      <c r="O17" s="554"/>
      <c r="P17" s="554"/>
      <c r="Q17" s="555"/>
      <c r="R17" s="556" t="s">
        <v>151</v>
      </c>
      <c r="S17" s="557"/>
      <c r="T17" s="557"/>
      <c r="U17" s="557"/>
      <c r="V17" s="558"/>
      <c r="W17" s="559" t="s">
        <v>154</v>
      </c>
      <c r="X17" s="481"/>
      <c r="Y17" s="481"/>
      <c r="Z17" s="481"/>
      <c r="AA17" s="481"/>
      <c r="AB17" s="482"/>
      <c r="AC17" s="444">
        <v>9809</v>
      </c>
      <c r="AD17" s="445"/>
      <c r="AE17" s="445"/>
      <c r="AF17" s="445"/>
      <c r="AG17" s="446"/>
      <c r="AH17" s="444">
        <v>9563</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5939278</v>
      </c>
      <c r="BO17" s="469"/>
      <c r="BP17" s="469"/>
      <c r="BQ17" s="469"/>
      <c r="BR17" s="469"/>
      <c r="BS17" s="469"/>
      <c r="BT17" s="469"/>
      <c r="BU17" s="470"/>
      <c r="BV17" s="468">
        <v>5777534</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156</v>
      </c>
      <c r="C18" s="531"/>
      <c r="D18" s="531"/>
      <c r="E18" s="532"/>
      <c r="F18" s="532"/>
      <c r="G18" s="532"/>
      <c r="H18" s="532"/>
      <c r="I18" s="532"/>
      <c r="J18" s="532"/>
      <c r="K18" s="532"/>
      <c r="L18" s="533">
        <v>9.1300000000000008</v>
      </c>
      <c r="M18" s="533"/>
      <c r="N18" s="533"/>
      <c r="O18" s="533"/>
      <c r="P18" s="533"/>
      <c r="Q18" s="533"/>
      <c r="R18" s="534"/>
      <c r="S18" s="534"/>
      <c r="T18" s="534"/>
      <c r="U18" s="534"/>
      <c r="V18" s="535"/>
      <c r="W18" s="549"/>
      <c r="X18" s="550"/>
      <c r="Y18" s="550"/>
      <c r="Z18" s="550"/>
      <c r="AA18" s="550"/>
      <c r="AB18" s="560"/>
      <c r="AC18" s="432">
        <v>65.7</v>
      </c>
      <c r="AD18" s="433"/>
      <c r="AE18" s="433"/>
      <c r="AF18" s="433"/>
      <c r="AG18" s="536"/>
      <c r="AH18" s="432">
        <v>65.599999999999994</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6661334</v>
      </c>
      <c r="BO18" s="469"/>
      <c r="BP18" s="469"/>
      <c r="BQ18" s="469"/>
      <c r="BR18" s="469"/>
      <c r="BS18" s="469"/>
      <c r="BT18" s="469"/>
      <c r="BU18" s="470"/>
      <c r="BV18" s="468">
        <v>6629577</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158</v>
      </c>
      <c r="C19" s="531"/>
      <c r="D19" s="531"/>
      <c r="E19" s="532"/>
      <c r="F19" s="532"/>
      <c r="G19" s="532"/>
      <c r="H19" s="532"/>
      <c r="I19" s="532"/>
      <c r="J19" s="532"/>
      <c r="K19" s="532"/>
      <c r="L19" s="538">
        <v>3681</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9836248</v>
      </c>
      <c r="BO19" s="469"/>
      <c r="BP19" s="469"/>
      <c r="BQ19" s="469"/>
      <c r="BR19" s="469"/>
      <c r="BS19" s="469"/>
      <c r="BT19" s="469"/>
      <c r="BU19" s="470"/>
      <c r="BV19" s="468">
        <v>8766796</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160</v>
      </c>
      <c r="C20" s="531"/>
      <c r="D20" s="531"/>
      <c r="E20" s="532"/>
      <c r="F20" s="532"/>
      <c r="G20" s="532"/>
      <c r="H20" s="532"/>
      <c r="I20" s="532"/>
      <c r="J20" s="532"/>
      <c r="K20" s="532"/>
      <c r="L20" s="538">
        <v>13792</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10430350</v>
      </c>
      <c r="BO23" s="469"/>
      <c r="BP23" s="469"/>
      <c r="BQ23" s="469"/>
      <c r="BR23" s="469"/>
      <c r="BS23" s="469"/>
      <c r="BT23" s="469"/>
      <c r="BU23" s="470"/>
      <c r="BV23" s="468">
        <v>9267041</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169</v>
      </c>
      <c r="F24" s="442"/>
      <c r="G24" s="442"/>
      <c r="H24" s="442"/>
      <c r="I24" s="442"/>
      <c r="J24" s="442"/>
      <c r="K24" s="443"/>
      <c r="L24" s="444">
        <v>1</v>
      </c>
      <c r="M24" s="445"/>
      <c r="N24" s="445"/>
      <c r="O24" s="445"/>
      <c r="P24" s="446"/>
      <c r="Q24" s="444">
        <v>9200</v>
      </c>
      <c r="R24" s="445"/>
      <c r="S24" s="445"/>
      <c r="T24" s="445"/>
      <c r="U24" s="445"/>
      <c r="V24" s="446"/>
      <c r="W24" s="510"/>
      <c r="X24" s="501"/>
      <c r="Y24" s="502"/>
      <c r="Z24" s="441" t="s">
        <v>170</v>
      </c>
      <c r="AA24" s="442"/>
      <c r="AB24" s="442"/>
      <c r="AC24" s="442"/>
      <c r="AD24" s="442"/>
      <c r="AE24" s="442"/>
      <c r="AF24" s="442"/>
      <c r="AG24" s="443"/>
      <c r="AH24" s="444">
        <v>145</v>
      </c>
      <c r="AI24" s="445"/>
      <c r="AJ24" s="445"/>
      <c r="AK24" s="445"/>
      <c r="AL24" s="446"/>
      <c r="AM24" s="444">
        <v>426735</v>
      </c>
      <c r="AN24" s="445"/>
      <c r="AO24" s="445"/>
      <c r="AP24" s="445"/>
      <c r="AQ24" s="445"/>
      <c r="AR24" s="446"/>
      <c r="AS24" s="444">
        <v>2943</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7259489</v>
      </c>
      <c r="BO24" s="469"/>
      <c r="BP24" s="469"/>
      <c r="BQ24" s="469"/>
      <c r="BR24" s="469"/>
      <c r="BS24" s="469"/>
      <c r="BT24" s="469"/>
      <c r="BU24" s="470"/>
      <c r="BV24" s="468">
        <v>6746838</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172</v>
      </c>
      <c r="F25" s="442"/>
      <c r="G25" s="442"/>
      <c r="H25" s="442"/>
      <c r="I25" s="442"/>
      <c r="J25" s="442"/>
      <c r="K25" s="443"/>
      <c r="L25" s="444">
        <v>1</v>
      </c>
      <c r="M25" s="445"/>
      <c r="N25" s="445"/>
      <c r="O25" s="445"/>
      <c r="P25" s="446"/>
      <c r="Q25" s="444">
        <v>7600</v>
      </c>
      <c r="R25" s="445"/>
      <c r="S25" s="445"/>
      <c r="T25" s="445"/>
      <c r="U25" s="445"/>
      <c r="V25" s="446"/>
      <c r="W25" s="510"/>
      <c r="X25" s="501"/>
      <c r="Y25" s="502"/>
      <c r="Z25" s="441" t="s">
        <v>173</v>
      </c>
      <c r="AA25" s="442"/>
      <c r="AB25" s="442"/>
      <c r="AC25" s="442"/>
      <c r="AD25" s="442"/>
      <c r="AE25" s="442"/>
      <c r="AF25" s="442"/>
      <c r="AG25" s="443"/>
      <c r="AH25" s="444" t="s">
        <v>145</v>
      </c>
      <c r="AI25" s="445"/>
      <c r="AJ25" s="445"/>
      <c r="AK25" s="445"/>
      <c r="AL25" s="446"/>
      <c r="AM25" s="444" t="s">
        <v>145</v>
      </c>
      <c r="AN25" s="445"/>
      <c r="AO25" s="445"/>
      <c r="AP25" s="445"/>
      <c r="AQ25" s="445"/>
      <c r="AR25" s="446"/>
      <c r="AS25" s="444" t="s">
        <v>145</v>
      </c>
      <c r="AT25" s="445"/>
      <c r="AU25" s="445"/>
      <c r="AV25" s="445"/>
      <c r="AW25" s="445"/>
      <c r="AX25" s="447"/>
      <c r="AY25" s="460" t="s">
        <v>174</v>
      </c>
      <c r="AZ25" s="461"/>
      <c r="BA25" s="461"/>
      <c r="BB25" s="461"/>
      <c r="BC25" s="461"/>
      <c r="BD25" s="461"/>
      <c r="BE25" s="461"/>
      <c r="BF25" s="461"/>
      <c r="BG25" s="461"/>
      <c r="BH25" s="461"/>
      <c r="BI25" s="461"/>
      <c r="BJ25" s="461"/>
      <c r="BK25" s="461"/>
      <c r="BL25" s="461"/>
      <c r="BM25" s="462"/>
      <c r="BN25" s="463">
        <v>2089877</v>
      </c>
      <c r="BO25" s="464"/>
      <c r="BP25" s="464"/>
      <c r="BQ25" s="464"/>
      <c r="BR25" s="464"/>
      <c r="BS25" s="464"/>
      <c r="BT25" s="464"/>
      <c r="BU25" s="465"/>
      <c r="BV25" s="463">
        <v>1627998</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175</v>
      </c>
      <c r="F26" s="442"/>
      <c r="G26" s="442"/>
      <c r="H26" s="442"/>
      <c r="I26" s="442"/>
      <c r="J26" s="442"/>
      <c r="K26" s="443"/>
      <c r="L26" s="444">
        <v>1</v>
      </c>
      <c r="M26" s="445"/>
      <c r="N26" s="445"/>
      <c r="O26" s="445"/>
      <c r="P26" s="446"/>
      <c r="Q26" s="444">
        <v>7050</v>
      </c>
      <c r="R26" s="445"/>
      <c r="S26" s="445"/>
      <c r="T26" s="445"/>
      <c r="U26" s="445"/>
      <c r="V26" s="446"/>
      <c r="W26" s="510"/>
      <c r="X26" s="501"/>
      <c r="Y26" s="502"/>
      <c r="Z26" s="441" t="s">
        <v>176</v>
      </c>
      <c r="AA26" s="523"/>
      <c r="AB26" s="523"/>
      <c r="AC26" s="523"/>
      <c r="AD26" s="523"/>
      <c r="AE26" s="523"/>
      <c r="AF26" s="523"/>
      <c r="AG26" s="524"/>
      <c r="AH26" s="444">
        <v>12</v>
      </c>
      <c r="AI26" s="445"/>
      <c r="AJ26" s="445"/>
      <c r="AK26" s="445"/>
      <c r="AL26" s="446"/>
      <c r="AM26" s="444">
        <v>35976</v>
      </c>
      <c r="AN26" s="445"/>
      <c r="AO26" s="445"/>
      <c r="AP26" s="445"/>
      <c r="AQ26" s="445"/>
      <c r="AR26" s="446"/>
      <c r="AS26" s="444">
        <v>2998</v>
      </c>
      <c r="AT26" s="445"/>
      <c r="AU26" s="445"/>
      <c r="AV26" s="445"/>
      <c r="AW26" s="445"/>
      <c r="AX26" s="447"/>
      <c r="AY26" s="477" t="s">
        <v>177</v>
      </c>
      <c r="AZ26" s="478"/>
      <c r="BA26" s="478"/>
      <c r="BB26" s="478"/>
      <c r="BC26" s="478"/>
      <c r="BD26" s="478"/>
      <c r="BE26" s="478"/>
      <c r="BF26" s="478"/>
      <c r="BG26" s="478"/>
      <c r="BH26" s="478"/>
      <c r="BI26" s="478"/>
      <c r="BJ26" s="478"/>
      <c r="BK26" s="478"/>
      <c r="BL26" s="478"/>
      <c r="BM26" s="479"/>
      <c r="BN26" s="468" t="s">
        <v>128</v>
      </c>
      <c r="BO26" s="469"/>
      <c r="BP26" s="469"/>
      <c r="BQ26" s="469"/>
      <c r="BR26" s="469"/>
      <c r="BS26" s="469"/>
      <c r="BT26" s="469"/>
      <c r="BU26" s="470"/>
      <c r="BV26" s="468" t="s">
        <v>137</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178</v>
      </c>
      <c r="F27" s="442"/>
      <c r="G27" s="442"/>
      <c r="H27" s="442"/>
      <c r="I27" s="442"/>
      <c r="J27" s="442"/>
      <c r="K27" s="443"/>
      <c r="L27" s="444">
        <v>1</v>
      </c>
      <c r="M27" s="445"/>
      <c r="N27" s="445"/>
      <c r="O27" s="445"/>
      <c r="P27" s="446"/>
      <c r="Q27" s="444">
        <v>4050</v>
      </c>
      <c r="R27" s="445"/>
      <c r="S27" s="445"/>
      <c r="T27" s="445"/>
      <c r="U27" s="445"/>
      <c r="V27" s="446"/>
      <c r="W27" s="510"/>
      <c r="X27" s="501"/>
      <c r="Y27" s="502"/>
      <c r="Z27" s="441" t="s">
        <v>179</v>
      </c>
      <c r="AA27" s="442"/>
      <c r="AB27" s="442"/>
      <c r="AC27" s="442"/>
      <c r="AD27" s="442"/>
      <c r="AE27" s="442"/>
      <c r="AF27" s="442"/>
      <c r="AG27" s="443"/>
      <c r="AH27" s="444">
        <v>30</v>
      </c>
      <c r="AI27" s="445"/>
      <c r="AJ27" s="445"/>
      <c r="AK27" s="445"/>
      <c r="AL27" s="446"/>
      <c r="AM27" s="444">
        <v>83520</v>
      </c>
      <c r="AN27" s="445"/>
      <c r="AO27" s="445"/>
      <c r="AP27" s="445"/>
      <c r="AQ27" s="445"/>
      <c r="AR27" s="446"/>
      <c r="AS27" s="444">
        <v>2784</v>
      </c>
      <c r="AT27" s="445"/>
      <c r="AU27" s="445"/>
      <c r="AV27" s="445"/>
      <c r="AW27" s="445"/>
      <c r="AX27" s="447"/>
      <c r="AY27" s="474" t="s">
        <v>180</v>
      </c>
      <c r="AZ27" s="475"/>
      <c r="BA27" s="475"/>
      <c r="BB27" s="475"/>
      <c r="BC27" s="475"/>
      <c r="BD27" s="475"/>
      <c r="BE27" s="475"/>
      <c r="BF27" s="475"/>
      <c r="BG27" s="475"/>
      <c r="BH27" s="475"/>
      <c r="BI27" s="475"/>
      <c r="BJ27" s="475"/>
      <c r="BK27" s="475"/>
      <c r="BL27" s="475"/>
      <c r="BM27" s="476"/>
      <c r="BN27" s="471">
        <v>308599</v>
      </c>
      <c r="BO27" s="472"/>
      <c r="BP27" s="472"/>
      <c r="BQ27" s="472"/>
      <c r="BR27" s="472"/>
      <c r="BS27" s="472"/>
      <c r="BT27" s="472"/>
      <c r="BU27" s="473"/>
      <c r="BV27" s="471">
        <v>308477</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181</v>
      </c>
      <c r="F28" s="442"/>
      <c r="G28" s="442"/>
      <c r="H28" s="442"/>
      <c r="I28" s="442"/>
      <c r="J28" s="442"/>
      <c r="K28" s="443"/>
      <c r="L28" s="444">
        <v>1</v>
      </c>
      <c r="M28" s="445"/>
      <c r="N28" s="445"/>
      <c r="O28" s="445"/>
      <c r="P28" s="446"/>
      <c r="Q28" s="444">
        <v>3100</v>
      </c>
      <c r="R28" s="445"/>
      <c r="S28" s="445"/>
      <c r="T28" s="445"/>
      <c r="U28" s="445"/>
      <c r="V28" s="446"/>
      <c r="W28" s="510"/>
      <c r="X28" s="501"/>
      <c r="Y28" s="502"/>
      <c r="Z28" s="441" t="s">
        <v>182</v>
      </c>
      <c r="AA28" s="442"/>
      <c r="AB28" s="442"/>
      <c r="AC28" s="442"/>
      <c r="AD28" s="442"/>
      <c r="AE28" s="442"/>
      <c r="AF28" s="442"/>
      <c r="AG28" s="443"/>
      <c r="AH28" s="444" t="s">
        <v>145</v>
      </c>
      <c r="AI28" s="445"/>
      <c r="AJ28" s="445"/>
      <c r="AK28" s="445"/>
      <c r="AL28" s="446"/>
      <c r="AM28" s="444" t="s">
        <v>145</v>
      </c>
      <c r="AN28" s="445"/>
      <c r="AO28" s="445"/>
      <c r="AP28" s="445"/>
      <c r="AQ28" s="445"/>
      <c r="AR28" s="446"/>
      <c r="AS28" s="444" t="s">
        <v>128</v>
      </c>
      <c r="AT28" s="445"/>
      <c r="AU28" s="445"/>
      <c r="AV28" s="445"/>
      <c r="AW28" s="445"/>
      <c r="AX28" s="447"/>
      <c r="AY28" s="451" t="s">
        <v>183</v>
      </c>
      <c r="AZ28" s="452"/>
      <c r="BA28" s="452"/>
      <c r="BB28" s="453"/>
      <c r="BC28" s="460" t="s">
        <v>47</v>
      </c>
      <c r="BD28" s="461"/>
      <c r="BE28" s="461"/>
      <c r="BF28" s="461"/>
      <c r="BG28" s="461"/>
      <c r="BH28" s="461"/>
      <c r="BI28" s="461"/>
      <c r="BJ28" s="461"/>
      <c r="BK28" s="461"/>
      <c r="BL28" s="461"/>
      <c r="BM28" s="462"/>
      <c r="BN28" s="463">
        <v>2864899</v>
      </c>
      <c r="BO28" s="464"/>
      <c r="BP28" s="464"/>
      <c r="BQ28" s="464"/>
      <c r="BR28" s="464"/>
      <c r="BS28" s="464"/>
      <c r="BT28" s="464"/>
      <c r="BU28" s="465"/>
      <c r="BV28" s="463">
        <v>2864427</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184</v>
      </c>
      <c r="F29" s="442"/>
      <c r="G29" s="442"/>
      <c r="H29" s="442"/>
      <c r="I29" s="442"/>
      <c r="J29" s="442"/>
      <c r="K29" s="443"/>
      <c r="L29" s="444">
        <v>12</v>
      </c>
      <c r="M29" s="445"/>
      <c r="N29" s="445"/>
      <c r="O29" s="445"/>
      <c r="P29" s="446"/>
      <c r="Q29" s="444">
        <v>2850</v>
      </c>
      <c r="R29" s="445"/>
      <c r="S29" s="445"/>
      <c r="T29" s="445"/>
      <c r="U29" s="445"/>
      <c r="V29" s="446"/>
      <c r="W29" s="511"/>
      <c r="X29" s="512"/>
      <c r="Y29" s="513"/>
      <c r="Z29" s="441" t="s">
        <v>185</v>
      </c>
      <c r="AA29" s="442"/>
      <c r="AB29" s="442"/>
      <c r="AC29" s="442"/>
      <c r="AD29" s="442"/>
      <c r="AE29" s="442"/>
      <c r="AF29" s="442"/>
      <c r="AG29" s="443"/>
      <c r="AH29" s="444">
        <v>175</v>
      </c>
      <c r="AI29" s="445"/>
      <c r="AJ29" s="445"/>
      <c r="AK29" s="445"/>
      <c r="AL29" s="446"/>
      <c r="AM29" s="444">
        <v>510255</v>
      </c>
      <c r="AN29" s="445"/>
      <c r="AO29" s="445"/>
      <c r="AP29" s="445"/>
      <c r="AQ29" s="445"/>
      <c r="AR29" s="446"/>
      <c r="AS29" s="444">
        <v>2916</v>
      </c>
      <c r="AT29" s="445"/>
      <c r="AU29" s="445"/>
      <c r="AV29" s="445"/>
      <c r="AW29" s="445"/>
      <c r="AX29" s="447"/>
      <c r="AY29" s="454"/>
      <c r="AZ29" s="455"/>
      <c r="BA29" s="455"/>
      <c r="BB29" s="456"/>
      <c r="BC29" s="448" t="s">
        <v>186</v>
      </c>
      <c r="BD29" s="449"/>
      <c r="BE29" s="449"/>
      <c r="BF29" s="449"/>
      <c r="BG29" s="449"/>
      <c r="BH29" s="449"/>
      <c r="BI29" s="449"/>
      <c r="BJ29" s="449"/>
      <c r="BK29" s="449"/>
      <c r="BL29" s="449"/>
      <c r="BM29" s="450"/>
      <c r="BN29" s="468">
        <v>30</v>
      </c>
      <c r="BO29" s="469"/>
      <c r="BP29" s="469"/>
      <c r="BQ29" s="469"/>
      <c r="BR29" s="469"/>
      <c r="BS29" s="469"/>
      <c r="BT29" s="469"/>
      <c r="BU29" s="470"/>
      <c r="BV29" s="468">
        <v>30</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187</v>
      </c>
      <c r="X30" s="521"/>
      <c r="Y30" s="521"/>
      <c r="Z30" s="521"/>
      <c r="AA30" s="521"/>
      <c r="AB30" s="521"/>
      <c r="AC30" s="521"/>
      <c r="AD30" s="521"/>
      <c r="AE30" s="521"/>
      <c r="AF30" s="521"/>
      <c r="AG30" s="522"/>
      <c r="AH30" s="432">
        <v>99.1</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2749647</v>
      </c>
      <c r="BO30" s="472"/>
      <c r="BP30" s="472"/>
      <c r="BQ30" s="472"/>
      <c r="BR30" s="472"/>
      <c r="BS30" s="472"/>
      <c r="BT30" s="472"/>
      <c r="BU30" s="473"/>
      <c r="BV30" s="471">
        <v>3464465</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194</v>
      </c>
      <c r="D33" s="431"/>
      <c r="E33" s="430" t="s">
        <v>195</v>
      </c>
      <c r="F33" s="430"/>
      <c r="G33" s="430"/>
      <c r="H33" s="430"/>
      <c r="I33" s="430"/>
      <c r="J33" s="430"/>
      <c r="K33" s="430"/>
      <c r="L33" s="430"/>
      <c r="M33" s="430"/>
      <c r="N33" s="430"/>
      <c r="O33" s="430"/>
      <c r="P33" s="430"/>
      <c r="Q33" s="430"/>
      <c r="R33" s="430"/>
      <c r="S33" s="430"/>
      <c r="T33" s="216"/>
      <c r="U33" s="431" t="s">
        <v>194</v>
      </c>
      <c r="V33" s="431"/>
      <c r="W33" s="430" t="s">
        <v>196</v>
      </c>
      <c r="X33" s="430"/>
      <c r="Y33" s="430"/>
      <c r="Z33" s="430"/>
      <c r="AA33" s="430"/>
      <c r="AB33" s="430"/>
      <c r="AC33" s="430"/>
      <c r="AD33" s="430"/>
      <c r="AE33" s="430"/>
      <c r="AF33" s="430"/>
      <c r="AG33" s="430"/>
      <c r="AH33" s="430"/>
      <c r="AI33" s="430"/>
      <c r="AJ33" s="430"/>
      <c r="AK33" s="430"/>
      <c r="AL33" s="216"/>
      <c r="AM33" s="431" t="s">
        <v>197</v>
      </c>
      <c r="AN33" s="431"/>
      <c r="AO33" s="430" t="s">
        <v>198</v>
      </c>
      <c r="AP33" s="430"/>
      <c r="AQ33" s="430"/>
      <c r="AR33" s="430"/>
      <c r="AS33" s="430"/>
      <c r="AT33" s="430"/>
      <c r="AU33" s="430"/>
      <c r="AV33" s="430"/>
      <c r="AW33" s="430"/>
      <c r="AX33" s="430"/>
      <c r="AY33" s="430"/>
      <c r="AZ33" s="430"/>
      <c r="BA33" s="430"/>
      <c r="BB33" s="430"/>
      <c r="BC33" s="430"/>
      <c r="BD33" s="217"/>
      <c r="BE33" s="430" t="s">
        <v>199</v>
      </c>
      <c r="BF33" s="430"/>
      <c r="BG33" s="430" t="s">
        <v>200</v>
      </c>
      <c r="BH33" s="430"/>
      <c r="BI33" s="430"/>
      <c r="BJ33" s="430"/>
      <c r="BK33" s="430"/>
      <c r="BL33" s="430"/>
      <c r="BM33" s="430"/>
      <c r="BN33" s="430"/>
      <c r="BO33" s="430"/>
      <c r="BP33" s="430"/>
      <c r="BQ33" s="430"/>
      <c r="BR33" s="430"/>
      <c r="BS33" s="430"/>
      <c r="BT33" s="430"/>
      <c r="BU33" s="430"/>
      <c r="BV33" s="217"/>
      <c r="BW33" s="431" t="s">
        <v>199</v>
      </c>
      <c r="BX33" s="431"/>
      <c r="BY33" s="430" t="s">
        <v>201</v>
      </c>
      <c r="BZ33" s="430"/>
      <c r="CA33" s="430"/>
      <c r="CB33" s="430"/>
      <c r="CC33" s="430"/>
      <c r="CD33" s="430"/>
      <c r="CE33" s="430"/>
      <c r="CF33" s="430"/>
      <c r="CG33" s="430"/>
      <c r="CH33" s="430"/>
      <c r="CI33" s="430"/>
      <c r="CJ33" s="430"/>
      <c r="CK33" s="430"/>
      <c r="CL33" s="430"/>
      <c r="CM33" s="430"/>
      <c r="CN33" s="216"/>
      <c r="CO33" s="431" t="s">
        <v>194</v>
      </c>
      <c r="CP33" s="431"/>
      <c r="CQ33" s="430" t="s">
        <v>202</v>
      </c>
      <c r="CR33" s="430"/>
      <c r="CS33" s="430"/>
      <c r="CT33" s="430"/>
      <c r="CU33" s="430"/>
      <c r="CV33" s="430"/>
      <c r="CW33" s="430"/>
      <c r="CX33" s="430"/>
      <c r="CY33" s="430"/>
      <c r="CZ33" s="430"/>
      <c r="DA33" s="430"/>
      <c r="DB33" s="430"/>
      <c r="DC33" s="430"/>
      <c r="DD33" s="430"/>
      <c r="DE33" s="430"/>
      <c r="DF33" s="216"/>
      <c r="DG33" s="429" t="s">
        <v>203</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国民健康保険事業・事業勘定</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8</v>
      </c>
      <c r="BX34" s="427"/>
      <c r="BY34" s="426" t="str">
        <f>IF('各会計、関係団体の財政状況及び健全化判断比率'!B68="","",'各会計、関係団体の財政状況及び健全化判断比率'!B68)</f>
        <v>加古郡衛生事務組合</v>
      </c>
      <c r="BZ34" s="426"/>
      <c r="CA34" s="426"/>
      <c r="CB34" s="426"/>
      <c r="CC34" s="426"/>
      <c r="CD34" s="426"/>
      <c r="CE34" s="426"/>
      <c r="CF34" s="426"/>
      <c r="CG34" s="426"/>
      <c r="CH34" s="426"/>
      <c r="CI34" s="426"/>
      <c r="CJ34" s="426"/>
      <c r="CK34" s="426"/>
      <c r="CL34" s="426"/>
      <c r="CM34" s="426"/>
      <c r="CN34" s="214"/>
      <c r="CO34" s="427">
        <f>IF(CQ34="","",MAX(C34:D43,U34:V43,AM34:AN43,BE34:BF43,BW34:BX43)+1)</f>
        <v>14</v>
      </c>
      <c r="CP34" s="427"/>
      <c r="CQ34" s="426" t="str">
        <f>IF('各会計、関係団体の財政状況及び健全化判断比率'!BS7="","",'各会計、関係団体の財政状況及び健全化判断比率'!BS7)</f>
        <v>（財）播磨町臨海管理センター</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後期高齢者医療事業へ振替</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介護保険事業・事業勘定</v>
      </c>
      <c r="X35" s="426"/>
      <c r="Y35" s="426"/>
      <c r="Z35" s="426"/>
      <c r="AA35" s="426"/>
      <c r="AB35" s="426"/>
      <c r="AC35" s="426"/>
      <c r="AD35" s="426"/>
      <c r="AE35" s="426"/>
      <c r="AF35" s="426"/>
      <c r="AG35" s="426"/>
      <c r="AH35" s="426"/>
      <c r="AI35" s="426"/>
      <c r="AJ35" s="426"/>
      <c r="AK35" s="426"/>
      <c r="AL35" s="214"/>
      <c r="AM35" s="427">
        <f t="shared" ref="AM35:AM43" si="0">IF(AO35="","",AM34+1)</f>
        <v>7</v>
      </c>
      <c r="AN35" s="427"/>
      <c r="AO35" s="426" t="str">
        <f>IF('各会計、関係団体の財政状況及び健全化判断比率'!B32="","",'各会計、関係団体の財政状況及び健全化判断比率'!B32)</f>
        <v>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9</v>
      </c>
      <c r="BX35" s="427"/>
      <c r="BY35" s="426" t="str">
        <f>IF('各会計、関係団体の財政状況及び健全化判断比率'!B69="","",'各会計、関係団体の財政状況及び健全化判断比率'!B69)</f>
        <v>兵庫県市町村職員退職手当組合</v>
      </c>
      <c r="BZ35" s="426"/>
      <c r="CA35" s="426"/>
      <c r="CB35" s="426"/>
      <c r="CC35" s="426"/>
      <c r="CD35" s="426"/>
      <c r="CE35" s="426"/>
      <c r="CF35" s="426"/>
      <c r="CG35" s="426"/>
      <c r="CH35" s="426"/>
      <c r="CI35" s="426"/>
      <c r="CJ35" s="426"/>
      <c r="CK35" s="426"/>
      <c r="CL35" s="426"/>
      <c r="CM35" s="426"/>
      <c r="CN35" s="214"/>
      <c r="CO35" s="427">
        <f t="shared" ref="CO35:CO43" si="3">IF(CQ35="","",CO34+1)</f>
        <v>15</v>
      </c>
      <c r="CP35" s="427"/>
      <c r="CQ35" s="426" t="str">
        <f>IF('各会計、関係団体の財政状況及び健全化判断比率'!BS8="","",'各会計、関係団体の財政状況及び健全化判断比率'!BS8)</f>
        <v>（財）加古川総合保健センター</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後期高齢者医療事業</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10</v>
      </c>
      <c r="BX36" s="427"/>
      <c r="BY36" s="426" t="str">
        <f>IF('各会計、関係団体の財政状況及び健全化判断比率'!B70="","",'各会計、関係団体の財政状況及び健全化判断比率'!B70)</f>
        <v>兵庫県市町交通災害共済組合</v>
      </c>
      <c r="BZ36" s="426"/>
      <c r="CA36" s="426"/>
      <c r="CB36" s="426"/>
      <c r="CC36" s="426"/>
      <c r="CD36" s="426"/>
      <c r="CE36" s="426"/>
      <c r="CF36" s="426"/>
      <c r="CG36" s="426"/>
      <c r="CH36" s="426"/>
      <c r="CI36" s="426"/>
      <c r="CJ36" s="426"/>
      <c r="CK36" s="426"/>
      <c r="CL36" s="426"/>
      <c r="CM36" s="426"/>
      <c r="CN36" s="214"/>
      <c r="CO36" s="427">
        <f t="shared" si="3"/>
        <v>16</v>
      </c>
      <c r="CP36" s="427"/>
      <c r="CQ36" s="426" t="str">
        <f>IF('各会計、関係団体の財政状況及び健全化判断比率'!BS9="","",'各会計、関係団体の財政状況及び健全化判断比率'!BS9)</f>
        <v>（財）東播臨海救急医療協会</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11</v>
      </c>
      <c r="BX37" s="427"/>
      <c r="BY37" s="426" t="str">
        <f>IF('各会計、関係団体の財政状況及び健全化判断比率'!B71="","",'各会計、関係団体の財政状況及び健全化判断比率'!B71)</f>
        <v>兵庫県町議会議員公務災害補償組合</v>
      </c>
      <c r="BZ37" s="426"/>
      <c r="CA37" s="426"/>
      <c r="CB37" s="426"/>
      <c r="CC37" s="426"/>
      <c r="CD37" s="426"/>
      <c r="CE37" s="426"/>
      <c r="CF37" s="426"/>
      <c r="CG37" s="426"/>
      <c r="CH37" s="426"/>
      <c r="CI37" s="426"/>
      <c r="CJ37" s="426"/>
      <c r="CK37" s="426"/>
      <c r="CL37" s="426"/>
      <c r="CM37" s="426"/>
      <c r="CN37" s="214"/>
      <c r="CO37" s="427">
        <f t="shared" si="3"/>
        <v>17</v>
      </c>
      <c r="CP37" s="427"/>
      <c r="CQ37" s="426" t="str">
        <f>IF('各会計、関係団体の財政状況及び健全化判断比率'!BS10="","",'各会計、関係団体の財政状況及び健全化判断比率'!BS10)</f>
        <v>兵庫県町土地開発公社</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12</v>
      </c>
      <c r="BX38" s="427"/>
      <c r="BY38" s="426" t="str">
        <f>IF('各会計、関係団体の財政状況及び健全化判断比率'!B72="","",'各会計、関係団体の財政状況及び健全化判断比率'!B72)</f>
        <v>兵庫県後期高齢者医療広域連合（一般会計）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13</v>
      </c>
      <c r="BX39" s="427"/>
      <c r="BY39" s="426" t="str">
        <f>IF('各会計、関係団体の財政状況及び健全化判断比率'!B73="","",'各会計、関係団体の財政状況及び健全化判断比率'!B73)</f>
        <v>兵庫県後期高齢者医療広域連合（特別会計）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n5j/MVXN3t5gWdKXr69P28i3Lr1I/bZ9IreGeVIqJ7pWEyRNOrUuOAI/F8aOtaEvNMUPEbREUffXuMaBkKWSgA==" saltValue="E/BaST8BD4Ikdp0uXxfNO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250" t="s">
        <v>577</v>
      </c>
      <c r="D34" s="1250"/>
      <c r="E34" s="1251"/>
      <c r="F34" s="32">
        <v>20.82</v>
      </c>
      <c r="G34" s="33">
        <v>15.19</v>
      </c>
      <c r="H34" s="33">
        <v>17.329999999999998</v>
      </c>
      <c r="I34" s="33">
        <v>14.13</v>
      </c>
      <c r="J34" s="34">
        <v>15.09</v>
      </c>
      <c r="K34" s="22"/>
      <c r="L34" s="22"/>
      <c r="M34" s="22"/>
      <c r="N34" s="22"/>
      <c r="O34" s="22"/>
      <c r="P34" s="22"/>
    </row>
    <row r="35" spans="1:16" ht="39" customHeight="1" x14ac:dyDescent="0.15">
      <c r="A35" s="22"/>
      <c r="B35" s="35"/>
      <c r="C35" s="1244" t="s">
        <v>578</v>
      </c>
      <c r="D35" s="1245"/>
      <c r="E35" s="1246"/>
      <c r="F35" s="36">
        <v>10.07</v>
      </c>
      <c r="G35" s="37">
        <v>10.31</v>
      </c>
      <c r="H35" s="37">
        <v>7.95</v>
      </c>
      <c r="I35" s="37">
        <v>8.9499999999999993</v>
      </c>
      <c r="J35" s="38">
        <v>9.86</v>
      </c>
      <c r="K35" s="22"/>
      <c r="L35" s="22"/>
      <c r="M35" s="22"/>
      <c r="N35" s="22"/>
      <c r="O35" s="22"/>
      <c r="P35" s="22"/>
    </row>
    <row r="36" spans="1:16" ht="39" customHeight="1" x14ac:dyDescent="0.15">
      <c r="A36" s="22"/>
      <c r="B36" s="35"/>
      <c r="C36" s="1244" t="s">
        <v>579</v>
      </c>
      <c r="D36" s="1245"/>
      <c r="E36" s="1246"/>
      <c r="F36" s="36">
        <v>1.65</v>
      </c>
      <c r="G36" s="37">
        <v>2</v>
      </c>
      <c r="H36" s="37">
        <v>0.93</v>
      </c>
      <c r="I36" s="37">
        <v>1.31</v>
      </c>
      <c r="J36" s="38">
        <v>1.65</v>
      </c>
      <c r="K36" s="22"/>
      <c r="L36" s="22"/>
      <c r="M36" s="22"/>
      <c r="N36" s="22"/>
      <c r="O36" s="22"/>
      <c r="P36" s="22"/>
    </row>
    <row r="37" spans="1:16" ht="39" customHeight="1" x14ac:dyDescent="0.15">
      <c r="A37" s="22"/>
      <c r="B37" s="35"/>
      <c r="C37" s="1244" t="s">
        <v>580</v>
      </c>
      <c r="D37" s="1245"/>
      <c r="E37" s="1246"/>
      <c r="F37" s="36">
        <v>0</v>
      </c>
      <c r="G37" s="37">
        <v>0.3</v>
      </c>
      <c r="H37" s="37">
        <v>1.6</v>
      </c>
      <c r="I37" s="37">
        <v>1.66</v>
      </c>
      <c r="J37" s="38">
        <v>1.52</v>
      </c>
      <c r="K37" s="22"/>
      <c r="L37" s="22"/>
      <c r="M37" s="22"/>
      <c r="N37" s="22"/>
      <c r="O37" s="22"/>
      <c r="P37" s="22"/>
    </row>
    <row r="38" spans="1:16" ht="39" customHeight="1" x14ac:dyDescent="0.15">
      <c r="A38" s="22"/>
      <c r="B38" s="35"/>
      <c r="C38" s="1244" t="s">
        <v>581</v>
      </c>
      <c r="D38" s="1245"/>
      <c r="E38" s="1246"/>
      <c r="F38" s="36">
        <v>10.69</v>
      </c>
      <c r="G38" s="37">
        <v>11.09</v>
      </c>
      <c r="H38" s="37">
        <v>1.77</v>
      </c>
      <c r="I38" s="37">
        <v>0.82</v>
      </c>
      <c r="J38" s="38">
        <v>0.31</v>
      </c>
      <c r="K38" s="22"/>
      <c r="L38" s="22"/>
      <c r="M38" s="22"/>
      <c r="N38" s="22"/>
      <c r="O38" s="22"/>
      <c r="P38" s="22"/>
    </row>
    <row r="39" spans="1:16" ht="39" customHeight="1" x14ac:dyDescent="0.15">
      <c r="A39" s="22"/>
      <c r="B39" s="35"/>
      <c r="C39" s="1244" t="s">
        <v>582</v>
      </c>
      <c r="D39" s="1245"/>
      <c r="E39" s="1246"/>
      <c r="F39" s="36">
        <v>0.2</v>
      </c>
      <c r="G39" s="37">
        <v>0.21</v>
      </c>
      <c r="H39" s="37">
        <v>0.27</v>
      </c>
      <c r="I39" s="37">
        <v>0.23</v>
      </c>
      <c r="J39" s="38">
        <v>0.24</v>
      </c>
      <c r="K39" s="22"/>
      <c r="L39" s="22"/>
      <c r="M39" s="22"/>
      <c r="N39" s="22"/>
      <c r="O39" s="22"/>
      <c r="P39" s="22"/>
    </row>
    <row r="40" spans="1:16" ht="39" customHeight="1" x14ac:dyDescent="0.15">
      <c r="A40" s="22"/>
      <c r="B40" s="35"/>
      <c r="C40" s="1244" t="s">
        <v>583</v>
      </c>
      <c r="D40" s="1245"/>
      <c r="E40" s="1246"/>
      <c r="F40" s="36">
        <v>0</v>
      </c>
      <c r="G40" s="37">
        <v>0</v>
      </c>
      <c r="H40" s="37">
        <v>0</v>
      </c>
      <c r="I40" s="37">
        <v>0</v>
      </c>
      <c r="J40" s="38">
        <v>0</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584</v>
      </c>
      <c r="D42" s="1245"/>
      <c r="E42" s="1246"/>
      <c r="F42" s="36" t="s">
        <v>526</v>
      </c>
      <c r="G42" s="37" t="s">
        <v>526</v>
      </c>
      <c r="H42" s="37" t="s">
        <v>526</v>
      </c>
      <c r="I42" s="37" t="s">
        <v>526</v>
      </c>
      <c r="J42" s="38" t="s">
        <v>526</v>
      </c>
      <c r="K42" s="22"/>
      <c r="L42" s="22"/>
      <c r="M42" s="22"/>
      <c r="N42" s="22"/>
      <c r="O42" s="22"/>
      <c r="P42" s="22"/>
    </row>
    <row r="43" spans="1:16" ht="39" customHeight="1" thickBot="1" x14ac:dyDescent="0.2">
      <c r="A43" s="22"/>
      <c r="B43" s="40"/>
      <c r="C43" s="1247" t="s">
        <v>585</v>
      </c>
      <c r="D43" s="1248"/>
      <c r="E43" s="1249"/>
      <c r="F43" s="41" t="s">
        <v>526</v>
      </c>
      <c r="G43" s="42" t="s">
        <v>526</v>
      </c>
      <c r="H43" s="42" t="s">
        <v>526</v>
      </c>
      <c r="I43" s="42" t="s">
        <v>526</v>
      </c>
      <c r="J43" s="43" t="s">
        <v>526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f1/h1/vwupGEHR5ACQd0w114LUR9QVzjA1YmIZ6Xqpq821Jfz5ozQRHxp1lVs8IQ+cb2kUpoWSmhEfc65VaVA==" saltValue="yPz/thAFa7VmMynqpRiQB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798</v>
      </c>
      <c r="L45" s="60">
        <v>841</v>
      </c>
      <c r="M45" s="60">
        <v>874</v>
      </c>
      <c r="N45" s="60">
        <v>865</v>
      </c>
      <c r="O45" s="61">
        <v>891</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526</v>
      </c>
      <c r="L46" s="64" t="s">
        <v>526</v>
      </c>
      <c r="M46" s="64" t="s">
        <v>526</v>
      </c>
      <c r="N46" s="64" t="s">
        <v>526</v>
      </c>
      <c r="O46" s="65" t="s">
        <v>526</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526</v>
      </c>
      <c r="L47" s="64" t="s">
        <v>526</v>
      </c>
      <c r="M47" s="64" t="s">
        <v>526</v>
      </c>
      <c r="N47" s="64" t="s">
        <v>526</v>
      </c>
      <c r="O47" s="65" t="s">
        <v>526</v>
      </c>
      <c r="P47" s="48"/>
      <c r="Q47" s="48"/>
      <c r="R47" s="48"/>
      <c r="S47" s="48"/>
      <c r="T47" s="48"/>
      <c r="U47" s="48"/>
    </row>
    <row r="48" spans="1:21" ht="30.75" customHeight="1" x14ac:dyDescent="0.15">
      <c r="A48" s="48"/>
      <c r="B48" s="1272"/>
      <c r="C48" s="1273"/>
      <c r="D48" s="62"/>
      <c r="E48" s="1254" t="s">
        <v>15</v>
      </c>
      <c r="F48" s="1254"/>
      <c r="G48" s="1254"/>
      <c r="H48" s="1254"/>
      <c r="I48" s="1254"/>
      <c r="J48" s="1255"/>
      <c r="K48" s="63">
        <v>443</v>
      </c>
      <c r="L48" s="64">
        <v>465</v>
      </c>
      <c r="M48" s="64">
        <v>320</v>
      </c>
      <c r="N48" s="64">
        <v>307</v>
      </c>
      <c r="O48" s="65">
        <v>276</v>
      </c>
      <c r="P48" s="48"/>
      <c r="Q48" s="48"/>
      <c r="R48" s="48"/>
      <c r="S48" s="48"/>
      <c r="T48" s="48"/>
      <c r="U48" s="48"/>
    </row>
    <row r="49" spans="1:21" ht="30.75" customHeight="1" x14ac:dyDescent="0.15">
      <c r="A49" s="48"/>
      <c r="B49" s="1272"/>
      <c r="C49" s="1273"/>
      <c r="D49" s="62"/>
      <c r="E49" s="1254" t="s">
        <v>16</v>
      </c>
      <c r="F49" s="1254"/>
      <c r="G49" s="1254"/>
      <c r="H49" s="1254"/>
      <c r="I49" s="1254"/>
      <c r="J49" s="1255"/>
      <c r="K49" s="63">
        <v>13</v>
      </c>
      <c r="L49" s="64" t="s">
        <v>526</v>
      </c>
      <c r="M49" s="64" t="s">
        <v>526</v>
      </c>
      <c r="N49" s="64" t="s">
        <v>526</v>
      </c>
      <c r="O49" s="65" t="s">
        <v>526</v>
      </c>
      <c r="P49" s="48"/>
      <c r="Q49" s="48"/>
      <c r="R49" s="48"/>
      <c r="S49" s="48"/>
      <c r="T49" s="48"/>
      <c r="U49" s="48"/>
    </row>
    <row r="50" spans="1:21" ht="30.75" customHeight="1" x14ac:dyDescent="0.15">
      <c r="A50" s="48"/>
      <c r="B50" s="1272"/>
      <c r="C50" s="1273"/>
      <c r="D50" s="62"/>
      <c r="E50" s="1254" t="s">
        <v>17</v>
      </c>
      <c r="F50" s="1254"/>
      <c r="G50" s="1254"/>
      <c r="H50" s="1254"/>
      <c r="I50" s="1254"/>
      <c r="J50" s="1255"/>
      <c r="K50" s="63" t="s">
        <v>526</v>
      </c>
      <c r="L50" s="64" t="s">
        <v>526</v>
      </c>
      <c r="M50" s="64" t="s">
        <v>526</v>
      </c>
      <c r="N50" s="64" t="s">
        <v>526</v>
      </c>
      <c r="O50" s="65" t="s">
        <v>526</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526</v>
      </c>
      <c r="L51" s="64" t="s">
        <v>526</v>
      </c>
      <c r="M51" s="64" t="s">
        <v>526</v>
      </c>
      <c r="N51" s="64" t="s">
        <v>526</v>
      </c>
      <c r="O51" s="65" t="s">
        <v>526</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1287</v>
      </c>
      <c r="L52" s="64">
        <v>1308</v>
      </c>
      <c r="M52" s="64">
        <v>1180</v>
      </c>
      <c r="N52" s="64">
        <v>1198</v>
      </c>
      <c r="O52" s="65">
        <v>1184</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-33</v>
      </c>
      <c r="L53" s="69">
        <v>-2</v>
      </c>
      <c r="M53" s="69">
        <v>14</v>
      </c>
      <c r="N53" s="69">
        <v>-26</v>
      </c>
      <c r="O53" s="70">
        <v>-17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2">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nqaStHGBatlVZd6mvdohl/BwKXriQe6WrxVs2YAhotjaeWbY3Fyn2IFya8dfxulhxuGhhr0hpIFAQdQUrvD5w==" saltValue="hZMI0p3i1MaesneTlUZPk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567</v>
      </c>
      <c r="J40" s="100" t="s">
        <v>568</v>
      </c>
      <c r="K40" s="100" t="s">
        <v>569</v>
      </c>
      <c r="L40" s="100" t="s">
        <v>570</v>
      </c>
      <c r="M40" s="101" t="s">
        <v>571</v>
      </c>
    </row>
    <row r="41" spans="2:13" ht="27.75" customHeight="1" x14ac:dyDescent="0.15">
      <c r="B41" s="1290" t="s">
        <v>30</v>
      </c>
      <c r="C41" s="1291"/>
      <c r="D41" s="102"/>
      <c r="E41" s="1292" t="s">
        <v>31</v>
      </c>
      <c r="F41" s="1292"/>
      <c r="G41" s="1292"/>
      <c r="H41" s="1293"/>
      <c r="I41" s="103">
        <v>8229</v>
      </c>
      <c r="J41" s="104">
        <v>8565</v>
      </c>
      <c r="K41" s="104">
        <v>9146</v>
      </c>
      <c r="L41" s="104">
        <v>9267</v>
      </c>
      <c r="M41" s="105">
        <v>10430</v>
      </c>
    </row>
    <row r="42" spans="2:13" ht="27.75" customHeight="1" x14ac:dyDescent="0.15">
      <c r="B42" s="1280"/>
      <c r="C42" s="1281"/>
      <c r="D42" s="106"/>
      <c r="E42" s="1284" t="s">
        <v>32</v>
      </c>
      <c r="F42" s="1284"/>
      <c r="G42" s="1284"/>
      <c r="H42" s="1285"/>
      <c r="I42" s="107" t="s">
        <v>526</v>
      </c>
      <c r="J42" s="108" t="s">
        <v>526</v>
      </c>
      <c r="K42" s="108" t="s">
        <v>526</v>
      </c>
      <c r="L42" s="108" t="s">
        <v>526</v>
      </c>
      <c r="M42" s="109" t="s">
        <v>526</v>
      </c>
    </row>
    <row r="43" spans="2:13" ht="27.75" customHeight="1" x14ac:dyDescent="0.15">
      <c r="B43" s="1280"/>
      <c r="C43" s="1281"/>
      <c r="D43" s="106"/>
      <c r="E43" s="1284" t="s">
        <v>33</v>
      </c>
      <c r="F43" s="1284"/>
      <c r="G43" s="1284"/>
      <c r="H43" s="1285"/>
      <c r="I43" s="107">
        <v>4626</v>
      </c>
      <c r="J43" s="108">
        <v>4329</v>
      </c>
      <c r="K43" s="108">
        <v>3693</v>
      </c>
      <c r="L43" s="108">
        <v>3154</v>
      </c>
      <c r="M43" s="109">
        <v>2478</v>
      </c>
    </row>
    <row r="44" spans="2:13" ht="27.75" customHeight="1" x14ac:dyDescent="0.15">
      <c r="B44" s="1280"/>
      <c r="C44" s="1281"/>
      <c r="D44" s="106"/>
      <c r="E44" s="1284" t="s">
        <v>34</v>
      </c>
      <c r="F44" s="1284"/>
      <c r="G44" s="1284"/>
      <c r="H44" s="1285"/>
      <c r="I44" s="107" t="s">
        <v>526</v>
      </c>
      <c r="J44" s="108" t="s">
        <v>526</v>
      </c>
      <c r="K44" s="108" t="s">
        <v>526</v>
      </c>
      <c r="L44" s="108" t="s">
        <v>526</v>
      </c>
      <c r="M44" s="109" t="s">
        <v>526</v>
      </c>
    </row>
    <row r="45" spans="2:13" ht="27.75" customHeight="1" x14ac:dyDescent="0.15">
      <c r="B45" s="1280"/>
      <c r="C45" s="1281"/>
      <c r="D45" s="106"/>
      <c r="E45" s="1284" t="s">
        <v>35</v>
      </c>
      <c r="F45" s="1284"/>
      <c r="G45" s="1284"/>
      <c r="H45" s="1285"/>
      <c r="I45" s="107">
        <v>841</v>
      </c>
      <c r="J45" s="108">
        <v>946</v>
      </c>
      <c r="K45" s="108">
        <v>842</v>
      </c>
      <c r="L45" s="108">
        <v>812</v>
      </c>
      <c r="M45" s="109">
        <v>736</v>
      </c>
    </row>
    <row r="46" spans="2:13" ht="27.75" customHeight="1" x14ac:dyDescent="0.15">
      <c r="B46" s="1280"/>
      <c r="C46" s="1281"/>
      <c r="D46" s="110"/>
      <c r="E46" s="1284" t="s">
        <v>36</v>
      </c>
      <c r="F46" s="1284"/>
      <c r="G46" s="1284"/>
      <c r="H46" s="1285"/>
      <c r="I46" s="107" t="s">
        <v>526</v>
      </c>
      <c r="J46" s="108" t="s">
        <v>526</v>
      </c>
      <c r="K46" s="108" t="s">
        <v>526</v>
      </c>
      <c r="L46" s="108" t="s">
        <v>526</v>
      </c>
      <c r="M46" s="109" t="s">
        <v>526</v>
      </c>
    </row>
    <row r="47" spans="2:13" ht="27.75" customHeight="1" x14ac:dyDescent="0.15">
      <c r="B47" s="1280"/>
      <c r="C47" s="1281"/>
      <c r="D47" s="111"/>
      <c r="E47" s="1294" t="s">
        <v>37</v>
      </c>
      <c r="F47" s="1295"/>
      <c r="G47" s="1295"/>
      <c r="H47" s="1296"/>
      <c r="I47" s="107" t="s">
        <v>526</v>
      </c>
      <c r="J47" s="108" t="s">
        <v>526</v>
      </c>
      <c r="K47" s="108" t="s">
        <v>526</v>
      </c>
      <c r="L47" s="108" t="s">
        <v>526</v>
      </c>
      <c r="M47" s="109" t="s">
        <v>526</v>
      </c>
    </row>
    <row r="48" spans="2:13" ht="27.75" customHeight="1" x14ac:dyDescent="0.15">
      <c r="B48" s="1280"/>
      <c r="C48" s="1281"/>
      <c r="D48" s="106"/>
      <c r="E48" s="1284" t="s">
        <v>38</v>
      </c>
      <c r="F48" s="1284"/>
      <c r="G48" s="1284"/>
      <c r="H48" s="1285"/>
      <c r="I48" s="107" t="s">
        <v>526</v>
      </c>
      <c r="J48" s="108" t="s">
        <v>526</v>
      </c>
      <c r="K48" s="108" t="s">
        <v>526</v>
      </c>
      <c r="L48" s="108" t="s">
        <v>526</v>
      </c>
      <c r="M48" s="109" t="s">
        <v>526</v>
      </c>
    </row>
    <row r="49" spans="2:13" ht="27.75" customHeight="1" x14ac:dyDescent="0.15">
      <c r="B49" s="1282"/>
      <c r="C49" s="1283"/>
      <c r="D49" s="106"/>
      <c r="E49" s="1284" t="s">
        <v>39</v>
      </c>
      <c r="F49" s="1284"/>
      <c r="G49" s="1284"/>
      <c r="H49" s="1285"/>
      <c r="I49" s="107" t="s">
        <v>526</v>
      </c>
      <c r="J49" s="108" t="s">
        <v>526</v>
      </c>
      <c r="K49" s="108" t="s">
        <v>526</v>
      </c>
      <c r="L49" s="108" t="s">
        <v>526</v>
      </c>
      <c r="M49" s="109" t="s">
        <v>526</v>
      </c>
    </row>
    <row r="50" spans="2:13" ht="27.75" customHeight="1" x14ac:dyDescent="0.15">
      <c r="B50" s="1278" t="s">
        <v>40</v>
      </c>
      <c r="C50" s="1279"/>
      <c r="D50" s="112"/>
      <c r="E50" s="1284" t="s">
        <v>41</v>
      </c>
      <c r="F50" s="1284"/>
      <c r="G50" s="1284"/>
      <c r="H50" s="1285"/>
      <c r="I50" s="107">
        <v>7306</v>
      </c>
      <c r="J50" s="108">
        <v>7879</v>
      </c>
      <c r="K50" s="108">
        <v>8812</v>
      </c>
      <c r="L50" s="108">
        <v>8099</v>
      </c>
      <c r="M50" s="109">
        <v>7454</v>
      </c>
    </row>
    <row r="51" spans="2:13" ht="27.75" customHeight="1" x14ac:dyDescent="0.15">
      <c r="B51" s="1280"/>
      <c r="C51" s="1281"/>
      <c r="D51" s="106"/>
      <c r="E51" s="1284" t="s">
        <v>42</v>
      </c>
      <c r="F51" s="1284"/>
      <c r="G51" s="1284"/>
      <c r="H51" s="1285"/>
      <c r="I51" s="107">
        <v>3482</v>
      </c>
      <c r="J51" s="108">
        <v>3273</v>
      </c>
      <c r="K51" s="108">
        <v>2753</v>
      </c>
      <c r="L51" s="108">
        <v>2396</v>
      </c>
      <c r="M51" s="109">
        <v>1988</v>
      </c>
    </row>
    <row r="52" spans="2:13" ht="27.75" customHeight="1" x14ac:dyDescent="0.15">
      <c r="B52" s="1282"/>
      <c r="C52" s="1283"/>
      <c r="D52" s="106"/>
      <c r="E52" s="1284" t="s">
        <v>43</v>
      </c>
      <c r="F52" s="1284"/>
      <c r="G52" s="1284"/>
      <c r="H52" s="1285"/>
      <c r="I52" s="107">
        <v>9926</v>
      </c>
      <c r="J52" s="108">
        <v>9852</v>
      </c>
      <c r="K52" s="108">
        <v>9813</v>
      </c>
      <c r="L52" s="108">
        <v>9524</v>
      </c>
      <c r="M52" s="109">
        <v>9625</v>
      </c>
    </row>
    <row r="53" spans="2:13" ht="27.75" customHeight="1" thickBot="1" x14ac:dyDescent="0.2">
      <c r="B53" s="1286" t="s">
        <v>21</v>
      </c>
      <c r="C53" s="1287"/>
      <c r="D53" s="113"/>
      <c r="E53" s="1288" t="s">
        <v>44</v>
      </c>
      <c r="F53" s="1288"/>
      <c r="G53" s="1288"/>
      <c r="H53" s="1289"/>
      <c r="I53" s="114">
        <v>-7018</v>
      </c>
      <c r="J53" s="115">
        <v>-7163</v>
      </c>
      <c r="K53" s="115">
        <v>-7698</v>
      </c>
      <c r="L53" s="115">
        <v>-6786</v>
      </c>
      <c r="M53" s="116">
        <v>-5423</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wTqgtQk4P/tQchhDp3lV++TvlApQBYuQzryR48TcYMCs2kQFAOuThac7unZWkp1m5owqAc70f6jERg2pxZgKQ==" saltValue="W9+s3ZNgHxh26mNPAVSHC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569</v>
      </c>
      <c r="G54" s="125" t="s">
        <v>570</v>
      </c>
      <c r="H54" s="126" t="s">
        <v>571</v>
      </c>
    </row>
    <row r="55" spans="2:8" ht="52.5" customHeight="1" x14ac:dyDescent="0.15">
      <c r="B55" s="127"/>
      <c r="C55" s="1305" t="s">
        <v>47</v>
      </c>
      <c r="D55" s="1305"/>
      <c r="E55" s="1306"/>
      <c r="F55" s="128">
        <v>2864</v>
      </c>
      <c r="G55" s="128">
        <v>2864</v>
      </c>
      <c r="H55" s="129">
        <v>2865</v>
      </c>
    </row>
    <row r="56" spans="2:8" ht="52.5" customHeight="1" x14ac:dyDescent="0.15">
      <c r="B56" s="130"/>
      <c r="C56" s="1307" t="s">
        <v>48</v>
      </c>
      <c r="D56" s="1307"/>
      <c r="E56" s="1308"/>
      <c r="F56" s="131">
        <v>0</v>
      </c>
      <c r="G56" s="131">
        <v>0</v>
      </c>
      <c r="H56" s="132">
        <v>0</v>
      </c>
    </row>
    <row r="57" spans="2:8" ht="53.25" customHeight="1" x14ac:dyDescent="0.15">
      <c r="B57" s="130"/>
      <c r="C57" s="1309" t="s">
        <v>49</v>
      </c>
      <c r="D57" s="1309"/>
      <c r="E57" s="1310"/>
      <c r="F57" s="133">
        <v>4262</v>
      </c>
      <c r="G57" s="133">
        <v>3464</v>
      </c>
      <c r="H57" s="134">
        <v>2750</v>
      </c>
    </row>
    <row r="58" spans="2:8" ht="45.75" customHeight="1" x14ac:dyDescent="0.15">
      <c r="B58" s="135"/>
      <c r="C58" s="1297" t="s">
        <v>602</v>
      </c>
      <c r="D58" s="1298"/>
      <c r="E58" s="1299"/>
      <c r="F58" s="136">
        <v>2393</v>
      </c>
      <c r="G58" s="136">
        <v>1605</v>
      </c>
      <c r="H58" s="137">
        <v>1306</v>
      </c>
    </row>
    <row r="59" spans="2:8" ht="45.75" customHeight="1" x14ac:dyDescent="0.15">
      <c r="B59" s="135"/>
      <c r="C59" s="1297" t="s">
        <v>603</v>
      </c>
      <c r="D59" s="1298"/>
      <c r="E59" s="1299"/>
      <c r="F59" s="136">
        <v>1095</v>
      </c>
      <c r="G59" s="136">
        <v>1084</v>
      </c>
      <c r="H59" s="137">
        <v>780</v>
      </c>
    </row>
    <row r="60" spans="2:8" ht="45.75" customHeight="1" x14ac:dyDescent="0.15">
      <c r="B60" s="135"/>
      <c r="C60" s="1297" t="s">
        <v>604</v>
      </c>
      <c r="D60" s="1298"/>
      <c r="E60" s="1299"/>
      <c r="F60" s="136">
        <v>324</v>
      </c>
      <c r="G60" s="136">
        <v>324</v>
      </c>
      <c r="H60" s="137">
        <v>306</v>
      </c>
    </row>
    <row r="61" spans="2:8" ht="45.75" customHeight="1" x14ac:dyDescent="0.15">
      <c r="B61" s="135"/>
      <c r="C61" s="1297" t="s">
        <v>605</v>
      </c>
      <c r="D61" s="1298"/>
      <c r="E61" s="1299"/>
      <c r="F61" s="136">
        <v>261</v>
      </c>
      <c r="G61" s="136">
        <v>261</v>
      </c>
      <c r="H61" s="137">
        <v>165</v>
      </c>
    </row>
    <row r="62" spans="2:8" ht="45.75" customHeight="1" thickBot="1" x14ac:dyDescent="0.2">
      <c r="B62" s="138"/>
      <c r="C62" s="1300" t="s">
        <v>606</v>
      </c>
      <c r="D62" s="1301"/>
      <c r="E62" s="1302"/>
      <c r="F62" s="139">
        <v>128</v>
      </c>
      <c r="G62" s="139">
        <v>128</v>
      </c>
      <c r="H62" s="140">
        <v>128</v>
      </c>
    </row>
    <row r="63" spans="2:8" ht="52.5" customHeight="1" thickBot="1" x14ac:dyDescent="0.2">
      <c r="B63" s="141"/>
      <c r="C63" s="1303" t="s">
        <v>50</v>
      </c>
      <c r="D63" s="1303"/>
      <c r="E63" s="1304"/>
      <c r="F63" s="142">
        <v>7126</v>
      </c>
      <c r="G63" s="142">
        <v>6329</v>
      </c>
      <c r="H63" s="143">
        <v>5615</v>
      </c>
    </row>
    <row r="64" spans="2:8" ht="15" customHeight="1" x14ac:dyDescent="0.15"/>
  </sheetData>
  <sheetProtection algorithmName="SHA-512" hashValue="4KrarO/Yi/MQBxRlrYvV53pRaA2VeXlTy34FortRCf9s6TAdEKwhv2SCVAvW1sUHA6Rs5ZAIK+LXQK3KYfxofg==" saltValue="jTyvEiS8c+jopbFeLWvo1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618</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618</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617</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613</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12" t="s">
        <v>616</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ht="13.5" x14ac:dyDescent="0.15">
      <c r="B44" s="389"/>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ht="13.5" x14ac:dyDescent="0.15">
      <c r="B45" s="389"/>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ht="13.5" x14ac:dyDescent="0.15">
      <c r="B46" s="389"/>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ht="13.5" x14ac:dyDescent="0.15">
      <c r="B47" s="389"/>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611</v>
      </c>
    </row>
    <row r="50" spans="1:109" ht="13.5" x14ac:dyDescent="0.15">
      <c r="B50" s="389"/>
      <c r="G50" s="1321"/>
      <c r="H50" s="1321"/>
      <c r="I50" s="1321"/>
      <c r="J50" s="1321"/>
      <c r="K50" s="398"/>
      <c r="L50" s="398"/>
      <c r="M50" s="397"/>
      <c r="N50" s="397"/>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25" t="s">
        <v>567</v>
      </c>
      <c r="BQ50" s="1325"/>
      <c r="BR50" s="1325"/>
      <c r="BS50" s="1325"/>
      <c r="BT50" s="1325"/>
      <c r="BU50" s="1325"/>
      <c r="BV50" s="1325"/>
      <c r="BW50" s="1325"/>
      <c r="BX50" s="1325" t="s">
        <v>568</v>
      </c>
      <c r="BY50" s="1325"/>
      <c r="BZ50" s="1325"/>
      <c r="CA50" s="1325"/>
      <c r="CB50" s="1325"/>
      <c r="CC50" s="1325"/>
      <c r="CD50" s="1325"/>
      <c r="CE50" s="1325"/>
      <c r="CF50" s="1325" t="s">
        <v>569</v>
      </c>
      <c r="CG50" s="1325"/>
      <c r="CH50" s="1325"/>
      <c r="CI50" s="1325"/>
      <c r="CJ50" s="1325"/>
      <c r="CK50" s="1325"/>
      <c r="CL50" s="1325"/>
      <c r="CM50" s="1325"/>
      <c r="CN50" s="1325" t="s">
        <v>570</v>
      </c>
      <c r="CO50" s="1325"/>
      <c r="CP50" s="1325"/>
      <c r="CQ50" s="1325"/>
      <c r="CR50" s="1325"/>
      <c r="CS50" s="1325"/>
      <c r="CT50" s="1325"/>
      <c r="CU50" s="1325"/>
      <c r="CV50" s="1325" t="s">
        <v>571</v>
      </c>
      <c r="CW50" s="1325"/>
      <c r="CX50" s="1325"/>
      <c r="CY50" s="1325"/>
      <c r="CZ50" s="1325"/>
      <c r="DA50" s="1325"/>
      <c r="DB50" s="1325"/>
      <c r="DC50" s="1325"/>
    </row>
    <row r="51" spans="1:109" ht="13.5" customHeight="1" x14ac:dyDescent="0.15">
      <c r="B51" s="389"/>
      <c r="G51" s="1331"/>
      <c r="H51" s="1331"/>
      <c r="I51" s="1329"/>
      <c r="J51" s="1329"/>
      <c r="K51" s="1328"/>
      <c r="L51" s="1328"/>
      <c r="M51" s="1328"/>
      <c r="N51" s="1328"/>
      <c r="AM51" s="396"/>
      <c r="AN51" s="1327" t="s">
        <v>610</v>
      </c>
      <c r="AO51" s="1327"/>
      <c r="AP51" s="1327"/>
      <c r="AQ51" s="1327"/>
      <c r="AR51" s="1327"/>
      <c r="AS51" s="1327"/>
      <c r="AT51" s="1327"/>
      <c r="AU51" s="1327"/>
      <c r="AV51" s="1327"/>
      <c r="AW51" s="1327"/>
      <c r="AX51" s="1327"/>
      <c r="AY51" s="1327"/>
      <c r="AZ51" s="1327"/>
      <c r="BA51" s="1327"/>
      <c r="BB51" s="1327" t="s">
        <v>608</v>
      </c>
      <c r="BC51" s="1327"/>
      <c r="BD51" s="1327"/>
      <c r="BE51" s="1327"/>
      <c r="BF51" s="1327"/>
      <c r="BG51" s="1327"/>
      <c r="BH51" s="1327"/>
      <c r="BI51" s="1327"/>
      <c r="BJ51" s="1327"/>
      <c r="BK51" s="1327"/>
      <c r="BL51" s="1327"/>
      <c r="BM51" s="1327"/>
      <c r="BN51" s="1327"/>
      <c r="BO51" s="1327"/>
      <c r="BP51" s="1326"/>
      <c r="BQ51" s="1311"/>
      <c r="BR51" s="1311"/>
      <c r="BS51" s="1311"/>
      <c r="BT51" s="1311"/>
      <c r="BU51" s="1311"/>
      <c r="BV51" s="1311"/>
      <c r="BW51" s="1311"/>
      <c r="BX51" s="1326"/>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ht="13.5" x14ac:dyDescent="0.15">
      <c r="B52" s="389"/>
      <c r="G52" s="1331"/>
      <c r="H52" s="1331"/>
      <c r="I52" s="1329"/>
      <c r="J52" s="1329"/>
      <c r="K52" s="1328"/>
      <c r="L52" s="1328"/>
      <c r="M52" s="1328"/>
      <c r="N52" s="1328"/>
      <c r="AM52" s="39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5" x14ac:dyDescent="0.15">
      <c r="A53" s="404"/>
      <c r="B53" s="389"/>
      <c r="G53" s="1331"/>
      <c r="H53" s="1331"/>
      <c r="I53" s="1321"/>
      <c r="J53" s="1321"/>
      <c r="K53" s="1328"/>
      <c r="L53" s="1328"/>
      <c r="M53" s="1328"/>
      <c r="N53" s="1328"/>
      <c r="AM53" s="396"/>
      <c r="AN53" s="1327"/>
      <c r="AO53" s="1327"/>
      <c r="AP53" s="1327"/>
      <c r="AQ53" s="1327"/>
      <c r="AR53" s="1327"/>
      <c r="AS53" s="1327"/>
      <c r="AT53" s="1327"/>
      <c r="AU53" s="1327"/>
      <c r="AV53" s="1327"/>
      <c r="AW53" s="1327"/>
      <c r="AX53" s="1327"/>
      <c r="AY53" s="1327"/>
      <c r="AZ53" s="1327"/>
      <c r="BA53" s="1327"/>
      <c r="BB53" s="1327" t="s">
        <v>615</v>
      </c>
      <c r="BC53" s="1327"/>
      <c r="BD53" s="1327"/>
      <c r="BE53" s="1327"/>
      <c r="BF53" s="1327"/>
      <c r="BG53" s="1327"/>
      <c r="BH53" s="1327"/>
      <c r="BI53" s="1327"/>
      <c r="BJ53" s="1327"/>
      <c r="BK53" s="1327"/>
      <c r="BL53" s="1327"/>
      <c r="BM53" s="1327"/>
      <c r="BN53" s="1327"/>
      <c r="BO53" s="1327"/>
      <c r="BP53" s="1326"/>
      <c r="BQ53" s="1311"/>
      <c r="BR53" s="1311"/>
      <c r="BS53" s="1311"/>
      <c r="BT53" s="1311"/>
      <c r="BU53" s="1311"/>
      <c r="BV53" s="1311"/>
      <c r="BW53" s="1311"/>
      <c r="BX53" s="1326"/>
      <c r="BY53" s="1311"/>
      <c r="BZ53" s="1311"/>
      <c r="CA53" s="1311"/>
      <c r="CB53" s="1311"/>
      <c r="CC53" s="1311"/>
      <c r="CD53" s="1311"/>
      <c r="CE53" s="1311"/>
      <c r="CF53" s="1311">
        <v>66.900000000000006</v>
      </c>
      <c r="CG53" s="1311"/>
      <c r="CH53" s="1311"/>
      <c r="CI53" s="1311"/>
      <c r="CJ53" s="1311"/>
      <c r="CK53" s="1311"/>
      <c r="CL53" s="1311"/>
      <c r="CM53" s="1311"/>
      <c r="CN53" s="1311">
        <v>67.2</v>
      </c>
      <c r="CO53" s="1311"/>
      <c r="CP53" s="1311"/>
      <c r="CQ53" s="1311"/>
      <c r="CR53" s="1311"/>
      <c r="CS53" s="1311"/>
      <c r="CT53" s="1311"/>
      <c r="CU53" s="1311"/>
      <c r="CV53" s="1311">
        <v>66.900000000000006</v>
      </c>
      <c r="CW53" s="1311"/>
      <c r="CX53" s="1311"/>
      <c r="CY53" s="1311"/>
      <c r="CZ53" s="1311"/>
      <c r="DA53" s="1311"/>
      <c r="DB53" s="1311"/>
      <c r="DC53" s="1311"/>
    </row>
    <row r="54" spans="1:109" ht="13.5" x14ac:dyDescent="0.15">
      <c r="A54" s="404"/>
      <c r="B54" s="389"/>
      <c r="G54" s="1331"/>
      <c r="H54" s="1331"/>
      <c r="I54" s="1321"/>
      <c r="J54" s="1321"/>
      <c r="K54" s="1328"/>
      <c r="L54" s="1328"/>
      <c r="M54" s="1328"/>
      <c r="N54" s="1328"/>
      <c r="AM54" s="39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5" x14ac:dyDescent="0.15">
      <c r="A55" s="404"/>
      <c r="B55" s="389"/>
      <c r="G55" s="1321"/>
      <c r="H55" s="1321"/>
      <c r="I55" s="1321"/>
      <c r="J55" s="1321"/>
      <c r="K55" s="1328"/>
      <c r="L55" s="1328"/>
      <c r="M55" s="1328"/>
      <c r="N55" s="1328"/>
      <c r="AN55" s="1325" t="s">
        <v>609</v>
      </c>
      <c r="AO55" s="1325"/>
      <c r="AP55" s="1325"/>
      <c r="AQ55" s="1325"/>
      <c r="AR55" s="1325"/>
      <c r="AS55" s="1325"/>
      <c r="AT55" s="1325"/>
      <c r="AU55" s="1325"/>
      <c r="AV55" s="1325"/>
      <c r="AW55" s="1325"/>
      <c r="AX55" s="1325"/>
      <c r="AY55" s="1325"/>
      <c r="AZ55" s="1325"/>
      <c r="BA55" s="1325"/>
      <c r="BB55" s="1327" t="s">
        <v>608</v>
      </c>
      <c r="BC55" s="1327"/>
      <c r="BD55" s="1327"/>
      <c r="BE55" s="1327"/>
      <c r="BF55" s="1327"/>
      <c r="BG55" s="1327"/>
      <c r="BH55" s="1327"/>
      <c r="BI55" s="1327"/>
      <c r="BJ55" s="1327"/>
      <c r="BK55" s="1327"/>
      <c r="BL55" s="1327"/>
      <c r="BM55" s="1327"/>
      <c r="BN55" s="1327"/>
      <c r="BO55" s="1327"/>
      <c r="BP55" s="1326"/>
      <c r="BQ55" s="1311"/>
      <c r="BR55" s="1311"/>
      <c r="BS55" s="1311"/>
      <c r="BT55" s="1311"/>
      <c r="BU55" s="1311"/>
      <c r="BV55" s="1311"/>
      <c r="BW55" s="1311"/>
      <c r="BX55" s="1326"/>
      <c r="BY55" s="1311"/>
      <c r="BZ55" s="1311"/>
      <c r="CA55" s="1311"/>
      <c r="CB55" s="1311"/>
      <c r="CC55" s="1311"/>
      <c r="CD55" s="1311"/>
      <c r="CE55" s="1311"/>
      <c r="CF55" s="1311">
        <v>18.3</v>
      </c>
      <c r="CG55" s="1311"/>
      <c r="CH55" s="1311"/>
      <c r="CI55" s="1311"/>
      <c r="CJ55" s="1311"/>
      <c r="CK55" s="1311"/>
      <c r="CL55" s="1311"/>
      <c r="CM55" s="1311"/>
      <c r="CN55" s="1311">
        <v>20.3</v>
      </c>
      <c r="CO55" s="1311"/>
      <c r="CP55" s="1311"/>
      <c r="CQ55" s="1311"/>
      <c r="CR55" s="1311"/>
      <c r="CS55" s="1311"/>
      <c r="CT55" s="1311"/>
      <c r="CU55" s="1311"/>
      <c r="CV55" s="1311">
        <v>15.5</v>
      </c>
      <c r="CW55" s="1311"/>
      <c r="CX55" s="1311"/>
      <c r="CY55" s="1311"/>
      <c r="CZ55" s="1311"/>
      <c r="DA55" s="1311"/>
      <c r="DB55" s="1311"/>
      <c r="DC55" s="1311"/>
    </row>
    <row r="56" spans="1:109" ht="13.5" x14ac:dyDescent="0.15">
      <c r="A56" s="404"/>
      <c r="B56" s="389"/>
      <c r="G56" s="1321"/>
      <c r="H56" s="1321"/>
      <c r="I56" s="1321"/>
      <c r="J56" s="1321"/>
      <c r="K56" s="1328"/>
      <c r="L56" s="1328"/>
      <c r="M56" s="1328"/>
      <c r="N56" s="1328"/>
      <c r="AN56" s="1325"/>
      <c r="AO56" s="1325"/>
      <c r="AP56" s="1325"/>
      <c r="AQ56" s="1325"/>
      <c r="AR56" s="1325"/>
      <c r="AS56" s="1325"/>
      <c r="AT56" s="1325"/>
      <c r="AU56" s="1325"/>
      <c r="AV56" s="1325"/>
      <c r="AW56" s="1325"/>
      <c r="AX56" s="1325"/>
      <c r="AY56" s="1325"/>
      <c r="AZ56" s="1325"/>
      <c r="BA56" s="1325"/>
      <c r="BB56" s="1327"/>
      <c r="BC56" s="1327"/>
      <c r="BD56" s="1327"/>
      <c r="BE56" s="1327"/>
      <c r="BF56" s="1327"/>
      <c r="BG56" s="1327"/>
      <c r="BH56" s="1327"/>
      <c r="BI56" s="1327"/>
      <c r="BJ56" s="1327"/>
      <c r="BK56" s="1327"/>
      <c r="BL56" s="1327"/>
      <c r="BM56" s="1327"/>
      <c r="BN56" s="1327"/>
      <c r="BO56" s="1327"/>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4" customFormat="1" ht="13.5" x14ac:dyDescent="0.15">
      <c r="B57" s="410"/>
      <c r="G57" s="1321"/>
      <c r="H57" s="1321"/>
      <c r="I57" s="1330"/>
      <c r="J57" s="1330"/>
      <c r="K57" s="1328"/>
      <c r="L57" s="1328"/>
      <c r="M57" s="1328"/>
      <c r="N57" s="1328"/>
      <c r="AM57" s="388"/>
      <c r="AN57" s="1325"/>
      <c r="AO57" s="1325"/>
      <c r="AP57" s="1325"/>
      <c r="AQ57" s="1325"/>
      <c r="AR57" s="1325"/>
      <c r="AS57" s="1325"/>
      <c r="AT57" s="1325"/>
      <c r="AU57" s="1325"/>
      <c r="AV57" s="1325"/>
      <c r="AW57" s="1325"/>
      <c r="AX57" s="1325"/>
      <c r="AY57" s="1325"/>
      <c r="AZ57" s="1325"/>
      <c r="BA57" s="1325"/>
      <c r="BB57" s="1327" t="s">
        <v>615</v>
      </c>
      <c r="BC57" s="1327"/>
      <c r="BD57" s="1327"/>
      <c r="BE57" s="1327"/>
      <c r="BF57" s="1327"/>
      <c r="BG57" s="1327"/>
      <c r="BH57" s="1327"/>
      <c r="BI57" s="1327"/>
      <c r="BJ57" s="1327"/>
      <c r="BK57" s="1327"/>
      <c r="BL57" s="1327"/>
      <c r="BM57" s="1327"/>
      <c r="BN57" s="1327"/>
      <c r="BO57" s="1327"/>
      <c r="BP57" s="1326"/>
      <c r="BQ57" s="1311"/>
      <c r="BR57" s="1311"/>
      <c r="BS57" s="1311"/>
      <c r="BT57" s="1311"/>
      <c r="BU57" s="1311"/>
      <c r="BV57" s="1311"/>
      <c r="BW57" s="1311"/>
      <c r="BX57" s="1326"/>
      <c r="BY57" s="1311"/>
      <c r="BZ57" s="1311"/>
      <c r="CA57" s="1311"/>
      <c r="CB57" s="1311"/>
      <c r="CC57" s="1311"/>
      <c r="CD57" s="1311"/>
      <c r="CE57" s="1311"/>
      <c r="CF57" s="1311">
        <v>59.3</v>
      </c>
      <c r="CG57" s="1311"/>
      <c r="CH57" s="1311"/>
      <c r="CI57" s="1311"/>
      <c r="CJ57" s="1311"/>
      <c r="CK57" s="1311"/>
      <c r="CL57" s="1311"/>
      <c r="CM57" s="1311"/>
      <c r="CN57" s="1311">
        <v>60.3</v>
      </c>
      <c r="CO57" s="1311"/>
      <c r="CP57" s="1311"/>
      <c r="CQ57" s="1311"/>
      <c r="CR57" s="1311"/>
      <c r="CS57" s="1311"/>
      <c r="CT57" s="1311"/>
      <c r="CU57" s="1311"/>
      <c r="CV57" s="1311">
        <v>61.4</v>
      </c>
      <c r="CW57" s="1311"/>
      <c r="CX57" s="1311"/>
      <c r="CY57" s="1311"/>
      <c r="CZ57" s="1311"/>
      <c r="DA57" s="1311"/>
      <c r="DB57" s="1311"/>
      <c r="DC57" s="1311"/>
      <c r="DD57" s="415"/>
      <c r="DE57" s="410"/>
    </row>
    <row r="58" spans="1:109" s="404" customFormat="1" ht="13.5" x14ac:dyDescent="0.15">
      <c r="A58" s="388"/>
      <c r="B58" s="410"/>
      <c r="G58" s="1321"/>
      <c r="H58" s="1321"/>
      <c r="I58" s="1330"/>
      <c r="J58" s="1330"/>
      <c r="K58" s="1328"/>
      <c r="L58" s="1328"/>
      <c r="M58" s="1328"/>
      <c r="N58" s="1328"/>
      <c r="AM58" s="388"/>
      <c r="AN58" s="1325"/>
      <c r="AO58" s="1325"/>
      <c r="AP58" s="1325"/>
      <c r="AQ58" s="1325"/>
      <c r="AR58" s="1325"/>
      <c r="AS58" s="1325"/>
      <c r="AT58" s="1325"/>
      <c r="AU58" s="1325"/>
      <c r="AV58" s="1325"/>
      <c r="AW58" s="1325"/>
      <c r="AX58" s="1325"/>
      <c r="AY58" s="1325"/>
      <c r="AZ58" s="1325"/>
      <c r="BA58" s="1325"/>
      <c r="BB58" s="1327"/>
      <c r="BC58" s="1327"/>
      <c r="BD58" s="1327"/>
      <c r="BE58" s="1327"/>
      <c r="BF58" s="1327"/>
      <c r="BG58" s="1327"/>
      <c r="BH58" s="1327"/>
      <c r="BI58" s="1327"/>
      <c r="BJ58" s="1327"/>
      <c r="BK58" s="1327"/>
      <c r="BL58" s="1327"/>
      <c r="BM58" s="1327"/>
      <c r="BN58" s="1327"/>
      <c r="BO58" s="1327"/>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614</v>
      </c>
    </row>
    <row r="64" spans="1:109" ht="13.5" x14ac:dyDescent="0.15">
      <c r="B64" s="389"/>
      <c r="G64" s="405"/>
      <c r="I64" s="407"/>
      <c r="J64" s="407"/>
      <c r="K64" s="407"/>
      <c r="L64" s="407"/>
      <c r="M64" s="407"/>
      <c r="N64" s="406"/>
      <c r="AM64" s="405"/>
      <c r="AN64" s="405" t="s">
        <v>613</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12" t="s">
        <v>612</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ht="13.5" x14ac:dyDescent="0.15">
      <c r="B66" s="389"/>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ht="13.5" x14ac:dyDescent="0.15">
      <c r="B67" s="389"/>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ht="13.5" x14ac:dyDescent="0.15">
      <c r="B68" s="389"/>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ht="13.5" x14ac:dyDescent="0.15">
      <c r="B69" s="389"/>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611</v>
      </c>
    </row>
    <row r="72" spans="2:107" ht="13.5" x14ac:dyDescent="0.15">
      <c r="B72" s="389"/>
      <c r="G72" s="1321"/>
      <c r="H72" s="1321"/>
      <c r="I72" s="1321"/>
      <c r="J72" s="1321"/>
      <c r="K72" s="398"/>
      <c r="L72" s="398"/>
      <c r="M72" s="397"/>
      <c r="N72" s="397"/>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25" t="s">
        <v>567</v>
      </c>
      <c r="BQ72" s="1325"/>
      <c r="BR72" s="1325"/>
      <c r="BS72" s="1325"/>
      <c r="BT72" s="1325"/>
      <c r="BU72" s="1325"/>
      <c r="BV72" s="1325"/>
      <c r="BW72" s="1325"/>
      <c r="BX72" s="1325" t="s">
        <v>568</v>
      </c>
      <c r="BY72" s="1325"/>
      <c r="BZ72" s="1325"/>
      <c r="CA72" s="1325"/>
      <c r="CB72" s="1325"/>
      <c r="CC72" s="1325"/>
      <c r="CD72" s="1325"/>
      <c r="CE72" s="1325"/>
      <c r="CF72" s="1325" t="s">
        <v>569</v>
      </c>
      <c r="CG72" s="1325"/>
      <c r="CH72" s="1325"/>
      <c r="CI72" s="1325"/>
      <c r="CJ72" s="1325"/>
      <c r="CK72" s="1325"/>
      <c r="CL72" s="1325"/>
      <c r="CM72" s="1325"/>
      <c r="CN72" s="1325" t="s">
        <v>570</v>
      </c>
      <c r="CO72" s="1325"/>
      <c r="CP72" s="1325"/>
      <c r="CQ72" s="1325"/>
      <c r="CR72" s="1325"/>
      <c r="CS72" s="1325"/>
      <c r="CT72" s="1325"/>
      <c r="CU72" s="1325"/>
      <c r="CV72" s="1325" t="s">
        <v>571</v>
      </c>
      <c r="CW72" s="1325"/>
      <c r="CX72" s="1325"/>
      <c r="CY72" s="1325"/>
      <c r="CZ72" s="1325"/>
      <c r="DA72" s="1325"/>
      <c r="DB72" s="1325"/>
      <c r="DC72" s="1325"/>
    </row>
    <row r="73" spans="2:107" ht="13.5" x14ac:dyDescent="0.15">
      <c r="B73" s="389"/>
      <c r="G73" s="1331"/>
      <c r="H73" s="1331"/>
      <c r="I73" s="1331"/>
      <c r="J73" s="1331"/>
      <c r="K73" s="1332"/>
      <c r="L73" s="1332"/>
      <c r="M73" s="1332"/>
      <c r="N73" s="1332"/>
      <c r="AM73" s="396"/>
      <c r="AN73" s="1327" t="s">
        <v>610</v>
      </c>
      <c r="AO73" s="1327"/>
      <c r="AP73" s="1327"/>
      <c r="AQ73" s="1327"/>
      <c r="AR73" s="1327"/>
      <c r="AS73" s="1327"/>
      <c r="AT73" s="1327"/>
      <c r="AU73" s="1327"/>
      <c r="AV73" s="1327"/>
      <c r="AW73" s="1327"/>
      <c r="AX73" s="1327"/>
      <c r="AY73" s="1327"/>
      <c r="AZ73" s="1327"/>
      <c r="BA73" s="1327"/>
      <c r="BB73" s="1327" t="s">
        <v>608</v>
      </c>
      <c r="BC73" s="1327"/>
      <c r="BD73" s="1327"/>
      <c r="BE73" s="1327"/>
      <c r="BF73" s="1327"/>
      <c r="BG73" s="1327"/>
      <c r="BH73" s="1327"/>
      <c r="BI73" s="1327"/>
      <c r="BJ73" s="1327"/>
      <c r="BK73" s="1327"/>
      <c r="BL73" s="1327"/>
      <c r="BM73" s="1327"/>
      <c r="BN73" s="1327"/>
      <c r="BO73" s="1327"/>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ht="13.5" x14ac:dyDescent="0.15">
      <c r="B74" s="389"/>
      <c r="G74" s="1331"/>
      <c r="H74" s="1331"/>
      <c r="I74" s="1331"/>
      <c r="J74" s="1331"/>
      <c r="K74" s="1332"/>
      <c r="L74" s="1332"/>
      <c r="M74" s="1332"/>
      <c r="N74" s="1332"/>
      <c r="AM74" s="39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5" x14ac:dyDescent="0.15">
      <c r="B75" s="389"/>
      <c r="G75" s="1331"/>
      <c r="H75" s="1331"/>
      <c r="I75" s="1321"/>
      <c r="J75" s="1321"/>
      <c r="K75" s="1328"/>
      <c r="L75" s="1328"/>
      <c r="M75" s="1328"/>
      <c r="N75" s="1328"/>
      <c r="AM75" s="396"/>
      <c r="AN75" s="1327"/>
      <c r="AO75" s="1327"/>
      <c r="AP75" s="1327"/>
      <c r="AQ75" s="1327"/>
      <c r="AR75" s="1327"/>
      <c r="AS75" s="1327"/>
      <c r="AT75" s="1327"/>
      <c r="AU75" s="1327"/>
      <c r="AV75" s="1327"/>
      <c r="AW75" s="1327"/>
      <c r="AX75" s="1327"/>
      <c r="AY75" s="1327"/>
      <c r="AZ75" s="1327"/>
      <c r="BA75" s="1327"/>
      <c r="BB75" s="1327" t="s">
        <v>607</v>
      </c>
      <c r="BC75" s="1327"/>
      <c r="BD75" s="1327"/>
      <c r="BE75" s="1327"/>
      <c r="BF75" s="1327"/>
      <c r="BG75" s="1327"/>
      <c r="BH75" s="1327"/>
      <c r="BI75" s="1327"/>
      <c r="BJ75" s="1327"/>
      <c r="BK75" s="1327"/>
      <c r="BL75" s="1327"/>
      <c r="BM75" s="1327"/>
      <c r="BN75" s="1327"/>
      <c r="BO75" s="1327"/>
      <c r="BP75" s="1311">
        <v>0.4</v>
      </c>
      <c r="BQ75" s="1311"/>
      <c r="BR75" s="1311"/>
      <c r="BS75" s="1311"/>
      <c r="BT75" s="1311"/>
      <c r="BU75" s="1311"/>
      <c r="BV75" s="1311"/>
      <c r="BW75" s="1311"/>
      <c r="BX75" s="1311">
        <v>-0.3</v>
      </c>
      <c r="BY75" s="1311"/>
      <c r="BZ75" s="1311"/>
      <c r="CA75" s="1311"/>
      <c r="CB75" s="1311"/>
      <c r="CC75" s="1311"/>
      <c r="CD75" s="1311"/>
      <c r="CE75" s="1311"/>
      <c r="CF75" s="1311">
        <v>-0.1</v>
      </c>
      <c r="CG75" s="1311"/>
      <c r="CH75" s="1311"/>
      <c r="CI75" s="1311"/>
      <c r="CJ75" s="1311"/>
      <c r="CK75" s="1311"/>
      <c r="CL75" s="1311"/>
      <c r="CM75" s="1311"/>
      <c r="CN75" s="1311">
        <v>0</v>
      </c>
      <c r="CO75" s="1311"/>
      <c r="CP75" s="1311"/>
      <c r="CQ75" s="1311"/>
      <c r="CR75" s="1311"/>
      <c r="CS75" s="1311"/>
      <c r="CT75" s="1311"/>
      <c r="CU75" s="1311"/>
      <c r="CV75" s="1311">
        <v>-0.1</v>
      </c>
      <c r="CW75" s="1311"/>
      <c r="CX75" s="1311"/>
      <c r="CY75" s="1311"/>
      <c r="CZ75" s="1311"/>
      <c r="DA75" s="1311"/>
      <c r="DB75" s="1311"/>
      <c r="DC75" s="1311"/>
    </row>
    <row r="76" spans="2:107" ht="13.5" x14ac:dyDescent="0.15">
      <c r="B76" s="389"/>
      <c r="G76" s="1331"/>
      <c r="H76" s="1331"/>
      <c r="I76" s="1321"/>
      <c r="J76" s="1321"/>
      <c r="K76" s="1328"/>
      <c r="L76" s="1328"/>
      <c r="M76" s="1328"/>
      <c r="N76" s="1328"/>
      <c r="AM76" s="39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5" x14ac:dyDescent="0.15">
      <c r="B77" s="389"/>
      <c r="G77" s="1321"/>
      <c r="H77" s="1321"/>
      <c r="I77" s="1321"/>
      <c r="J77" s="1321"/>
      <c r="K77" s="1332"/>
      <c r="L77" s="1332"/>
      <c r="M77" s="1332"/>
      <c r="N77" s="1332"/>
      <c r="AN77" s="1325" t="s">
        <v>609</v>
      </c>
      <c r="AO77" s="1325"/>
      <c r="AP77" s="1325"/>
      <c r="AQ77" s="1325"/>
      <c r="AR77" s="1325"/>
      <c r="AS77" s="1325"/>
      <c r="AT77" s="1325"/>
      <c r="AU77" s="1325"/>
      <c r="AV77" s="1325"/>
      <c r="AW77" s="1325"/>
      <c r="AX77" s="1325"/>
      <c r="AY77" s="1325"/>
      <c r="AZ77" s="1325"/>
      <c r="BA77" s="1325"/>
      <c r="BB77" s="1327" t="s">
        <v>608</v>
      </c>
      <c r="BC77" s="1327"/>
      <c r="BD77" s="1327"/>
      <c r="BE77" s="1327"/>
      <c r="BF77" s="1327"/>
      <c r="BG77" s="1327"/>
      <c r="BH77" s="1327"/>
      <c r="BI77" s="1327"/>
      <c r="BJ77" s="1327"/>
      <c r="BK77" s="1327"/>
      <c r="BL77" s="1327"/>
      <c r="BM77" s="1327"/>
      <c r="BN77" s="1327"/>
      <c r="BO77" s="1327"/>
      <c r="BP77" s="1311">
        <v>21</v>
      </c>
      <c r="BQ77" s="1311"/>
      <c r="BR77" s="1311"/>
      <c r="BS77" s="1311"/>
      <c r="BT77" s="1311"/>
      <c r="BU77" s="1311"/>
      <c r="BV77" s="1311"/>
      <c r="BW77" s="1311"/>
      <c r="BX77" s="1311">
        <v>20.2</v>
      </c>
      <c r="BY77" s="1311"/>
      <c r="BZ77" s="1311"/>
      <c r="CA77" s="1311"/>
      <c r="CB77" s="1311"/>
      <c r="CC77" s="1311"/>
      <c r="CD77" s="1311"/>
      <c r="CE77" s="1311"/>
      <c r="CF77" s="1311">
        <v>18.3</v>
      </c>
      <c r="CG77" s="1311"/>
      <c r="CH77" s="1311"/>
      <c r="CI77" s="1311"/>
      <c r="CJ77" s="1311"/>
      <c r="CK77" s="1311"/>
      <c r="CL77" s="1311"/>
      <c r="CM77" s="1311"/>
      <c r="CN77" s="1311">
        <v>20.3</v>
      </c>
      <c r="CO77" s="1311"/>
      <c r="CP77" s="1311"/>
      <c r="CQ77" s="1311"/>
      <c r="CR77" s="1311"/>
      <c r="CS77" s="1311"/>
      <c r="CT77" s="1311"/>
      <c r="CU77" s="1311"/>
      <c r="CV77" s="1311">
        <v>15.5</v>
      </c>
      <c r="CW77" s="1311"/>
      <c r="CX77" s="1311"/>
      <c r="CY77" s="1311"/>
      <c r="CZ77" s="1311"/>
      <c r="DA77" s="1311"/>
      <c r="DB77" s="1311"/>
      <c r="DC77" s="1311"/>
    </row>
    <row r="78" spans="2:107" ht="13.5" x14ac:dyDescent="0.15">
      <c r="B78" s="389"/>
      <c r="G78" s="1321"/>
      <c r="H78" s="1321"/>
      <c r="I78" s="1321"/>
      <c r="J78" s="1321"/>
      <c r="K78" s="1332"/>
      <c r="L78" s="1332"/>
      <c r="M78" s="1332"/>
      <c r="N78" s="1332"/>
      <c r="AN78" s="1325"/>
      <c r="AO78" s="1325"/>
      <c r="AP78" s="1325"/>
      <c r="AQ78" s="1325"/>
      <c r="AR78" s="1325"/>
      <c r="AS78" s="1325"/>
      <c r="AT78" s="1325"/>
      <c r="AU78" s="1325"/>
      <c r="AV78" s="1325"/>
      <c r="AW78" s="1325"/>
      <c r="AX78" s="1325"/>
      <c r="AY78" s="1325"/>
      <c r="AZ78" s="1325"/>
      <c r="BA78" s="1325"/>
      <c r="BB78" s="1327"/>
      <c r="BC78" s="1327"/>
      <c r="BD78" s="1327"/>
      <c r="BE78" s="1327"/>
      <c r="BF78" s="1327"/>
      <c r="BG78" s="1327"/>
      <c r="BH78" s="1327"/>
      <c r="BI78" s="1327"/>
      <c r="BJ78" s="1327"/>
      <c r="BK78" s="1327"/>
      <c r="BL78" s="1327"/>
      <c r="BM78" s="1327"/>
      <c r="BN78" s="1327"/>
      <c r="BO78" s="1327"/>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5" x14ac:dyDescent="0.15">
      <c r="B79" s="389"/>
      <c r="G79" s="1321"/>
      <c r="H79" s="1321"/>
      <c r="I79" s="1330"/>
      <c r="J79" s="1330"/>
      <c r="K79" s="1333"/>
      <c r="L79" s="1333"/>
      <c r="M79" s="1333"/>
      <c r="N79" s="1333"/>
      <c r="AN79" s="1325"/>
      <c r="AO79" s="1325"/>
      <c r="AP79" s="1325"/>
      <c r="AQ79" s="1325"/>
      <c r="AR79" s="1325"/>
      <c r="AS79" s="1325"/>
      <c r="AT79" s="1325"/>
      <c r="AU79" s="1325"/>
      <c r="AV79" s="1325"/>
      <c r="AW79" s="1325"/>
      <c r="AX79" s="1325"/>
      <c r="AY79" s="1325"/>
      <c r="AZ79" s="1325"/>
      <c r="BA79" s="1325"/>
      <c r="BB79" s="1327" t="s">
        <v>607</v>
      </c>
      <c r="BC79" s="1327"/>
      <c r="BD79" s="1327"/>
      <c r="BE79" s="1327"/>
      <c r="BF79" s="1327"/>
      <c r="BG79" s="1327"/>
      <c r="BH79" s="1327"/>
      <c r="BI79" s="1327"/>
      <c r="BJ79" s="1327"/>
      <c r="BK79" s="1327"/>
      <c r="BL79" s="1327"/>
      <c r="BM79" s="1327"/>
      <c r="BN79" s="1327"/>
      <c r="BO79" s="1327"/>
      <c r="BP79" s="1311">
        <v>6.8</v>
      </c>
      <c r="BQ79" s="1311"/>
      <c r="BR79" s="1311"/>
      <c r="BS79" s="1311"/>
      <c r="BT79" s="1311"/>
      <c r="BU79" s="1311"/>
      <c r="BV79" s="1311"/>
      <c r="BW79" s="1311"/>
      <c r="BX79" s="1311">
        <v>6.8</v>
      </c>
      <c r="BY79" s="1311"/>
      <c r="BZ79" s="1311"/>
      <c r="CA79" s="1311"/>
      <c r="CB79" s="1311"/>
      <c r="CC79" s="1311"/>
      <c r="CD79" s="1311"/>
      <c r="CE79" s="1311"/>
      <c r="CF79" s="1311">
        <v>6.8</v>
      </c>
      <c r="CG79" s="1311"/>
      <c r="CH79" s="1311"/>
      <c r="CI79" s="1311"/>
      <c r="CJ79" s="1311"/>
      <c r="CK79" s="1311"/>
      <c r="CL79" s="1311"/>
      <c r="CM79" s="1311"/>
      <c r="CN79" s="1311">
        <v>6.6</v>
      </c>
      <c r="CO79" s="1311"/>
      <c r="CP79" s="1311"/>
      <c r="CQ79" s="1311"/>
      <c r="CR79" s="1311"/>
      <c r="CS79" s="1311"/>
      <c r="CT79" s="1311"/>
      <c r="CU79" s="1311"/>
      <c r="CV79" s="1311">
        <v>6.4</v>
      </c>
      <c r="CW79" s="1311"/>
      <c r="CX79" s="1311"/>
      <c r="CY79" s="1311"/>
      <c r="CZ79" s="1311"/>
      <c r="DA79" s="1311"/>
      <c r="DB79" s="1311"/>
      <c r="DC79" s="1311"/>
    </row>
    <row r="80" spans="2:107" ht="13.5" x14ac:dyDescent="0.15">
      <c r="B80" s="389"/>
      <c r="G80" s="1321"/>
      <c r="H80" s="1321"/>
      <c r="I80" s="1330"/>
      <c r="J80" s="1330"/>
      <c r="K80" s="1333"/>
      <c r="L80" s="1333"/>
      <c r="M80" s="1333"/>
      <c r="N80" s="1333"/>
      <c r="AN80" s="1325"/>
      <c r="AO80" s="1325"/>
      <c r="AP80" s="1325"/>
      <c r="AQ80" s="1325"/>
      <c r="AR80" s="1325"/>
      <c r="AS80" s="1325"/>
      <c r="AT80" s="1325"/>
      <c r="AU80" s="1325"/>
      <c r="AV80" s="1325"/>
      <c r="AW80" s="1325"/>
      <c r="AX80" s="1325"/>
      <c r="AY80" s="1325"/>
      <c r="AZ80" s="1325"/>
      <c r="BA80" s="1325"/>
      <c r="BB80" s="1327"/>
      <c r="BC80" s="1327"/>
      <c r="BD80" s="1327"/>
      <c r="BE80" s="1327"/>
      <c r="BF80" s="1327"/>
      <c r="BG80" s="1327"/>
      <c r="BH80" s="1327"/>
      <c r="BI80" s="1327"/>
      <c r="BJ80" s="1327"/>
      <c r="BK80" s="1327"/>
      <c r="BL80" s="1327"/>
      <c r="BM80" s="1327"/>
      <c r="BN80" s="1327"/>
      <c r="BO80" s="1327"/>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YwdH6pv8Jy0krSa5zJB8WnBf0rMuaa2Ey0aRwjxIR04TxxK3LzGPRj5A7/XlDYv9UHkNCxcwj0uU5JviRnCz6Q==" saltValue="dNg25HBLkQuVGH/e/gdWXA=="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I51:J52"/>
    <mergeCell ref="K51:K52"/>
    <mergeCell ref="L51:L52"/>
    <mergeCell ref="M51:M52"/>
    <mergeCell ref="N51:N52"/>
    <mergeCell ref="I57:J58"/>
    <mergeCell ref="K57:K58"/>
    <mergeCell ref="BB55:BO56"/>
    <mergeCell ref="BP55:BW56"/>
    <mergeCell ref="BP57:BW58"/>
    <mergeCell ref="BX57:CE58"/>
    <mergeCell ref="CF57:CM58"/>
    <mergeCell ref="L57:L58"/>
    <mergeCell ref="M57:M58"/>
    <mergeCell ref="N57:N58"/>
    <mergeCell ref="BB57:BO58"/>
    <mergeCell ref="CF55:CM56"/>
    <mergeCell ref="CN55:CU56"/>
    <mergeCell ref="CV55:DC56"/>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V51:DC52"/>
    <mergeCell ref="CN51:CU52"/>
    <mergeCell ref="AN43:DC47"/>
    <mergeCell ref="G50:J50"/>
    <mergeCell ref="AN50:BO50"/>
    <mergeCell ref="BP50:BW50"/>
    <mergeCell ref="BX50:CE50"/>
    <mergeCell ref="CF50:CM50"/>
    <mergeCell ref="CN50:CU50"/>
    <mergeCell ref="CV50:DC50"/>
    <mergeCell ref="G51:H54"/>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514</v>
      </c>
    </row>
  </sheetData>
  <sheetProtection algorithmName="SHA-512" hashValue="Eqlp1ptadu3eA7NCXqCAGhIiuYb5hpZyN9tUNVuXHDx7SRXeDTMVE7Rj4iFVDRoyUz0CQxnPfluJIXf7nktZCA==" saltValue="bRmKPcI24o6TFlj3ds54N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514</v>
      </c>
    </row>
  </sheetData>
  <sheetProtection algorithmName="SHA-512" hashValue="7KUJ2JV37Tk8rHRIMs9VNVUwxdmKkXUcZ9ibinbjI4aNwIBBHa2cQsg1cJXSgxHLiwW8Dj1KikdUoFO6fQrwOg==" saltValue="o6P2T5+84nsokm8Aqwn8c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564</v>
      </c>
      <c r="G2" s="157"/>
      <c r="H2" s="158"/>
    </row>
    <row r="3" spans="1:8" x14ac:dyDescent="0.15">
      <c r="A3" s="154" t="s">
        <v>557</v>
      </c>
      <c r="B3" s="159"/>
      <c r="C3" s="160"/>
      <c r="D3" s="161">
        <v>43742</v>
      </c>
      <c r="E3" s="162"/>
      <c r="F3" s="163">
        <v>47738</v>
      </c>
      <c r="G3" s="164"/>
      <c r="H3" s="165"/>
    </row>
    <row r="4" spans="1:8" x14ac:dyDescent="0.15">
      <c r="A4" s="166"/>
      <c r="B4" s="167"/>
      <c r="C4" s="168"/>
      <c r="D4" s="169">
        <v>39428</v>
      </c>
      <c r="E4" s="170"/>
      <c r="F4" s="171">
        <v>24937</v>
      </c>
      <c r="G4" s="172"/>
      <c r="H4" s="173"/>
    </row>
    <row r="5" spans="1:8" x14ac:dyDescent="0.15">
      <c r="A5" s="154" t="s">
        <v>559</v>
      </c>
      <c r="B5" s="159"/>
      <c r="C5" s="160"/>
      <c r="D5" s="161">
        <v>57347</v>
      </c>
      <c r="E5" s="162"/>
      <c r="F5" s="163">
        <v>52191</v>
      </c>
      <c r="G5" s="164"/>
      <c r="H5" s="165"/>
    </row>
    <row r="6" spans="1:8" x14ac:dyDescent="0.15">
      <c r="A6" s="166"/>
      <c r="B6" s="167"/>
      <c r="C6" s="168"/>
      <c r="D6" s="169">
        <v>37569</v>
      </c>
      <c r="E6" s="170"/>
      <c r="F6" s="171">
        <v>24843</v>
      </c>
      <c r="G6" s="172"/>
      <c r="H6" s="173"/>
    </row>
    <row r="7" spans="1:8" x14ac:dyDescent="0.15">
      <c r="A7" s="154" t="s">
        <v>560</v>
      </c>
      <c r="B7" s="159"/>
      <c r="C7" s="160"/>
      <c r="D7" s="161">
        <v>51724</v>
      </c>
      <c r="E7" s="162"/>
      <c r="F7" s="163">
        <v>47387</v>
      </c>
      <c r="G7" s="164"/>
      <c r="H7" s="165"/>
    </row>
    <row r="8" spans="1:8" x14ac:dyDescent="0.15">
      <c r="A8" s="166"/>
      <c r="B8" s="167"/>
      <c r="C8" s="168"/>
      <c r="D8" s="169">
        <v>35097</v>
      </c>
      <c r="E8" s="170"/>
      <c r="F8" s="171">
        <v>24928</v>
      </c>
      <c r="G8" s="172"/>
      <c r="H8" s="173"/>
    </row>
    <row r="9" spans="1:8" x14ac:dyDescent="0.15">
      <c r="A9" s="154" t="s">
        <v>561</v>
      </c>
      <c r="B9" s="159"/>
      <c r="C9" s="160"/>
      <c r="D9" s="161">
        <v>41564</v>
      </c>
      <c r="E9" s="162"/>
      <c r="F9" s="163">
        <v>51264</v>
      </c>
      <c r="G9" s="164"/>
      <c r="H9" s="165"/>
    </row>
    <row r="10" spans="1:8" x14ac:dyDescent="0.15">
      <c r="A10" s="166"/>
      <c r="B10" s="167"/>
      <c r="C10" s="168"/>
      <c r="D10" s="169">
        <v>33007</v>
      </c>
      <c r="E10" s="170"/>
      <c r="F10" s="171">
        <v>26040</v>
      </c>
      <c r="G10" s="172"/>
      <c r="H10" s="173"/>
    </row>
    <row r="11" spans="1:8" x14ac:dyDescent="0.15">
      <c r="A11" s="154" t="s">
        <v>562</v>
      </c>
      <c r="B11" s="159"/>
      <c r="C11" s="160"/>
      <c r="D11" s="161">
        <v>80191</v>
      </c>
      <c r="E11" s="162"/>
      <c r="F11" s="163">
        <v>52068</v>
      </c>
      <c r="G11" s="164"/>
      <c r="H11" s="165"/>
    </row>
    <row r="12" spans="1:8" x14ac:dyDescent="0.15">
      <c r="A12" s="166"/>
      <c r="B12" s="167"/>
      <c r="C12" s="174"/>
      <c r="D12" s="169">
        <v>68083</v>
      </c>
      <c r="E12" s="170"/>
      <c r="F12" s="171">
        <v>26936</v>
      </c>
      <c r="G12" s="172"/>
      <c r="H12" s="173"/>
    </row>
    <row r="13" spans="1:8" x14ac:dyDescent="0.15">
      <c r="A13" s="154"/>
      <c r="B13" s="159"/>
      <c r="C13" s="175"/>
      <c r="D13" s="176">
        <v>54914</v>
      </c>
      <c r="E13" s="177"/>
      <c r="F13" s="178">
        <v>50130</v>
      </c>
      <c r="G13" s="179"/>
      <c r="H13" s="165"/>
    </row>
    <row r="14" spans="1:8" x14ac:dyDescent="0.15">
      <c r="A14" s="166"/>
      <c r="B14" s="167"/>
      <c r="C14" s="168"/>
      <c r="D14" s="169">
        <v>42637</v>
      </c>
      <c r="E14" s="170"/>
      <c r="F14" s="171">
        <v>25537</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10.07</v>
      </c>
      <c r="C19" s="180">
        <f>ROUND(VALUE(SUBSTITUTE(実質収支比率等に係る経年分析!G$48,"▲","-")),2)</f>
        <v>10.32</v>
      </c>
      <c r="D19" s="180">
        <f>ROUND(VALUE(SUBSTITUTE(実質収支比率等に係る経年分析!H$48,"▲","-")),2)</f>
        <v>7.96</v>
      </c>
      <c r="E19" s="180">
        <f>ROUND(VALUE(SUBSTITUTE(実質収支比率等に係る経年分析!I$48,"▲","-")),2)</f>
        <v>8.9499999999999993</v>
      </c>
      <c r="F19" s="180">
        <f>ROUND(VALUE(SUBSTITUTE(実質収支比率等に係る経年分析!J$48,"▲","-")),2)</f>
        <v>9.8699999999999992</v>
      </c>
    </row>
    <row r="20" spans="1:11" x14ac:dyDescent="0.15">
      <c r="A20" s="180" t="s">
        <v>54</v>
      </c>
      <c r="B20" s="180">
        <f>ROUND(VALUE(SUBSTITUTE(実質収支比率等に係る経年分析!F$47,"▲","-")),2)</f>
        <v>60.79</v>
      </c>
      <c r="C20" s="180">
        <f>ROUND(VALUE(SUBSTITUTE(実質収支比率等に係る経年分析!G$47,"▲","-")),2)</f>
        <v>63.63</v>
      </c>
      <c r="D20" s="180">
        <f>ROUND(VALUE(SUBSTITUTE(実質収支比率等に係る経年分析!H$47,"▲","-")),2)</f>
        <v>42.13</v>
      </c>
      <c r="E20" s="180">
        <f>ROUND(VALUE(SUBSTITUTE(実質収支比率等に係る経年分析!I$47,"▲","-")),2)</f>
        <v>42.05</v>
      </c>
      <c r="F20" s="180">
        <f>ROUND(VALUE(SUBSTITUTE(実質収支比率等に係る経年分析!J$47,"▲","-")),2)</f>
        <v>40.28</v>
      </c>
    </row>
    <row r="21" spans="1:11" x14ac:dyDescent="0.15">
      <c r="A21" s="180" t="s">
        <v>55</v>
      </c>
      <c r="B21" s="180">
        <f>IF(ISNUMBER(VALUE(SUBSTITUTE(実質収支比率等に係る経年分析!F$49,"▲","-"))),ROUND(VALUE(SUBSTITUTE(実質収支比率等に係る経年分析!F$49,"▲","-")),2),NA())</f>
        <v>-20.37</v>
      </c>
      <c r="C21" s="180">
        <f>IF(ISNUMBER(VALUE(SUBSTITUTE(実質収支比率等に係る経年分析!G$49,"▲","-"))),ROUND(VALUE(SUBSTITUTE(実質収支比率等に係る経年分析!G$49,"▲","-")),2),NA())</f>
        <v>-5.88</v>
      </c>
      <c r="D21" s="180">
        <f>IF(ISNUMBER(VALUE(SUBSTITUTE(実質収支比率等に係る経年分析!H$49,"▲","-"))),ROUND(VALUE(SUBSTITUTE(実質収支比率等に係る経年分析!H$49,"▲","-")),2),NA())</f>
        <v>-31.58</v>
      </c>
      <c r="E21" s="180">
        <f>IF(ISNUMBER(VALUE(SUBSTITUTE(実質収支比率等に係る経年分析!I$49,"▲","-"))),ROUND(VALUE(SUBSTITUTE(実質収支比率等に係る経年分析!I$49,"▲","-")),2),NA())</f>
        <v>-6.33</v>
      </c>
      <c r="F21" s="180">
        <f>IF(ISNUMBER(VALUE(SUBSTITUTE(実質収支比率等に係る経年分析!J$49,"▲","-"))),ROUND(VALUE(SUBSTITUTE(実質収支比率等に係る経年分析!J$49,"▲","-")),2),NA())</f>
        <v>-7.13</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後期高齢者医療事業へ振替</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後期高齢者医療事業</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0.24</v>
      </c>
    </row>
    <row r="32" spans="1:11" x14ac:dyDescent="0.15">
      <c r="A32" s="181" t="str">
        <f>IF(連結実質赤字比率に係る赤字・黒字の構成分析!C$38="",NA(),連結実質赤字比率に係る赤字・黒字の構成分析!C$38)</f>
        <v>国民健康保険事業・事業勘定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10.69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11.09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1.77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0.31</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1.66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1.52</v>
      </c>
    </row>
    <row r="34" spans="1:16" x14ac:dyDescent="0.15">
      <c r="A34" s="181" t="str">
        <f>IF(連結実質赤字比率に係る赤字・黒字の構成分析!C$36="",NA(),連結実質赤字比率に係る赤字・黒字の構成分析!C$36)</f>
        <v>介護保険事業・事業勘定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1.65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1.31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1.65</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10.07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10.31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7.95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8.9499999999999993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9.86</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20.82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15.19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17.329999999999998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14.13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15.09</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1287</v>
      </c>
      <c r="E42" s="182"/>
      <c r="F42" s="182"/>
      <c r="G42" s="182">
        <f>'実質公債費比率（分子）の構造'!L$52</f>
        <v>1308</v>
      </c>
      <c r="H42" s="182"/>
      <c r="I42" s="182"/>
      <c r="J42" s="182">
        <f>'実質公債費比率（分子）の構造'!M$52</f>
        <v>1180</v>
      </c>
      <c r="K42" s="182"/>
      <c r="L42" s="182"/>
      <c r="M42" s="182">
        <f>'実質公債費比率（分子）の構造'!N$52</f>
        <v>1198</v>
      </c>
      <c r="N42" s="182"/>
      <c r="O42" s="182"/>
      <c r="P42" s="182">
        <f>'実質公債費比率（分子）の構造'!O$52</f>
        <v>1184</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13</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66</v>
      </c>
      <c r="B46" s="182">
        <f>'実質公債費比率（分子）の構造'!K$48</f>
        <v>443</v>
      </c>
      <c r="C46" s="182"/>
      <c r="D46" s="182"/>
      <c r="E46" s="182">
        <f>'実質公債費比率（分子）の構造'!L$48</f>
        <v>465</v>
      </c>
      <c r="F46" s="182"/>
      <c r="G46" s="182"/>
      <c r="H46" s="182">
        <f>'実質公債費比率（分子）の構造'!M$48</f>
        <v>320</v>
      </c>
      <c r="I46" s="182"/>
      <c r="J46" s="182"/>
      <c r="K46" s="182">
        <f>'実質公債費比率（分子）の構造'!N$48</f>
        <v>307</v>
      </c>
      <c r="L46" s="182"/>
      <c r="M46" s="182"/>
      <c r="N46" s="182">
        <f>'実質公債費比率（分子）の構造'!O$48</f>
        <v>276</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798</v>
      </c>
      <c r="C49" s="182"/>
      <c r="D49" s="182"/>
      <c r="E49" s="182">
        <f>'実質公債費比率（分子）の構造'!L$45</f>
        <v>841</v>
      </c>
      <c r="F49" s="182"/>
      <c r="G49" s="182"/>
      <c r="H49" s="182">
        <f>'実質公債費比率（分子）の構造'!M$45</f>
        <v>874</v>
      </c>
      <c r="I49" s="182"/>
      <c r="J49" s="182"/>
      <c r="K49" s="182">
        <f>'実質公債費比率（分子）の構造'!N$45</f>
        <v>865</v>
      </c>
      <c r="L49" s="182"/>
      <c r="M49" s="182"/>
      <c r="N49" s="182">
        <f>'実質公債費比率（分子）の構造'!O$45</f>
        <v>891</v>
      </c>
      <c r="O49" s="182"/>
      <c r="P49" s="182"/>
    </row>
    <row r="50" spans="1:16" x14ac:dyDescent="0.15">
      <c r="A50" s="182" t="s">
        <v>70</v>
      </c>
      <c r="B50" s="182" t="e">
        <f>NA()</f>
        <v>#N/A</v>
      </c>
      <c r="C50" s="182">
        <f>IF(ISNUMBER('実質公債費比率（分子）の構造'!K$53),'実質公債費比率（分子）の構造'!K$53,NA())</f>
        <v>-33</v>
      </c>
      <c r="D50" s="182" t="e">
        <f>NA()</f>
        <v>#N/A</v>
      </c>
      <c r="E50" s="182" t="e">
        <f>NA()</f>
        <v>#N/A</v>
      </c>
      <c r="F50" s="182">
        <f>IF(ISNUMBER('実質公債費比率（分子）の構造'!L$53),'実質公債費比率（分子）の構造'!L$53,NA())</f>
        <v>-2</v>
      </c>
      <c r="G50" s="182" t="e">
        <f>NA()</f>
        <v>#N/A</v>
      </c>
      <c r="H50" s="182" t="e">
        <f>NA()</f>
        <v>#N/A</v>
      </c>
      <c r="I50" s="182">
        <f>IF(ISNUMBER('実質公債費比率（分子）の構造'!M$53),'実質公債費比率（分子）の構造'!M$53,NA())</f>
        <v>14</v>
      </c>
      <c r="J50" s="182" t="e">
        <f>NA()</f>
        <v>#N/A</v>
      </c>
      <c r="K50" s="182" t="e">
        <f>NA()</f>
        <v>#N/A</v>
      </c>
      <c r="L50" s="182">
        <f>IF(ISNUMBER('実質公債費比率（分子）の構造'!N$53),'実質公債費比率（分子）の構造'!N$53,NA())</f>
        <v>-26</v>
      </c>
      <c r="M50" s="182" t="e">
        <f>NA()</f>
        <v>#N/A</v>
      </c>
      <c r="N50" s="182" t="e">
        <f>NA()</f>
        <v>#N/A</v>
      </c>
      <c r="O50" s="182">
        <f>IF(ISNUMBER('実質公債費比率（分子）の構造'!O$53),'実質公債費比率（分子）の構造'!O$53,NA())</f>
        <v>-17</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9926</v>
      </c>
      <c r="E56" s="181"/>
      <c r="F56" s="181"/>
      <c r="G56" s="181">
        <f>'将来負担比率（分子）の構造'!J$52</f>
        <v>9852</v>
      </c>
      <c r="H56" s="181"/>
      <c r="I56" s="181"/>
      <c r="J56" s="181">
        <f>'将来負担比率（分子）の構造'!K$52</f>
        <v>9813</v>
      </c>
      <c r="K56" s="181"/>
      <c r="L56" s="181"/>
      <c r="M56" s="181">
        <f>'将来負担比率（分子）の構造'!L$52</f>
        <v>9524</v>
      </c>
      <c r="N56" s="181"/>
      <c r="O56" s="181"/>
      <c r="P56" s="181">
        <f>'将来負担比率（分子）の構造'!M$52</f>
        <v>9625</v>
      </c>
    </row>
    <row r="57" spans="1:16" x14ac:dyDescent="0.15">
      <c r="A57" s="181" t="s">
        <v>42</v>
      </c>
      <c r="B57" s="181"/>
      <c r="C57" s="181"/>
      <c r="D57" s="181">
        <f>'将来負担比率（分子）の構造'!I$51</f>
        <v>3482</v>
      </c>
      <c r="E57" s="181"/>
      <c r="F57" s="181"/>
      <c r="G57" s="181">
        <f>'将来負担比率（分子）の構造'!J$51</f>
        <v>3273</v>
      </c>
      <c r="H57" s="181"/>
      <c r="I57" s="181"/>
      <c r="J57" s="181">
        <f>'将来負担比率（分子）の構造'!K$51</f>
        <v>2753</v>
      </c>
      <c r="K57" s="181"/>
      <c r="L57" s="181"/>
      <c r="M57" s="181">
        <f>'将来負担比率（分子）の構造'!L$51</f>
        <v>2396</v>
      </c>
      <c r="N57" s="181"/>
      <c r="O57" s="181"/>
      <c r="P57" s="181">
        <f>'将来負担比率（分子）の構造'!M$51</f>
        <v>1988</v>
      </c>
    </row>
    <row r="58" spans="1:16" x14ac:dyDescent="0.15">
      <c r="A58" s="181" t="s">
        <v>41</v>
      </c>
      <c r="B58" s="181"/>
      <c r="C58" s="181"/>
      <c r="D58" s="181">
        <f>'将来負担比率（分子）の構造'!I$50</f>
        <v>7306</v>
      </c>
      <c r="E58" s="181"/>
      <c r="F58" s="181"/>
      <c r="G58" s="181">
        <f>'将来負担比率（分子）の構造'!J$50</f>
        <v>7879</v>
      </c>
      <c r="H58" s="181"/>
      <c r="I58" s="181"/>
      <c r="J58" s="181">
        <f>'将来負担比率（分子）の構造'!K$50</f>
        <v>8812</v>
      </c>
      <c r="K58" s="181"/>
      <c r="L58" s="181"/>
      <c r="M58" s="181">
        <f>'将来負担比率（分子）の構造'!L$50</f>
        <v>8099</v>
      </c>
      <c r="N58" s="181"/>
      <c r="O58" s="181"/>
      <c r="P58" s="181">
        <f>'将来負担比率（分子）の構造'!M$50</f>
        <v>7454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841</v>
      </c>
      <c r="C62" s="181"/>
      <c r="D62" s="181"/>
      <c r="E62" s="181">
        <f>'将来負担比率（分子）の構造'!J$45</f>
        <v>946</v>
      </c>
      <c r="F62" s="181"/>
      <c r="G62" s="181"/>
      <c r="H62" s="181">
        <f>'将来負担比率（分子）の構造'!K$45</f>
        <v>842</v>
      </c>
      <c r="I62" s="181"/>
      <c r="J62" s="181"/>
      <c r="K62" s="181">
        <f>'将来負担比率（分子）の構造'!L$45</f>
        <v>812</v>
      </c>
      <c r="L62" s="181"/>
      <c r="M62" s="181"/>
      <c r="N62" s="181">
        <f>'将来負担比率（分子）の構造'!M$45</f>
        <v>736</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4626</v>
      </c>
      <c r="C64" s="181"/>
      <c r="D64" s="181"/>
      <c r="E64" s="181">
        <f>'将来負担比率（分子）の構造'!J$43</f>
        <v>4329</v>
      </c>
      <c r="F64" s="181"/>
      <c r="G64" s="181"/>
      <c r="H64" s="181">
        <f>'将来負担比率（分子）の構造'!K$43</f>
        <v>3693</v>
      </c>
      <c r="I64" s="181"/>
      <c r="J64" s="181"/>
      <c r="K64" s="181">
        <f>'将来負担比率（分子）の構造'!L$43</f>
        <v>3154</v>
      </c>
      <c r="L64" s="181"/>
      <c r="M64" s="181"/>
      <c r="N64" s="181">
        <f>'将来負担比率（分子）の構造'!M$43</f>
        <v>2478</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8229</v>
      </c>
      <c r="C66" s="181"/>
      <c r="D66" s="181"/>
      <c r="E66" s="181">
        <f>'将来負担比率（分子）の構造'!J$41</f>
        <v>8565</v>
      </c>
      <c r="F66" s="181"/>
      <c r="G66" s="181"/>
      <c r="H66" s="181">
        <f>'将来負担比率（分子）の構造'!K$41</f>
        <v>9146</v>
      </c>
      <c r="I66" s="181"/>
      <c r="J66" s="181"/>
      <c r="K66" s="181">
        <f>'将来負担比率（分子）の構造'!L$41</f>
        <v>9267</v>
      </c>
      <c r="L66" s="181"/>
      <c r="M66" s="181"/>
      <c r="N66" s="181">
        <f>'将来負担比率（分子）の構造'!M$41</f>
        <v>10430</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2864</v>
      </c>
      <c r="C72" s="185">
        <f>基金残高に係る経年分析!G55</f>
        <v>2864</v>
      </c>
      <c r="D72" s="185">
        <f>基金残高に係る経年分析!H55</f>
        <v>2865</v>
      </c>
    </row>
    <row r="73" spans="1:16" x14ac:dyDescent="0.15">
      <c r="A73" s="184" t="s">
        <v>77</v>
      </c>
      <c r="B73" s="185">
        <f>基金残高に係る経年分析!F56</f>
        <v>0</v>
      </c>
      <c r="C73" s="185">
        <f>基金残高に係る経年分析!G56</f>
        <v>0</v>
      </c>
      <c r="D73" s="185">
        <f>基金残高に係る経年分析!H56</f>
        <v>0</v>
      </c>
    </row>
    <row r="74" spans="1:16" x14ac:dyDescent="0.15">
      <c r="A74" s="184" t="s">
        <v>78</v>
      </c>
      <c r="B74" s="185">
        <f>基金残高に係る経年分析!F57</f>
        <v>4262</v>
      </c>
      <c r="C74" s="185">
        <f>基金残高に係る経年分析!G57</f>
        <v>3464</v>
      </c>
      <c r="D74" s="185">
        <f>基金残高に係る経年分析!H57</f>
        <v>2750</v>
      </c>
    </row>
  </sheetData>
  <sheetProtection algorithmName="SHA-512" hashValue="w7JMlYaTZ1bTSas9++yCMUN1LJ0/wJcD10aDNqrmAgCqoPqapOYOS0Y6l2Fx7T5Y3t/HrU6kIKTbBB9U4X8h7Q==" saltValue="vekIdhhcs2egEs68lPo1r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212</v>
      </c>
      <c r="DI1" s="800"/>
      <c r="DJ1" s="800"/>
      <c r="DK1" s="800"/>
      <c r="DL1" s="800"/>
      <c r="DM1" s="800"/>
      <c r="DN1" s="801"/>
      <c r="DO1" s="226"/>
      <c r="DP1" s="799" t="s">
        <v>213</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215</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216</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217</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218</v>
      </c>
      <c r="S4" s="742"/>
      <c r="T4" s="742"/>
      <c r="U4" s="742"/>
      <c r="V4" s="742"/>
      <c r="W4" s="742"/>
      <c r="X4" s="742"/>
      <c r="Y4" s="743"/>
      <c r="Z4" s="741" t="s">
        <v>219</v>
      </c>
      <c r="AA4" s="742"/>
      <c r="AB4" s="742"/>
      <c r="AC4" s="743"/>
      <c r="AD4" s="741" t="s">
        <v>220</v>
      </c>
      <c r="AE4" s="742"/>
      <c r="AF4" s="742"/>
      <c r="AG4" s="742"/>
      <c r="AH4" s="742"/>
      <c r="AI4" s="742"/>
      <c r="AJ4" s="742"/>
      <c r="AK4" s="743"/>
      <c r="AL4" s="741" t="s">
        <v>219</v>
      </c>
      <c r="AM4" s="742"/>
      <c r="AN4" s="742"/>
      <c r="AO4" s="743"/>
      <c r="AP4" s="802" t="s">
        <v>221</v>
      </c>
      <c r="AQ4" s="802"/>
      <c r="AR4" s="802"/>
      <c r="AS4" s="802"/>
      <c r="AT4" s="802"/>
      <c r="AU4" s="802"/>
      <c r="AV4" s="802"/>
      <c r="AW4" s="802"/>
      <c r="AX4" s="802"/>
      <c r="AY4" s="802"/>
      <c r="AZ4" s="802"/>
      <c r="BA4" s="802"/>
      <c r="BB4" s="802"/>
      <c r="BC4" s="802"/>
      <c r="BD4" s="802"/>
      <c r="BE4" s="802"/>
      <c r="BF4" s="802"/>
      <c r="BG4" s="802" t="s">
        <v>222</v>
      </c>
      <c r="BH4" s="802"/>
      <c r="BI4" s="802"/>
      <c r="BJ4" s="802"/>
      <c r="BK4" s="802"/>
      <c r="BL4" s="802"/>
      <c r="BM4" s="802"/>
      <c r="BN4" s="802"/>
      <c r="BO4" s="802" t="s">
        <v>219</v>
      </c>
      <c r="BP4" s="802"/>
      <c r="BQ4" s="802"/>
      <c r="BR4" s="802"/>
      <c r="BS4" s="802" t="s">
        <v>223</v>
      </c>
      <c r="BT4" s="802"/>
      <c r="BU4" s="802"/>
      <c r="BV4" s="802"/>
      <c r="BW4" s="802"/>
      <c r="BX4" s="802"/>
      <c r="BY4" s="802"/>
      <c r="BZ4" s="802"/>
      <c r="CA4" s="802"/>
      <c r="CB4" s="802"/>
      <c r="CD4" s="784" t="s">
        <v>224</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8" t="s">
        <v>225</v>
      </c>
      <c r="C5" s="749"/>
      <c r="D5" s="749"/>
      <c r="E5" s="749"/>
      <c r="F5" s="749"/>
      <c r="G5" s="749"/>
      <c r="H5" s="749"/>
      <c r="I5" s="749"/>
      <c r="J5" s="749"/>
      <c r="K5" s="749"/>
      <c r="L5" s="749"/>
      <c r="M5" s="749"/>
      <c r="N5" s="749"/>
      <c r="O5" s="749"/>
      <c r="P5" s="749"/>
      <c r="Q5" s="750"/>
      <c r="R5" s="735">
        <v>5561925</v>
      </c>
      <c r="S5" s="736"/>
      <c r="T5" s="736"/>
      <c r="U5" s="736"/>
      <c r="V5" s="736"/>
      <c r="W5" s="736"/>
      <c r="X5" s="736"/>
      <c r="Y5" s="779"/>
      <c r="Z5" s="797">
        <v>31.1</v>
      </c>
      <c r="AA5" s="797"/>
      <c r="AB5" s="797"/>
      <c r="AC5" s="797"/>
      <c r="AD5" s="798">
        <v>5080202</v>
      </c>
      <c r="AE5" s="798"/>
      <c r="AF5" s="798"/>
      <c r="AG5" s="798"/>
      <c r="AH5" s="798"/>
      <c r="AI5" s="798"/>
      <c r="AJ5" s="798"/>
      <c r="AK5" s="798"/>
      <c r="AL5" s="780">
        <v>75</v>
      </c>
      <c r="AM5" s="753"/>
      <c r="AN5" s="753"/>
      <c r="AO5" s="781"/>
      <c r="AP5" s="748" t="s">
        <v>226</v>
      </c>
      <c r="AQ5" s="749"/>
      <c r="AR5" s="749"/>
      <c r="AS5" s="749"/>
      <c r="AT5" s="749"/>
      <c r="AU5" s="749"/>
      <c r="AV5" s="749"/>
      <c r="AW5" s="749"/>
      <c r="AX5" s="749"/>
      <c r="AY5" s="749"/>
      <c r="AZ5" s="749"/>
      <c r="BA5" s="749"/>
      <c r="BB5" s="749"/>
      <c r="BC5" s="749"/>
      <c r="BD5" s="749"/>
      <c r="BE5" s="749"/>
      <c r="BF5" s="750"/>
      <c r="BG5" s="680">
        <v>5080202</v>
      </c>
      <c r="BH5" s="681"/>
      <c r="BI5" s="681"/>
      <c r="BJ5" s="681"/>
      <c r="BK5" s="681"/>
      <c r="BL5" s="681"/>
      <c r="BM5" s="681"/>
      <c r="BN5" s="682"/>
      <c r="BO5" s="713">
        <v>91.3</v>
      </c>
      <c r="BP5" s="713"/>
      <c r="BQ5" s="713"/>
      <c r="BR5" s="713"/>
      <c r="BS5" s="714">
        <v>45</v>
      </c>
      <c r="BT5" s="714"/>
      <c r="BU5" s="714"/>
      <c r="BV5" s="714"/>
      <c r="BW5" s="714"/>
      <c r="BX5" s="714"/>
      <c r="BY5" s="714"/>
      <c r="BZ5" s="714"/>
      <c r="CA5" s="714"/>
      <c r="CB5" s="768"/>
      <c r="CD5" s="784" t="s">
        <v>221</v>
      </c>
      <c r="CE5" s="785"/>
      <c r="CF5" s="785"/>
      <c r="CG5" s="785"/>
      <c r="CH5" s="785"/>
      <c r="CI5" s="785"/>
      <c r="CJ5" s="785"/>
      <c r="CK5" s="785"/>
      <c r="CL5" s="785"/>
      <c r="CM5" s="785"/>
      <c r="CN5" s="785"/>
      <c r="CO5" s="785"/>
      <c r="CP5" s="785"/>
      <c r="CQ5" s="786"/>
      <c r="CR5" s="784" t="s">
        <v>227</v>
      </c>
      <c r="CS5" s="785"/>
      <c r="CT5" s="785"/>
      <c r="CU5" s="785"/>
      <c r="CV5" s="785"/>
      <c r="CW5" s="785"/>
      <c r="CX5" s="785"/>
      <c r="CY5" s="786"/>
      <c r="CZ5" s="784" t="s">
        <v>219</v>
      </c>
      <c r="DA5" s="785"/>
      <c r="DB5" s="785"/>
      <c r="DC5" s="786"/>
      <c r="DD5" s="784" t="s">
        <v>228</v>
      </c>
      <c r="DE5" s="785"/>
      <c r="DF5" s="785"/>
      <c r="DG5" s="785"/>
      <c r="DH5" s="785"/>
      <c r="DI5" s="785"/>
      <c r="DJ5" s="785"/>
      <c r="DK5" s="785"/>
      <c r="DL5" s="785"/>
      <c r="DM5" s="785"/>
      <c r="DN5" s="785"/>
      <c r="DO5" s="785"/>
      <c r="DP5" s="786"/>
      <c r="DQ5" s="784" t="s">
        <v>229</v>
      </c>
      <c r="DR5" s="785"/>
      <c r="DS5" s="785"/>
      <c r="DT5" s="785"/>
      <c r="DU5" s="785"/>
      <c r="DV5" s="785"/>
      <c r="DW5" s="785"/>
      <c r="DX5" s="785"/>
      <c r="DY5" s="785"/>
      <c r="DZ5" s="785"/>
      <c r="EA5" s="785"/>
      <c r="EB5" s="785"/>
      <c r="EC5" s="786"/>
    </row>
    <row r="6" spans="2:143" ht="11.25" customHeight="1" x14ac:dyDescent="0.15">
      <c r="B6" s="677" t="s">
        <v>230</v>
      </c>
      <c r="C6" s="678"/>
      <c r="D6" s="678"/>
      <c r="E6" s="678"/>
      <c r="F6" s="678"/>
      <c r="G6" s="678"/>
      <c r="H6" s="678"/>
      <c r="I6" s="678"/>
      <c r="J6" s="678"/>
      <c r="K6" s="678"/>
      <c r="L6" s="678"/>
      <c r="M6" s="678"/>
      <c r="N6" s="678"/>
      <c r="O6" s="678"/>
      <c r="P6" s="678"/>
      <c r="Q6" s="679"/>
      <c r="R6" s="680">
        <v>101572</v>
      </c>
      <c r="S6" s="681"/>
      <c r="T6" s="681"/>
      <c r="U6" s="681"/>
      <c r="V6" s="681"/>
      <c r="W6" s="681"/>
      <c r="X6" s="681"/>
      <c r="Y6" s="682"/>
      <c r="Z6" s="713">
        <v>0.6</v>
      </c>
      <c r="AA6" s="713"/>
      <c r="AB6" s="713"/>
      <c r="AC6" s="713"/>
      <c r="AD6" s="714">
        <v>101572</v>
      </c>
      <c r="AE6" s="714"/>
      <c r="AF6" s="714"/>
      <c r="AG6" s="714"/>
      <c r="AH6" s="714"/>
      <c r="AI6" s="714"/>
      <c r="AJ6" s="714"/>
      <c r="AK6" s="714"/>
      <c r="AL6" s="683">
        <v>1.5</v>
      </c>
      <c r="AM6" s="684"/>
      <c r="AN6" s="684"/>
      <c r="AO6" s="715"/>
      <c r="AP6" s="677" t="s">
        <v>231</v>
      </c>
      <c r="AQ6" s="678"/>
      <c r="AR6" s="678"/>
      <c r="AS6" s="678"/>
      <c r="AT6" s="678"/>
      <c r="AU6" s="678"/>
      <c r="AV6" s="678"/>
      <c r="AW6" s="678"/>
      <c r="AX6" s="678"/>
      <c r="AY6" s="678"/>
      <c r="AZ6" s="678"/>
      <c r="BA6" s="678"/>
      <c r="BB6" s="678"/>
      <c r="BC6" s="678"/>
      <c r="BD6" s="678"/>
      <c r="BE6" s="678"/>
      <c r="BF6" s="679"/>
      <c r="BG6" s="680">
        <v>5080202</v>
      </c>
      <c r="BH6" s="681"/>
      <c r="BI6" s="681"/>
      <c r="BJ6" s="681"/>
      <c r="BK6" s="681"/>
      <c r="BL6" s="681"/>
      <c r="BM6" s="681"/>
      <c r="BN6" s="682"/>
      <c r="BO6" s="713">
        <v>91.3</v>
      </c>
      <c r="BP6" s="713"/>
      <c r="BQ6" s="713"/>
      <c r="BR6" s="713"/>
      <c r="BS6" s="714">
        <v>45</v>
      </c>
      <c r="BT6" s="714"/>
      <c r="BU6" s="714"/>
      <c r="BV6" s="714"/>
      <c r="BW6" s="714"/>
      <c r="BX6" s="714"/>
      <c r="BY6" s="714"/>
      <c r="BZ6" s="714"/>
      <c r="CA6" s="714"/>
      <c r="CB6" s="768"/>
      <c r="CD6" s="738" t="s">
        <v>232</v>
      </c>
      <c r="CE6" s="739"/>
      <c r="CF6" s="739"/>
      <c r="CG6" s="739"/>
      <c r="CH6" s="739"/>
      <c r="CI6" s="739"/>
      <c r="CJ6" s="739"/>
      <c r="CK6" s="739"/>
      <c r="CL6" s="739"/>
      <c r="CM6" s="739"/>
      <c r="CN6" s="739"/>
      <c r="CO6" s="739"/>
      <c r="CP6" s="739"/>
      <c r="CQ6" s="740"/>
      <c r="CR6" s="680">
        <v>123907</v>
      </c>
      <c r="CS6" s="681"/>
      <c r="CT6" s="681"/>
      <c r="CU6" s="681"/>
      <c r="CV6" s="681"/>
      <c r="CW6" s="681"/>
      <c r="CX6" s="681"/>
      <c r="CY6" s="682"/>
      <c r="CZ6" s="780">
        <v>0.8</v>
      </c>
      <c r="DA6" s="753"/>
      <c r="DB6" s="753"/>
      <c r="DC6" s="783"/>
      <c r="DD6" s="686" t="s">
        <v>233</v>
      </c>
      <c r="DE6" s="681"/>
      <c r="DF6" s="681"/>
      <c r="DG6" s="681"/>
      <c r="DH6" s="681"/>
      <c r="DI6" s="681"/>
      <c r="DJ6" s="681"/>
      <c r="DK6" s="681"/>
      <c r="DL6" s="681"/>
      <c r="DM6" s="681"/>
      <c r="DN6" s="681"/>
      <c r="DO6" s="681"/>
      <c r="DP6" s="682"/>
      <c r="DQ6" s="686">
        <v>123907</v>
      </c>
      <c r="DR6" s="681"/>
      <c r="DS6" s="681"/>
      <c r="DT6" s="681"/>
      <c r="DU6" s="681"/>
      <c r="DV6" s="681"/>
      <c r="DW6" s="681"/>
      <c r="DX6" s="681"/>
      <c r="DY6" s="681"/>
      <c r="DZ6" s="681"/>
      <c r="EA6" s="681"/>
      <c r="EB6" s="681"/>
      <c r="EC6" s="726"/>
    </row>
    <row r="7" spans="2:143" ht="11.25" customHeight="1" x14ac:dyDescent="0.15">
      <c r="B7" s="677" t="s">
        <v>234</v>
      </c>
      <c r="C7" s="678"/>
      <c r="D7" s="678"/>
      <c r="E7" s="678"/>
      <c r="F7" s="678"/>
      <c r="G7" s="678"/>
      <c r="H7" s="678"/>
      <c r="I7" s="678"/>
      <c r="J7" s="678"/>
      <c r="K7" s="678"/>
      <c r="L7" s="678"/>
      <c r="M7" s="678"/>
      <c r="N7" s="678"/>
      <c r="O7" s="678"/>
      <c r="P7" s="678"/>
      <c r="Q7" s="679"/>
      <c r="R7" s="680">
        <v>4942</v>
      </c>
      <c r="S7" s="681"/>
      <c r="T7" s="681"/>
      <c r="U7" s="681"/>
      <c r="V7" s="681"/>
      <c r="W7" s="681"/>
      <c r="X7" s="681"/>
      <c r="Y7" s="682"/>
      <c r="Z7" s="713">
        <v>0</v>
      </c>
      <c r="AA7" s="713"/>
      <c r="AB7" s="713"/>
      <c r="AC7" s="713"/>
      <c r="AD7" s="714">
        <v>4942</v>
      </c>
      <c r="AE7" s="714"/>
      <c r="AF7" s="714"/>
      <c r="AG7" s="714"/>
      <c r="AH7" s="714"/>
      <c r="AI7" s="714"/>
      <c r="AJ7" s="714"/>
      <c r="AK7" s="714"/>
      <c r="AL7" s="683">
        <v>0.1</v>
      </c>
      <c r="AM7" s="684"/>
      <c r="AN7" s="684"/>
      <c r="AO7" s="715"/>
      <c r="AP7" s="677" t="s">
        <v>235</v>
      </c>
      <c r="AQ7" s="678"/>
      <c r="AR7" s="678"/>
      <c r="AS7" s="678"/>
      <c r="AT7" s="678"/>
      <c r="AU7" s="678"/>
      <c r="AV7" s="678"/>
      <c r="AW7" s="678"/>
      <c r="AX7" s="678"/>
      <c r="AY7" s="678"/>
      <c r="AZ7" s="678"/>
      <c r="BA7" s="678"/>
      <c r="BB7" s="678"/>
      <c r="BC7" s="678"/>
      <c r="BD7" s="678"/>
      <c r="BE7" s="678"/>
      <c r="BF7" s="679"/>
      <c r="BG7" s="680">
        <v>2043638</v>
      </c>
      <c r="BH7" s="681"/>
      <c r="BI7" s="681"/>
      <c r="BJ7" s="681"/>
      <c r="BK7" s="681"/>
      <c r="BL7" s="681"/>
      <c r="BM7" s="681"/>
      <c r="BN7" s="682"/>
      <c r="BO7" s="713">
        <v>36.700000000000003</v>
      </c>
      <c r="BP7" s="713"/>
      <c r="BQ7" s="713"/>
      <c r="BR7" s="713"/>
      <c r="BS7" s="714">
        <v>45</v>
      </c>
      <c r="BT7" s="714"/>
      <c r="BU7" s="714"/>
      <c r="BV7" s="714"/>
      <c r="BW7" s="714"/>
      <c r="BX7" s="714"/>
      <c r="BY7" s="714"/>
      <c r="BZ7" s="714"/>
      <c r="CA7" s="714"/>
      <c r="CB7" s="768"/>
      <c r="CD7" s="727" t="s">
        <v>236</v>
      </c>
      <c r="CE7" s="724"/>
      <c r="CF7" s="724"/>
      <c r="CG7" s="724"/>
      <c r="CH7" s="724"/>
      <c r="CI7" s="724"/>
      <c r="CJ7" s="724"/>
      <c r="CK7" s="724"/>
      <c r="CL7" s="724"/>
      <c r="CM7" s="724"/>
      <c r="CN7" s="724"/>
      <c r="CO7" s="724"/>
      <c r="CP7" s="724"/>
      <c r="CQ7" s="725"/>
      <c r="CR7" s="680">
        <v>4666628</v>
      </c>
      <c r="CS7" s="681"/>
      <c r="CT7" s="681"/>
      <c r="CU7" s="681"/>
      <c r="CV7" s="681"/>
      <c r="CW7" s="681"/>
      <c r="CX7" s="681"/>
      <c r="CY7" s="682"/>
      <c r="CZ7" s="713">
        <v>28.3</v>
      </c>
      <c r="DA7" s="713"/>
      <c r="DB7" s="713"/>
      <c r="DC7" s="713"/>
      <c r="DD7" s="686">
        <v>62585</v>
      </c>
      <c r="DE7" s="681"/>
      <c r="DF7" s="681"/>
      <c r="DG7" s="681"/>
      <c r="DH7" s="681"/>
      <c r="DI7" s="681"/>
      <c r="DJ7" s="681"/>
      <c r="DK7" s="681"/>
      <c r="DL7" s="681"/>
      <c r="DM7" s="681"/>
      <c r="DN7" s="681"/>
      <c r="DO7" s="681"/>
      <c r="DP7" s="682"/>
      <c r="DQ7" s="686">
        <v>1015046</v>
      </c>
      <c r="DR7" s="681"/>
      <c r="DS7" s="681"/>
      <c r="DT7" s="681"/>
      <c r="DU7" s="681"/>
      <c r="DV7" s="681"/>
      <c r="DW7" s="681"/>
      <c r="DX7" s="681"/>
      <c r="DY7" s="681"/>
      <c r="DZ7" s="681"/>
      <c r="EA7" s="681"/>
      <c r="EB7" s="681"/>
      <c r="EC7" s="726"/>
    </row>
    <row r="8" spans="2:143" ht="11.25" customHeight="1" x14ac:dyDescent="0.15">
      <c r="B8" s="677" t="s">
        <v>237</v>
      </c>
      <c r="C8" s="678"/>
      <c r="D8" s="678"/>
      <c r="E8" s="678"/>
      <c r="F8" s="678"/>
      <c r="G8" s="678"/>
      <c r="H8" s="678"/>
      <c r="I8" s="678"/>
      <c r="J8" s="678"/>
      <c r="K8" s="678"/>
      <c r="L8" s="678"/>
      <c r="M8" s="678"/>
      <c r="N8" s="678"/>
      <c r="O8" s="678"/>
      <c r="P8" s="678"/>
      <c r="Q8" s="679"/>
      <c r="R8" s="680">
        <v>27727</v>
      </c>
      <c r="S8" s="681"/>
      <c r="T8" s="681"/>
      <c r="U8" s="681"/>
      <c r="V8" s="681"/>
      <c r="W8" s="681"/>
      <c r="X8" s="681"/>
      <c r="Y8" s="682"/>
      <c r="Z8" s="713">
        <v>0.2</v>
      </c>
      <c r="AA8" s="713"/>
      <c r="AB8" s="713"/>
      <c r="AC8" s="713"/>
      <c r="AD8" s="714">
        <v>27727</v>
      </c>
      <c r="AE8" s="714"/>
      <c r="AF8" s="714"/>
      <c r="AG8" s="714"/>
      <c r="AH8" s="714"/>
      <c r="AI8" s="714"/>
      <c r="AJ8" s="714"/>
      <c r="AK8" s="714"/>
      <c r="AL8" s="683">
        <v>0.4</v>
      </c>
      <c r="AM8" s="684"/>
      <c r="AN8" s="684"/>
      <c r="AO8" s="715"/>
      <c r="AP8" s="677" t="s">
        <v>238</v>
      </c>
      <c r="AQ8" s="678"/>
      <c r="AR8" s="678"/>
      <c r="AS8" s="678"/>
      <c r="AT8" s="678"/>
      <c r="AU8" s="678"/>
      <c r="AV8" s="678"/>
      <c r="AW8" s="678"/>
      <c r="AX8" s="678"/>
      <c r="AY8" s="678"/>
      <c r="AZ8" s="678"/>
      <c r="BA8" s="678"/>
      <c r="BB8" s="678"/>
      <c r="BC8" s="678"/>
      <c r="BD8" s="678"/>
      <c r="BE8" s="678"/>
      <c r="BF8" s="679"/>
      <c r="BG8" s="680">
        <v>58322</v>
      </c>
      <c r="BH8" s="681"/>
      <c r="BI8" s="681"/>
      <c r="BJ8" s="681"/>
      <c r="BK8" s="681"/>
      <c r="BL8" s="681"/>
      <c r="BM8" s="681"/>
      <c r="BN8" s="682"/>
      <c r="BO8" s="713">
        <v>1</v>
      </c>
      <c r="BP8" s="713"/>
      <c r="BQ8" s="713"/>
      <c r="BR8" s="713"/>
      <c r="BS8" s="686" t="s">
        <v>233</v>
      </c>
      <c r="BT8" s="681"/>
      <c r="BU8" s="681"/>
      <c r="BV8" s="681"/>
      <c r="BW8" s="681"/>
      <c r="BX8" s="681"/>
      <c r="BY8" s="681"/>
      <c r="BZ8" s="681"/>
      <c r="CA8" s="681"/>
      <c r="CB8" s="726"/>
      <c r="CD8" s="727" t="s">
        <v>239</v>
      </c>
      <c r="CE8" s="724"/>
      <c r="CF8" s="724"/>
      <c r="CG8" s="724"/>
      <c r="CH8" s="724"/>
      <c r="CI8" s="724"/>
      <c r="CJ8" s="724"/>
      <c r="CK8" s="724"/>
      <c r="CL8" s="724"/>
      <c r="CM8" s="724"/>
      <c r="CN8" s="724"/>
      <c r="CO8" s="724"/>
      <c r="CP8" s="724"/>
      <c r="CQ8" s="725"/>
      <c r="CR8" s="680">
        <v>4164673</v>
      </c>
      <c r="CS8" s="681"/>
      <c r="CT8" s="681"/>
      <c r="CU8" s="681"/>
      <c r="CV8" s="681"/>
      <c r="CW8" s="681"/>
      <c r="CX8" s="681"/>
      <c r="CY8" s="682"/>
      <c r="CZ8" s="713">
        <v>25.3</v>
      </c>
      <c r="DA8" s="713"/>
      <c r="DB8" s="713"/>
      <c r="DC8" s="713"/>
      <c r="DD8" s="686">
        <v>106771</v>
      </c>
      <c r="DE8" s="681"/>
      <c r="DF8" s="681"/>
      <c r="DG8" s="681"/>
      <c r="DH8" s="681"/>
      <c r="DI8" s="681"/>
      <c r="DJ8" s="681"/>
      <c r="DK8" s="681"/>
      <c r="DL8" s="681"/>
      <c r="DM8" s="681"/>
      <c r="DN8" s="681"/>
      <c r="DO8" s="681"/>
      <c r="DP8" s="682"/>
      <c r="DQ8" s="686">
        <v>2004010</v>
      </c>
      <c r="DR8" s="681"/>
      <c r="DS8" s="681"/>
      <c r="DT8" s="681"/>
      <c r="DU8" s="681"/>
      <c r="DV8" s="681"/>
      <c r="DW8" s="681"/>
      <c r="DX8" s="681"/>
      <c r="DY8" s="681"/>
      <c r="DZ8" s="681"/>
      <c r="EA8" s="681"/>
      <c r="EB8" s="681"/>
      <c r="EC8" s="726"/>
    </row>
    <row r="9" spans="2:143" ht="11.25" customHeight="1" x14ac:dyDescent="0.15">
      <c r="B9" s="677" t="s">
        <v>240</v>
      </c>
      <c r="C9" s="678"/>
      <c r="D9" s="678"/>
      <c r="E9" s="678"/>
      <c r="F9" s="678"/>
      <c r="G9" s="678"/>
      <c r="H9" s="678"/>
      <c r="I9" s="678"/>
      <c r="J9" s="678"/>
      <c r="K9" s="678"/>
      <c r="L9" s="678"/>
      <c r="M9" s="678"/>
      <c r="N9" s="678"/>
      <c r="O9" s="678"/>
      <c r="P9" s="678"/>
      <c r="Q9" s="679"/>
      <c r="R9" s="680">
        <v>32137</v>
      </c>
      <c r="S9" s="681"/>
      <c r="T9" s="681"/>
      <c r="U9" s="681"/>
      <c r="V9" s="681"/>
      <c r="W9" s="681"/>
      <c r="X9" s="681"/>
      <c r="Y9" s="682"/>
      <c r="Z9" s="713">
        <v>0.2</v>
      </c>
      <c r="AA9" s="713"/>
      <c r="AB9" s="713"/>
      <c r="AC9" s="713"/>
      <c r="AD9" s="714">
        <v>32137</v>
      </c>
      <c r="AE9" s="714"/>
      <c r="AF9" s="714"/>
      <c r="AG9" s="714"/>
      <c r="AH9" s="714"/>
      <c r="AI9" s="714"/>
      <c r="AJ9" s="714"/>
      <c r="AK9" s="714"/>
      <c r="AL9" s="683">
        <v>0.5</v>
      </c>
      <c r="AM9" s="684"/>
      <c r="AN9" s="684"/>
      <c r="AO9" s="715"/>
      <c r="AP9" s="677" t="s">
        <v>241</v>
      </c>
      <c r="AQ9" s="678"/>
      <c r="AR9" s="678"/>
      <c r="AS9" s="678"/>
      <c r="AT9" s="678"/>
      <c r="AU9" s="678"/>
      <c r="AV9" s="678"/>
      <c r="AW9" s="678"/>
      <c r="AX9" s="678"/>
      <c r="AY9" s="678"/>
      <c r="AZ9" s="678"/>
      <c r="BA9" s="678"/>
      <c r="BB9" s="678"/>
      <c r="BC9" s="678"/>
      <c r="BD9" s="678"/>
      <c r="BE9" s="678"/>
      <c r="BF9" s="679"/>
      <c r="BG9" s="680">
        <v>1636046</v>
      </c>
      <c r="BH9" s="681"/>
      <c r="BI9" s="681"/>
      <c r="BJ9" s="681"/>
      <c r="BK9" s="681"/>
      <c r="BL9" s="681"/>
      <c r="BM9" s="681"/>
      <c r="BN9" s="682"/>
      <c r="BO9" s="713">
        <v>29.4</v>
      </c>
      <c r="BP9" s="713"/>
      <c r="BQ9" s="713"/>
      <c r="BR9" s="713"/>
      <c r="BS9" s="686" t="s">
        <v>242</v>
      </c>
      <c r="BT9" s="681"/>
      <c r="BU9" s="681"/>
      <c r="BV9" s="681"/>
      <c r="BW9" s="681"/>
      <c r="BX9" s="681"/>
      <c r="BY9" s="681"/>
      <c r="BZ9" s="681"/>
      <c r="CA9" s="681"/>
      <c r="CB9" s="726"/>
      <c r="CD9" s="727" t="s">
        <v>243</v>
      </c>
      <c r="CE9" s="724"/>
      <c r="CF9" s="724"/>
      <c r="CG9" s="724"/>
      <c r="CH9" s="724"/>
      <c r="CI9" s="724"/>
      <c r="CJ9" s="724"/>
      <c r="CK9" s="724"/>
      <c r="CL9" s="724"/>
      <c r="CM9" s="724"/>
      <c r="CN9" s="724"/>
      <c r="CO9" s="724"/>
      <c r="CP9" s="724"/>
      <c r="CQ9" s="725"/>
      <c r="CR9" s="680">
        <v>1844939</v>
      </c>
      <c r="CS9" s="681"/>
      <c r="CT9" s="681"/>
      <c r="CU9" s="681"/>
      <c r="CV9" s="681"/>
      <c r="CW9" s="681"/>
      <c r="CX9" s="681"/>
      <c r="CY9" s="682"/>
      <c r="CZ9" s="713">
        <v>11.2</v>
      </c>
      <c r="DA9" s="713"/>
      <c r="DB9" s="713"/>
      <c r="DC9" s="713"/>
      <c r="DD9" s="686">
        <v>748177</v>
      </c>
      <c r="DE9" s="681"/>
      <c r="DF9" s="681"/>
      <c r="DG9" s="681"/>
      <c r="DH9" s="681"/>
      <c r="DI9" s="681"/>
      <c r="DJ9" s="681"/>
      <c r="DK9" s="681"/>
      <c r="DL9" s="681"/>
      <c r="DM9" s="681"/>
      <c r="DN9" s="681"/>
      <c r="DO9" s="681"/>
      <c r="DP9" s="682"/>
      <c r="DQ9" s="686">
        <v>976712</v>
      </c>
      <c r="DR9" s="681"/>
      <c r="DS9" s="681"/>
      <c r="DT9" s="681"/>
      <c r="DU9" s="681"/>
      <c r="DV9" s="681"/>
      <c r="DW9" s="681"/>
      <c r="DX9" s="681"/>
      <c r="DY9" s="681"/>
      <c r="DZ9" s="681"/>
      <c r="EA9" s="681"/>
      <c r="EB9" s="681"/>
      <c r="EC9" s="726"/>
    </row>
    <row r="10" spans="2:143" ht="11.25" customHeight="1" x14ac:dyDescent="0.15">
      <c r="B10" s="677" t="s">
        <v>244</v>
      </c>
      <c r="C10" s="678"/>
      <c r="D10" s="678"/>
      <c r="E10" s="678"/>
      <c r="F10" s="678"/>
      <c r="G10" s="678"/>
      <c r="H10" s="678"/>
      <c r="I10" s="678"/>
      <c r="J10" s="678"/>
      <c r="K10" s="678"/>
      <c r="L10" s="678"/>
      <c r="M10" s="678"/>
      <c r="N10" s="678"/>
      <c r="O10" s="678"/>
      <c r="P10" s="678"/>
      <c r="Q10" s="679"/>
      <c r="R10" s="680" t="s">
        <v>233</v>
      </c>
      <c r="S10" s="681"/>
      <c r="T10" s="681"/>
      <c r="U10" s="681"/>
      <c r="V10" s="681"/>
      <c r="W10" s="681"/>
      <c r="X10" s="681"/>
      <c r="Y10" s="682"/>
      <c r="Z10" s="713" t="s">
        <v>242</v>
      </c>
      <c r="AA10" s="713"/>
      <c r="AB10" s="713"/>
      <c r="AC10" s="713"/>
      <c r="AD10" s="714" t="s">
        <v>233</v>
      </c>
      <c r="AE10" s="714"/>
      <c r="AF10" s="714"/>
      <c r="AG10" s="714"/>
      <c r="AH10" s="714"/>
      <c r="AI10" s="714"/>
      <c r="AJ10" s="714"/>
      <c r="AK10" s="714"/>
      <c r="AL10" s="683" t="s">
        <v>233</v>
      </c>
      <c r="AM10" s="684"/>
      <c r="AN10" s="684"/>
      <c r="AO10" s="715"/>
      <c r="AP10" s="677" t="s">
        <v>245</v>
      </c>
      <c r="AQ10" s="678"/>
      <c r="AR10" s="678"/>
      <c r="AS10" s="678"/>
      <c r="AT10" s="678"/>
      <c r="AU10" s="678"/>
      <c r="AV10" s="678"/>
      <c r="AW10" s="678"/>
      <c r="AX10" s="678"/>
      <c r="AY10" s="678"/>
      <c r="AZ10" s="678"/>
      <c r="BA10" s="678"/>
      <c r="BB10" s="678"/>
      <c r="BC10" s="678"/>
      <c r="BD10" s="678"/>
      <c r="BE10" s="678"/>
      <c r="BF10" s="679"/>
      <c r="BG10" s="680">
        <v>89002</v>
      </c>
      <c r="BH10" s="681"/>
      <c r="BI10" s="681"/>
      <c r="BJ10" s="681"/>
      <c r="BK10" s="681"/>
      <c r="BL10" s="681"/>
      <c r="BM10" s="681"/>
      <c r="BN10" s="682"/>
      <c r="BO10" s="713">
        <v>1.6</v>
      </c>
      <c r="BP10" s="713"/>
      <c r="BQ10" s="713"/>
      <c r="BR10" s="713"/>
      <c r="BS10" s="686" t="s">
        <v>242</v>
      </c>
      <c r="BT10" s="681"/>
      <c r="BU10" s="681"/>
      <c r="BV10" s="681"/>
      <c r="BW10" s="681"/>
      <c r="BX10" s="681"/>
      <c r="BY10" s="681"/>
      <c r="BZ10" s="681"/>
      <c r="CA10" s="681"/>
      <c r="CB10" s="726"/>
      <c r="CD10" s="727" t="s">
        <v>246</v>
      </c>
      <c r="CE10" s="724"/>
      <c r="CF10" s="724"/>
      <c r="CG10" s="724"/>
      <c r="CH10" s="724"/>
      <c r="CI10" s="724"/>
      <c r="CJ10" s="724"/>
      <c r="CK10" s="724"/>
      <c r="CL10" s="724"/>
      <c r="CM10" s="724"/>
      <c r="CN10" s="724"/>
      <c r="CO10" s="724"/>
      <c r="CP10" s="724"/>
      <c r="CQ10" s="725"/>
      <c r="CR10" s="680">
        <v>68039</v>
      </c>
      <c r="CS10" s="681"/>
      <c r="CT10" s="681"/>
      <c r="CU10" s="681"/>
      <c r="CV10" s="681"/>
      <c r="CW10" s="681"/>
      <c r="CX10" s="681"/>
      <c r="CY10" s="682"/>
      <c r="CZ10" s="713">
        <v>0.4</v>
      </c>
      <c r="DA10" s="713"/>
      <c r="DB10" s="713"/>
      <c r="DC10" s="713"/>
      <c r="DD10" s="686" t="s">
        <v>233</v>
      </c>
      <c r="DE10" s="681"/>
      <c r="DF10" s="681"/>
      <c r="DG10" s="681"/>
      <c r="DH10" s="681"/>
      <c r="DI10" s="681"/>
      <c r="DJ10" s="681"/>
      <c r="DK10" s="681"/>
      <c r="DL10" s="681"/>
      <c r="DM10" s="681"/>
      <c r="DN10" s="681"/>
      <c r="DO10" s="681"/>
      <c r="DP10" s="682"/>
      <c r="DQ10" s="686">
        <v>13039</v>
      </c>
      <c r="DR10" s="681"/>
      <c r="DS10" s="681"/>
      <c r="DT10" s="681"/>
      <c r="DU10" s="681"/>
      <c r="DV10" s="681"/>
      <c r="DW10" s="681"/>
      <c r="DX10" s="681"/>
      <c r="DY10" s="681"/>
      <c r="DZ10" s="681"/>
      <c r="EA10" s="681"/>
      <c r="EB10" s="681"/>
      <c r="EC10" s="726"/>
    </row>
    <row r="11" spans="2:143" ht="11.25" customHeight="1" x14ac:dyDescent="0.15">
      <c r="B11" s="677" t="s">
        <v>247</v>
      </c>
      <c r="C11" s="678"/>
      <c r="D11" s="678"/>
      <c r="E11" s="678"/>
      <c r="F11" s="678"/>
      <c r="G11" s="678"/>
      <c r="H11" s="678"/>
      <c r="I11" s="678"/>
      <c r="J11" s="678"/>
      <c r="K11" s="678"/>
      <c r="L11" s="678"/>
      <c r="M11" s="678"/>
      <c r="N11" s="678"/>
      <c r="O11" s="678"/>
      <c r="P11" s="678"/>
      <c r="Q11" s="679"/>
      <c r="R11" s="680">
        <v>667160</v>
      </c>
      <c r="S11" s="681"/>
      <c r="T11" s="681"/>
      <c r="U11" s="681"/>
      <c r="V11" s="681"/>
      <c r="W11" s="681"/>
      <c r="X11" s="681"/>
      <c r="Y11" s="682"/>
      <c r="Z11" s="683">
        <v>3.7</v>
      </c>
      <c r="AA11" s="684"/>
      <c r="AB11" s="684"/>
      <c r="AC11" s="685"/>
      <c r="AD11" s="686">
        <v>667160</v>
      </c>
      <c r="AE11" s="681"/>
      <c r="AF11" s="681"/>
      <c r="AG11" s="681"/>
      <c r="AH11" s="681"/>
      <c r="AI11" s="681"/>
      <c r="AJ11" s="681"/>
      <c r="AK11" s="682"/>
      <c r="AL11" s="683">
        <v>9.9</v>
      </c>
      <c r="AM11" s="684"/>
      <c r="AN11" s="684"/>
      <c r="AO11" s="715"/>
      <c r="AP11" s="677" t="s">
        <v>248</v>
      </c>
      <c r="AQ11" s="678"/>
      <c r="AR11" s="678"/>
      <c r="AS11" s="678"/>
      <c r="AT11" s="678"/>
      <c r="AU11" s="678"/>
      <c r="AV11" s="678"/>
      <c r="AW11" s="678"/>
      <c r="AX11" s="678"/>
      <c r="AY11" s="678"/>
      <c r="AZ11" s="678"/>
      <c r="BA11" s="678"/>
      <c r="BB11" s="678"/>
      <c r="BC11" s="678"/>
      <c r="BD11" s="678"/>
      <c r="BE11" s="678"/>
      <c r="BF11" s="679"/>
      <c r="BG11" s="680">
        <v>260268</v>
      </c>
      <c r="BH11" s="681"/>
      <c r="BI11" s="681"/>
      <c r="BJ11" s="681"/>
      <c r="BK11" s="681"/>
      <c r="BL11" s="681"/>
      <c r="BM11" s="681"/>
      <c r="BN11" s="682"/>
      <c r="BO11" s="713">
        <v>4.7</v>
      </c>
      <c r="BP11" s="713"/>
      <c r="BQ11" s="713"/>
      <c r="BR11" s="713"/>
      <c r="BS11" s="686">
        <v>45</v>
      </c>
      <c r="BT11" s="681"/>
      <c r="BU11" s="681"/>
      <c r="BV11" s="681"/>
      <c r="BW11" s="681"/>
      <c r="BX11" s="681"/>
      <c r="BY11" s="681"/>
      <c r="BZ11" s="681"/>
      <c r="CA11" s="681"/>
      <c r="CB11" s="726"/>
      <c r="CD11" s="727" t="s">
        <v>249</v>
      </c>
      <c r="CE11" s="724"/>
      <c r="CF11" s="724"/>
      <c r="CG11" s="724"/>
      <c r="CH11" s="724"/>
      <c r="CI11" s="724"/>
      <c r="CJ11" s="724"/>
      <c r="CK11" s="724"/>
      <c r="CL11" s="724"/>
      <c r="CM11" s="724"/>
      <c r="CN11" s="724"/>
      <c r="CO11" s="724"/>
      <c r="CP11" s="724"/>
      <c r="CQ11" s="725"/>
      <c r="CR11" s="680">
        <v>47526</v>
      </c>
      <c r="CS11" s="681"/>
      <c r="CT11" s="681"/>
      <c r="CU11" s="681"/>
      <c r="CV11" s="681"/>
      <c r="CW11" s="681"/>
      <c r="CX11" s="681"/>
      <c r="CY11" s="682"/>
      <c r="CZ11" s="713">
        <v>0.3</v>
      </c>
      <c r="DA11" s="713"/>
      <c r="DB11" s="713"/>
      <c r="DC11" s="713"/>
      <c r="DD11" s="686" t="s">
        <v>233</v>
      </c>
      <c r="DE11" s="681"/>
      <c r="DF11" s="681"/>
      <c r="DG11" s="681"/>
      <c r="DH11" s="681"/>
      <c r="DI11" s="681"/>
      <c r="DJ11" s="681"/>
      <c r="DK11" s="681"/>
      <c r="DL11" s="681"/>
      <c r="DM11" s="681"/>
      <c r="DN11" s="681"/>
      <c r="DO11" s="681"/>
      <c r="DP11" s="682"/>
      <c r="DQ11" s="686">
        <v>34358</v>
      </c>
      <c r="DR11" s="681"/>
      <c r="DS11" s="681"/>
      <c r="DT11" s="681"/>
      <c r="DU11" s="681"/>
      <c r="DV11" s="681"/>
      <c r="DW11" s="681"/>
      <c r="DX11" s="681"/>
      <c r="DY11" s="681"/>
      <c r="DZ11" s="681"/>
      <c r="EA11" s="681"/>
      <c r="EB11" s="681"/>
      <c r="EC11" s="726"/>
    </row>
    <row r="12" spans="2:143" ht="11.25" customHeight="1" x14ac:dyDescent="0.15">
      <c r="B12" s="677" t="s">
        <v>250</v>
      </c>
      <c r="C12" s="678"/>
      <c r="D12" s="678"/>
      <c r="E12" s="678"/>
      <c r="F12" s="678"/>
      <c r="G12" s="678"/>
      <c r="H12" s="678"/>
      <c r="I12" s="678"/>
      <c r="J12" s="678"/>
      <c r="K12" s="678"/>
      <c r="L12" s="678"/>
      <c r="M12" s="678"/>
      <c r="N12" s="678"/>
      <c r="O12" s="678"/>
      <c r="P12" s="678"/>
      <c r="Q12" s="679"/>
      <c r="R12" s="680" t="s">
        <v>233</v>
      </c>
      <c r="S12" s="681"/>
      <c r="T12" s="681"/>
      <c r="U12" s="681"/>
      <c r="V12" s="681"/>
      <c r="W12" s="681"/>
      <c r="X12" s="681"/>
      <c r="Y12" s="682"/>
      <c r="Z12" s="713" t="s">
        <v>242</v>
      </c>
      <c r="AA12" s="713"/>
      <c r="AB12" s="713"/>
      <c r="AC12" s="713"/>
      <c r="AD12" s="714" t="s">
        <v>233</v>
      </c>
      <c r="AE12" s="714"/>
      <c r="AF12" s="714"/>
      <c r="AG12" s="714"/>
      <c r="AH12" s="714"/>
      <c r="AI12" s="714"/>
      <c r="AJ12" s="714"/>
      <c r="AK12" s="714"/>
      <c r="AL12" s="683" t="s">
        <v>242</v>
      </c>
      <c r="AM12" s="684"/>
      <c r="AN12" s="684"/>
      <c r="AO12" s="715"/>
      <c r="AP12" s="677" t="s">
        <v>251</v>
      </c>
      <c r="AQ12" s="678"/>
      <c r="AR12" s="678"/>
      <c r="AS12" s="678"/>
      <c r="AT12" s="678"/>
      <c r="AU12" s="678"/>
      <c r="AV12" s="678"/>
      <c r="AW12" s="678"/>
      <c r="AX12" s="678"/>
      <c r="AY12" s="678"/>
      <c r="AZ12" s="678"/>
      <c r="BA12" s="678"/>
      <c r="BB12" s="678"/>
      <c r="BC12" s="678"/>
      <c r="BD12" s="678"/>
      <c r="BE12" s="678"/>
      <c r="BF12" s="679"/>
      <c r="BG12" s="680">
        <v>2789201</v>
      </c>
      <c r="BH12" s="681"/>
      <c r="BI12" s="681"/>
      <c r="BJ12" s="681"/>
      <c r="BK12" s="681"/>
      <c r="BL12" s="681"/>
      <c r="BM12" s="681"/>
      <c r="BN12" s="682"/>
      <c r="BO12" s="713">
        <v>50.1</v>
      </c>
      <c r="BP12" s="713"/>
      <c r="BQ12" s="713"/>
      <c r="BR12" s="713"/>
      <c r="BS12" s="686" t="s">
        <v>242</v>
      </c>
      <c r="BT12" s="681"/>
      <c r="BU12" s="681"/>
      <c r="BV12" s="681"/>
      <c r="BW12" s="681"/>
      <c r="BX12" s="681"/>
      <c r="BY12" s="681"/>
      <c r="BZ12" s="681"/>
      <c r="CA12" s="681"/>
      <c r="CB12" s="726"/>
      <c r="CD12" s="727" t="s">
        <v>252</v>
      </c>
      <c r="CE12" s="724"/>
      <c r="CF12" s="724"/>
      <c r="CG12" s="724"/>
      <c r="CH12" s="724"/>
      <c r="CI12" s="724"/>
      <c r="CJ12" s="724"/>
      <c r="CK12" s="724"/>
      <c r="CL12" s="724"/>
      <c r="CM12" s="724"/>
      <c r="CN12" s="724"/>
      <c r="CO12" s="724"/>
      <c r="CP12" s="724"/>
      <c r="CQ12" s="725"/>
      <c r="CR12" s="680">
        <v>141987</v>
      </c>
      <c r="CS12" s="681"/>
      <c r="CT12" s="681"/>
      <c r="CU12" s="681"/>
      <c r="CV12" s="681"/>
      <c r="CW12" s="681"/>
      <c r="CX12" s="681"/>
      <c r="CY12" s="682"/>
      <c r="CZ12" s="713">
        <v>0.9</v>
      </c>
      <c r="DA12" s="713"/>
      <c r="DB12" s="713"/>
      <c r="DC12" s="713"/>
      <c r="DD12" s="686" t="s">
        <v>242</v>
      </c>
      <c r="DE12" s="681"/>
      <c r="DF12" s="681"/>
      <c r="DG12" s="681"/>
      <c r="DH12" s="681"/>
      <c r="DI12" s="681"/>
      <c r="DJ12" s="681"/>
      <c r="DK12" s="681"/>
      <c r="DL12" s="681"/>
      <c r="DM12" s="681"/>
      <c r="DN12" s="681"/>
      <c r="DO12" s="681"/>
      <c r="DP12" s="682"/>
      <c r="DQ12" s="686">
        <v>123235</v>
      </c>
      <c r="DR12" s="681"/>
      <c r="DS12" s="681"/>
      <c r="DT12" s="681"/>
      <c r="DU12" s="681"/>
      <c r="DV12" s="681"/>
      <c r="DW12" s="681"/>
      <c r="DX12" s="681"/>
      <c r="DY12" s="681"/>
      <c r="DZ12" s="681"/>
      <c r="EA12" s="681"/>
      <c r="EB12" s="681"/>
      <c r="EC12" s="726"/>
    </row>
    <row r="13" spans="2:143" ht="11.25" customHeight="1" x14ac:dyDescent="0.15">
      <c r="B13" s="677" t="s">
        <v>253</v>
      </c>
      <c r="C13" s="678"/>
      <c r="D13" s="678"/>
      <c r="E13" s="678"/>
      <c r="F13" s="678"/>
      <c r="G13" s="678"/>
      <c r="H13" s="678"/>
      <c r="I13" s="678"/>
      <c r="J13" s="678"/>
      <c r="K13" s="678"/>
      <c r="L13" s="678"/>
      <c r="M13" s="678"/>
      <c r="N13" s="678"/>
      <c r="O13" s="678"/>
      <c r="P13" s="678"/>
      <c r="Q13" s="679"/>
      <c r="R13" s="680" t="s">
        <v>233</v>
      </c>
      <c r="S13" s="681"/>
      <c r="T13" s="681"/>
      <c r="U13" s="681"/>
      <c r="V13" s="681"/>
      <c r="W13" s="681"/>
      <c r="X13" s="681"/>
      <c r="Y13" s="682"/>
      <c r="Z13" s="713" t="s">
        <v>242</v>
      </c>
      <c r="AA13" s="713"/>
      <c r="AB13" s="713"/>
      <c r="AC13" s="713"/>
      <c r="AD13" s="714" t="s">
        <v>233</v>
      </c>
      <c r="AE13" s="714"/>
      <c r="AF13" s="714"/>
      <c r="AG13" s="714"/>
      <c r="AH13" s="714"/>
      <c r="AI13" s="714"/>
      <c r="AJ13" s="714"/>
      <c r="AK13" s="714"/>
      <c r="AL13" s="683" t="s">
        <v>233</v>
      </c>
      <c r="AM13" s="684"/>
      <c r="AN13" s="684"/>
      <c r="AO13" s="715"/>
      <c r="AP13" s="677" t="s">
        <v>254</v>
      </c>
      <c r="AQ13" s="678"/>
      <c r="AR13" s="678"/>
      <c r="AS13" s="678"/>
      <c r="AT13" s="678"/>
      <c r="AU13" s="678"/>
      <c r="AV13" s="678"/>
      <c r="AW13" s="678"/>
      <c r="AX13" s="678"/>
      <c r="AY13" s="678"/>
      <c r="AZ13" s="678"/>
      <c r="BA13" s="678"/>
      <c r="BB13" s="678"/>
      <c r="BC13" s="678"/>
      <c r="BD13" s="678"/>
      <c r="BE13" s="678"/>
      <c r="BF13" s="679"/>
      <c r="BG13" s="680">
        <v>2759595</v>
      </c>
      <c r="BH13" s="681"/>
      <c r="BI13" s="681"/>
      <c r="BJ13" s="681"/>
      <c r="BK13" s="681"/>
      <c r="BL13" s="681"/>
      <c r="BM13" s="681"/>
      <c r="BN13" s="682"/>
      <c r="BO13" s="713">
        <v>49.6</v>
      </c>
      <c r="BP13" s="713"/>
      <c r="BQ13" s="713"/>
      <c r="BR13" s="713"/>
      <c r="BS13" s="686" t="s">
        <v>233</v>
      </c>
      <c r="BT13" s="681"/>
      <c r="BU13" s="681"/>
      <c r="BV13" s="681"/>
      <c r="BW13" s="681"/>
      <c r="BX13" s="681"/>
      <c r="BY13" s="681"/>
      <c r="BZ13" s="681"/>
      <c r="CA13" s="681"/>
      <c r="CB13" s="726"/>
      <c r="CD13" s="727" t="s">
        <v>255</v>
      </c>
      <c r="CE13" s="724"/>
      <c r="CF13" s="724"/>
      <c r="CG13" s="724"/>
      <c r="CH13" s="724"/>
      <c r="CI13" s="724"/>
      <c r="CJ13" s="724"/>
      <c r="CK13" s="724"/>
      <c r="CL13" s="724"/>
      <c r="CM13" s="724"/>
      <c r="CN13" s="724"/>
      <c r="CO13" s="724"/>
      <c r="CP13" s="724"/>
      <c r="CQ13" s="725"/>
      <c r="CR13" s="680">
        <v>1125220</v>
      </c>
      <c r="CS13" s="681"/>
      <c r="CT13" s="681"/>
      <c r="CU13" s="681"/>
      <c r="CV13" s="681"/>
      <c r="CW13" s="681"/>
      <c r="CX13" s="681"/>
      <c r="CY13" s="682"/>
      <c r="CZ13" s="713">
        <v>6.8</v>
      </c>
      <c r="DA13" s="713"/>
      <c r="DB13" s="713"/>
      <c r="DC13" s="713"/>
      <c r="DD13" s="686">
        <v>311587</v>
      </c>
      <c r="DE13" s="681"/>
      <c r="DF13" s="681"/>
      <c r="DG13" s="681"/>
      <c r="DH13" s="681"/>
      <c r="DI13" s="681"/>
      <c r="DJ13" s="681"/>
      <c r="DK13" s="681"/>
      <c r="DL13" s="681"/>
      <c r="DM13" s="681"/>
      <c r="DN13" s="681"/>
      <c r="DO13" s="681"/>
      <c r="DP13" s="682"/>
      <c r="DQ13" s="686">
        <v>1035348</v>
      </c>
      <c r="DR13" s="681"/>
      <c r="DS13" s="681"/>
      <c r="DT13" s="681"/>
      <c r="DU13" s="681"/>
      <c r="DV13" s="681"/>
      <c r="DW13" s="681"/>
      <c r="DX13" s="681"/>
      <c r="DY13" s="681"/>
      <c r="DZ13" s="681"/>
      <c r="EA13" s="681"/>
      <c r="EB13" s="681"/>
      <c r="EC13" s="726"/>
    </row>
    <row r="14" spans="2:143" ht="11.25" customHeight="1" x14ac:dyDescent="0.15">
      <c r="B14" s="677" t="s">
        <v>256</v>
      </c>
      <c r="C14" s="678"/>
      <c r="D14" s="678"/>
      <c r="E14" s="678"/>
      <c r="F14" s="678"/>
      <c r="G14" s="678"/>
      <c r="H14" s="678"/>
      <c r="I14" s="678"/>
      <c r="J14" s="678"/>
      <c r="K14" s="678"/>
      <c r="L14" s="678"/>
      <c r="M14" s="678"/>
      <c r="N14" s="678"/>
      <c r="O14" s="678"/>
      <c r="P14" s="678"/>
      <c r="Q14" s="679"/>
      <c r="R14" s="680">
        <v>4</v>
      </c>
      <c r="S14" s="681"/>
      <c r="T14" s="681"/>
      <c r="U14" s="681"/>
      <c r="V14" s="681"/>
      <c r="W14" s="681"/>
      <c r="X14" s="681"/>
      <c r="Y14" s="682"/>
      <c r="Z14" s="713">
        <v>0</v>
      </c>
      <c r="AA14" s="713"/>
      <c r="AB14" s="713"/>
      <c r="AC14" s="713"/>
      <c r="AD14" s="714">
        <v>4</v>
      </c>
      <c r="AE14" s="714"/>
      <c r="AF14" s="714"/>
      <c r="AG14" s="714"/>
      <c r="AH14" s="714"/>
      <c r="AI14" s="714"/>
      <c r="AJ14" s="714"/>
      <c r="AK14" s="714"/>
      <c r="AL14" s="683">
        <v>0</v>
      </c>
      <c r="AM14" s="684"/>
      <c r="AN14" s="684"/>
      <c r="AO14" s="715"/>
      <c r="AP14" s="677" t="s">
        <v>257</v>
      </c>
      <c r="AQ14" s="678"/>
      <c r="AR14" s="678"/>
      <c r="AS14" s="678"/>
      <c r="AT14" s="678"/>
      <c r="AU14" s="678"/>
      <c r="AV14" s="678"/>
      <c r="AW14" s="678"/>
      <c r="AX14" s="678"/>
      <c r="AY14" s="678"/>
      <c r="AZ14" s="678"/>
      <c r="BA14" s="678"/>
      <c r="BB14" s="678"/>
      <c r="BC14" s="678"/>
      <c r="BD14" s="678"/>
      <c r="BE14" s="678"/>
      <c r="BF14" s="679"/>
      <c r="BG14" s="680">
        <v>73973</v>
      </c>
      <c r="BH14" s="681"/>
      <c r="BI14" s="681"/>
      <c r="BJ14" s="681"/>
      <c r="BK14" s="681"/>
      <c r="BL14" s="681"/>
      <c r="BM14" s="681"/>
      <c r="BN14" s="682"/>
      <c r="BO14" s="713">
        <v>1.3</v>
      </c>
      <c r="BP14" s="713"/>
      <c r="BQ14" s="713"/>
      <c r="BR14" s="713"/>
      <c r="BS14" s="686" t="s">
        <v>233</v>
      </c>
      <c r="BT14" s="681"/>
      <c r="BU14" s="681"/>
      <c r="BV14" s="681"/>
      <c r="BW14" s="681"/>
      <c r="BX14" s="681"/>
      <c r="BY14" s="681"/>
      <c r="BZ14" s="681"/>
      <c r="CA14" s="681"/>
      <c r="CB14" s="726"/>
      <c r="CD14" s="727" t="s">
        <v>258</v>
      </c>
      <c r="CE14" s="724"/>
      <c r="CF14" s="724"/>
      <c r="CG14" s="724"/>
      <c r="CH14" s="724"/>
      <c r="CI14" s="724"/>
      <c r="CJ14" s="724"/>
      <c r="CK14" s="724"/>
      <c r="CL14" s="724"/>
      <c r="CM14" s="724"/>
      <c r="CN14" s="724"/>
      <c r="CO14" s="724"/>
      <c r="CP14" s="724"/>
      <c r="CQ14" s="725"/>
      <c r="CR14" s="680">
        <v>576518</v>
      </c>
      <c r="CS14" s="681"/>
      <c r="CT14" s="681"/>
      <c r="CU14" s="681"/>
      <c r="CV14" s="681"/>
      <c r="CW14" s="681"/>
      <c r="CX14" s="681"/>
      <c r="CY14" s="682"/>
      <c r="CZ14" s="713">
        <v>3.5</v>
      </c>
      <c r="DA14" s="713"/>
      <c r="DB14" s="713"/>
      <c r="DC14" s="713"/>
      <c r="DD14" s="686">
        <v>82397</v>
      </c>
      <c r="DE14" s="681"/>
      <c r="DF14" s="681"/>
      <c r="DG14" s="681"/>
      <c r="DH14" s="681"/>
      <c r="DI14" s="681"/>
      <c r="DJ14" s="681"/>
      <c r="DK14" s="681"/>
      <c r="DL14" s="681"/>
      <c r="DM14" s="681"/>
      <c r="DN14" s="681"/>
      <c r="DO14" s="681"/>
      <c r="DP14" s="682"/>
      <c r="DQ14" s="686">
        <v>522653</v>
      </c>
      <c r="DR14" s="681"/>
      <c r="DS14" s="681"/>
      <c r="DT14" s="681"/>
      <c r="DU14" s="681"/>
      <c r="DV14" s="681"/>
      <c r="DW14" s="681"/>
      <c r="DX14" s="681"/>
      <c r="DY14" s="681"/>
      <c r="DZ14" s="681"/>
      <c r="EA14" s="681"/>
      <c r="EB14" s="681"/>
      <c r="EC14" s="726"/>
    </row>
    <row r="15" spans="2:143" ht="11.25" customHeight="1" x14ac:dyDescent="0.15">
      <c r="B15" s="677" t="s">
        <v>259</v>
      </c>
      <c r="C15" s="678"/>
      <c r="D15" s="678"/>
      <c r="E15" s="678"/>
      <c r="F15" s="678"/>
      <c r="G15" s="678"/>
      <c r="H15" s="678"/>
      <c r="I15" s="678"/>
      <c r="J15" s="678"/>
      <c r="K15" s="678"/>
      <c r="L15" s="678"/>
      <c r="M15" s="678"/>
      <c r="N15" s="678"/>
      <c r="O15" s="678"/>
      <c r="P15" s="678"/>
      <c r="Q15" s="679"/>
      <c r="R15" s="680" t="s">
        <v>242</v>
      </c>
      <c r="S15" s="681"/>
      <c r="T15" s="681"/>
      <c r="U15" s="681"/>
      <c r="V15" s="681"/>
      <c r="W15" s="681"/>
      <c r="X15" s="681"/>
      <c r="Y15" s="682"/>
      <c r="Z15" s="713" t="s">
        <v>233</v>
      </c>
      <c r="AA15" s="713"/>
      <c r="AB15" s="713"/>
      <c r="AC15" s="713"/>
      <c r="AD15" s="714" t="s">
        <v>233</v>
      </c>
      <c r="AE15" s="714"/>
      <c r="AF15" s="714"/>
      <c r="AG15" s="714"/>
      <c r="AH15" s="714"/>
      <c r="AI15" s="714"/>
      <c r="AJ15" s="714"/>
      <c r="AK15" s="714"/>
      <c r="AL15" s="683" t="s">
        <v>233</v>
      </c>
      <c r="AM15" s="684"/>
      <c r="AN15" s="684"/>
      <c r="AO15" s="715"/>
      <c r="AP15" s="677" t="s">
        <v>260</v>
      </c>
      <c r="AQ15" s="678"/>
      <c r="AR15" s="678"/>
      <c r="AS15" s="678"/>
      <c r="AT15" s="678"/>
      <c r="AU15" s="678"/>
      <c r="AV15" s="678"/>
      <c r="AW15" s="678"/>
      <c r="AX15" s="678"/>
      <c r="AY15" s="678"/>
      <c r="AZ15" s="678"/>
      <c r="BA15" s="678"/>
      <c r="BB15" s="678"/>
      <c r="BC15" s="678"/>
      <c r="BD15" s="678"/>
      <c r="BE15" s="678"/>
      <c r="BF15" s="679"/>
      <c r="BG15" s="680">
        <v>173390</v>
      </c>
      <c r="BH15" s="681"/>
      <c r="BI15" s="681"/>
      <c r="BJ15" s="681"/>
      <c r="BK15" s="681"/>
      <c r="BL15" s="681"/>
      <c r="BM15" s="681"/>
      <c r="BN15" s="682"/>
      <c r="BO15" s="713">
        <v>3.1</v>
      </c>
      <c r="BP15" s="713"/>
      <c r="BQ15" s="713"/>
      <c r="BR15" s="713"/>
      <c r="BS15" s="686" t="s">
        <v>242</v>
      </c>
      <c r="BT15" s="681"/>
      <c r="BU15" s="681"/>
      <c r="BV15" s="681"/>
      <c r="BW15" s="681"/>
      <c r="BX15" s="681"/>
      <c r="BY15" s="681"/>
      <c r="BZ15" s="681"/>
      <c r="CA15" s="681"/>
      <c r="CB15" s="726"/>
      <c r="CD15" s="727" t="s">
        <v>261</v>
      </c>
      <c r="CE15" s="724"/>
      <c r="CF15" s="724"/>
      <c r="CG15" s="724"/>
      <c r="CH15" s="724"/>
      <c r="CI15" s="724"/>
      <c r="CJ15" s="724"/>
      <c r="CK15" s="724"/>
      <c r="CL15" s="724"/>
      <c r="CM15" s="724"/>
      <c r="CN15" s="724"/>
      <c r="CO15" s="724"/>
      <c r="CP15" s="724"/>
      <c r="CQ15" s="725"/>
      <c r="CR15" s="680">
        <v>2812798</v>
      </c>
      <c r="CS15" s="681"/>
      <c r="CT15" s="681"/>
      <c r="CU15" s="681"/>
      <c r="CV15" s="681"/>
      <c r="CW15" s="681"/>
      <c r="CX15" s="681"/>
      <c r="CY15" s="682"/>
      <c r="CZ15" s="713">
        <v>17.100000000000001</v>
      </c>
      <c r="DA15" s="713"/>
      <c r="DB15" s="713"/>
      <c r="DC15" s="713"/>
      <c r="DD15" s="686">
        <v>1472089</v>
      </c>
      <c r="DE15" s="681"/>
      <c r="DF15" s="681"/>
      <c r="DG15" s="681"/>
      <c r="DH15" s="681"/>
      <c r="DI15" s="681"/>
      <c r="DJ15" s="681"/>
      <c r="DK15" s="681"/>
      <c r="DL15" s="681"/>
      <c r="DM15" s="681"/>
      <c r="DN15" s="681"/>
      <c r="DO15" s="681"/>
      <c r="DP15" s="682"/>
      <c r="DQ15" s="686">
        <v>1649922</v>
      </c>
      <c r="DR15" s="681"/>
      <c r="DS15" s="681"/>
      <c r="DT15" s="681"/>
      <c r="DU15" s="681"/>
      <c r="DV15" s="681"/>
      <c r="DW15" s="681"/>
      <c r="DX15" s="681"/>
      <c r="DY15" s="681"/>
      <c r="DZ15" s="681"/>
      <c r="EA15" s="681"/>
      <c r="EB15" s="681"/>
      <c r="EC15" s="726"/>
    </row>
    <row r="16" spans="2:143" ht="11.25" customHeight="1" x14ac:dyDescent="0.15">
      <c r="B16" s="677" t="s">
        <v>262</v>
      </c>
      <c r="C16" s="678"/>
      <c r="D16" s="678"/>
      <c r="E16" s="678"/>
      <c r="F16" s="678"/>
      <c r="G16" s="678"/>
      <c r="H16" s="678"/>
      <c r="I16" s="678"/>
      <c r="J16" s="678"/>
      <c r="K16" s="678"/>
      <c r="L16" s="678"/>
      <c r="M16" s="678"/>
      <c r="N16" s="678"/>
      <c r="O16" s="678"/>
      <c r="P16" s="678"/>
      <c r="Q16" s="679"/>
      <c r="R16" s="680">
        <v>8176</v>
      </c>
      <c r="S16" s="681"/>
      <c r="T16" s="681"/>
      <c r="U16" s="681"/>
      <c r="V16" s="681"/>
      <c r="W16" s="681"/>
      <c r="X16" s="681"/>
      <c r="Y16" s="682"/>
      <c r="Z16" s="713">
        <v>0</v>
      </c>
      <c r="AA16" s="713"/>
      <c r="AB16" s="713"/>
      <c r="AC16" s="713"/>
      <c r="AD16" s="714">
        <v>8176</v>
      </c>
      <c r="AE16" s="714"/>
      <c r="AF16" s="714"/>
      <c r="AG16" s="714"/>
      <c r="AH16" s="714"/>
      <c r="AI16" s="714"/>
      <c r="AJ16" s="714"/>
      <c r="AK16" s="714"/>
      <c r="AL16" s="683">
        <v>0.1</v>
      </c>
      <c r="AM16" s="684"/>
      <c r="AN16" s="684"/>
      <c r="AO16" s="715"/>
      <c r="AP16" s="677" t="s">
        <v>263</v>
      </c>
      <c r="AQ16" s="678"/>
      <c r="AR16" s="678"/>
      <c r="AS16" s="678"/>
      <c r="AT16" s="678"/>
      <c r="AU16" s="678"/>
      <c r="AV16" s="678"/>
      <c r="AW16" s="678"/>
      <c r="AX16" s="678"/>
      <c r="AY16" s="678"/>
      <c r="AZ16" s="678"/>
      <c r="BA16" s="678"/>
      <c r="BB16" s="678"/>
      <c r="BC16" s="678"/>
      <c r="BD16" s="678"/>
      <c r="BE16" s="678"/>
      <c r="BF16" s="679"/>
      <c r="BG16" s="680" t="s">
        <v>242</v>
      </c>
      <c r="BH16" s="681"/>
      <c r="BI16" s="681"/>
      <c r="BJ16" s="681"/>
      <c r="BK16" s="681"/>
      <c r="BL16" s="681"/>
      <c r="BM16" s="681"/>
      <c r="BN16" s="682"/>
      <c r="BO16" s="713" t="s">
        <v>233</v>
      </c>
      <c r="BP16" s="713"/>
      <c r="BQ16" s="713"/>
      <c r="BR16" s="713"/>
      <c r="BS16" s="686" t="s">
        <v>233</v>
      </c>
      <c r="BT16" s="681"/>
      <c r="BU16" s="681"/>
      <c r="BV16" s="681"/>
      <c r="BW16" s="681"/>
      <c r="BX16" s="681"/>
      <c r="BY16" s="681"/>
      <c r="BZ16" s="681"/>
      <c r="CA16" s="681"/>
      <c r="CB16" s="726"/>
      <c r="CD16" s="727" t="s">
        <v>264</v>
      </c>
      <c r="CE16" s="724"/>
      <c r="CF16" s="724"/>
      <c r="CG16" s="724"/>
      <c r="CH16" s="724"/>
      <c r="CI16" s="724"/>
      <c r="CJ16" s="724"/>
      <c r="CK16" s="724"/>
      <c r="CL16" s="724"/>
      <c r="CM16" s="724"/>
      <c r="CN16" s="724"/>
      <c r="CO16" s="724"/>
      <c r="CP16" s="724"/>
      <c r="CQ16" s="725"/>
      <c r="CR16" s="680" t="s">
        <v>233</v>
      </c>
      <c r="CS16" s="681"/>
      <c r="CT16" s="681"/>
      <c r="CU16" s="681"/>
      <c r="CV16" s="681"/>
      <c r="CW16" s="681"/>
      <c r="CX16" s="681"/>
      <c r="CY16" s="682"/>
      <c r="CZ16" s="713" t="s">
        <v>233</v>
      </c>
      <c r="DA16" s="713"/>
      <c r="DB16" s="713"/>
      <c r="DC16" s="713"/>
      <c r="DD16" s="686" t="s">
        <v>242</v>
      </c>
      <c r="DE16" s="681"/>
      <c r="DF16" s="681"/>
      <c r="DG16" s="681"/>
      <c r="DH16" s="681"/>
      <c r="DI16" s="681"/>
      <c r="DJ16" s="681"/>
      <c r="DK16" s="681"/>
      <c r="DL16" s="681"/>
      <c r="DM16" s="681"/>
      <c r="DN16" s="681"/>
      <c r="DO16" s="681"/>
      <c r="DP16" s="682"/>
      <c r="DQ16" s="686" t="s">
        <v>233</v>
      </c>
      <c r="DR16" s="681"/>
      <c r="DS16" s="681"/>
      <c r="DT16" s="681"/>
      <c r="DU16" s="681"/>
      <c r="DV16" s="681"/>
      <c r="DW16" s="681"/>
      <c r="DX16" s="681"/>
      <c r="DY16" s="681"/>
      <c r="DZ16" s="681"/>
      <c r="EA16" s="681"/>
      <c r="EB16" s="681"/>
      <c r="EC16" s="726"/>
    </row>
    <row r="17" spans="2:133" ht="11.25" customHeight="1" x14ac:dyDescent="0.15">
      <c r="B17" s="677" t="s">
        <v>265</v>
      </c>
      <c r="C17" s="678"/>
      <c r="D17" s="678"/>
      <c r="E17" s="678"/>
      <c r="F17" s="678"/>
      <c r="G17" s="678"/>
      <c r="H17" s="678"/>
      <c r="I17" s="678"/>
      <c r="J17" s="678"/>
      <c r="K17" s="678"/>
      <c r="L17" s="678"/>
      <c r="M17" s="678"/>
      <c r="N17" s="678"/>
      <c r="O17" s="678"/>
      <c r="P17" s="678"/>
      <c r="Q17" s="679"/>
      <c r="R17" s="680">
        <v>43841</v>
      </c>
      <c r="S17" s="681"/>
      <c r="T17" s="681"/>
      <c r="U17" s="681"/>
      <c r="V17" s="681"/>
      <c r="W17" s="681"/>
      <c r="X17" s="681"/>
      <c r="Y17" s="682"/>
      <c r="Z17" s="713">
        <v>0.2</v>
      </c>
      <c r="AA17" s="713"/>
      <c r="AB17" s="713"/>
      <c r="AC17" s="713"/>
      <c r="AD17" s="714">
        <v>43841</v>
      </c>
      <c r="AE17" s="714"/>
      <c r="AF17" s="714"/>
      <c r="AG17" s="714"/>
      <c r="AH17" s="714"/>
      <c r="AI17" s="714"/>
      <c r="AJ17" s="714"/>
      <c r="AK17" s="714"/>
      <c r="AL17" s="683">
        <v>0.6</v>
      </c>
      <c r="AM17" s="684"/>
      <c r="AN17" s="684"/>
      <c r="AO17" s="715"/>
      <c r="AP17" s="677" t="s">
        <v>266</v>
      </c>
      <c r="AQ17" s="678"/>
      <c r="AR17" s="678"/>
      <c r="AS17" s="678"/>
      <c r="AT17" s="678"/>
      <c r="AU17" s="678"/>
      <c r="AV17" s="678"/>
      <c r="AW17" s="678"/>
      <c r="AX17" s="678"/>
      <c r="AY17" s="678"/>
      <c r="AZ17" s="678"/>
      <c r="BA17" s="678"/>
      <c r="BB17" s="678"/>
      <c r="BC17" s="678"/>
      <c r="BD17" s="678"/>
      <c r="BE17" s="678"/>
      <c r="BF17" s="679"/>
      <c r="BG17" s="680" t="s">
        <v>233</v>
      </c>
      <c r="BH17" s="681"/>
      <c r="BI17" s="681"/>
      <c r="BJ17" s="681"/>
      <c r="BK17" s="681"/>
      <c r="BL17" s="681"/>
      <c r="BM17" s="681"/>
      <c r="BN17" s="682"/>
      <c r="BO17" s="713" t="s">
        <v>242</v>
      </c>
      <c r="BP17" s="713"/>
      <c r="BQ17" s="713"/>
      <c r="BR17" s="713"/>
      <c r="BS17" s="686" t="s">
        <v>242</v>
      </c>
      <c r="BT17" s="681"/>
      <c r="BU17" s="681"/>
      <c r="BV17" s="681"/>
      <c r="BW17" s="681"/>
      <c r="BX17" s="681"/>
      <c r="BY17" s="681"/>
      <c r="BZ17" s="681"/>
      <c r="CA17" s="681"/>
      <c r="CB17" s="726"/>
      <c r="CD17" s="727" t="s">
        <v>267</v>
      </c>
      <c r="CE17" s="724"/>
      <c r="CF17" s="724"/>
      <c r="CG17" s="724"/>
      <c r="CH17" s="724"/>
      <c r="CI17" s="724"/>
      <c r="CJ17" s="724"/>
      <c r="CK17" s="724"/>
      <c r="CL17" s="724"/>
      <c r="CM17" s="724"/>
      <c r="CN17" s="724"/>
      <c r="CO17" s="724"/>
      <c r="CP17" s="724"/>
      <c r="CQ17" s="725"/>
      <c r="CR17" s="680">
        <v>890964</v>
      </c>
      <c r="CS17" s="681"/>
      <c r="CT17" s="681"/>
      <c r="CU17" s="681"/>
      <c r="CV17" s="681"/>
      <c r="CW17" s="681"/>
      <c r="CX17" s="681"/>
      <c r="CY17" s="682"/>
      <c r="CZ17" s="713">
        <v>5.4</v>
      </c>
      <c r="DA17" s="713"/>
      <c r="DB17" s="713"/>
      <c r="DC17" s="713"/>
      <c r="DD17" s="686" t="s">
        <v>242</v>
      </c>
      <c r="DE17" s="681"/>
      <c r="DF17" s="681"/>
      <c r="DG17" s="681"/>
      <c r="DH17" s="681"/>
      <c r="DI17" s="681"/>
      <c r="DJ17" s="681"/>
      <c r="DK17" s="681"/>
      <c r="DL17" s="681"/>
      <c r="DM17" s="681"/>
      <c r="DN17" s="681"/>
      <c r="DO17" s="681"/>
      <c r="DP17" s="682"/>
      <c r="DQ17" s="686">
        <v>890380</v>
      </c>
      <c r="DR17" s="681"/>
      <c r="DS17" s="681"/>
      <c r="DT17" s="681"/>
      <c r="DU17" s="681"/>
      <c r="DV17" s="681"/>
      <c r="DW17" s="681"/>
      <c r="DX17" s="681"/>
      <c r="DY17" s="681"/>
      <c r="DZ17" s="681"/>
      <c r="EA17" s="681"/>
      <c r="EB17" s="681"/>
      <c r="EC17" s="726"/>
    </row>
    <row r="18" spans="2:133" ht="11.25" customHeight="1" x14ac:dyDescent="0.15">
      <c r="B18" s="677" t="s">
        <v>268</v>
      </c>
      <c r="C18" s="678"/>
      <c r="D18" s="678"/>
      <c r="E18" s="678"/>
      <c r="F18" s="678"/>
      <c r="G18" s="678"/>
      <c r="H18" s="678"/>
      <c r="I18" s="678"/>
      <c r="J18" s="678"/>
      <c r="K18" s="678"/>
      <c r="L18" s="678"/>
      <c r="M18" s="678"/>
      <c r="N18" s="678"/>
      <c r="O18" s="678"/>
      <c r="P18" s="678"/>
      <c r="Q18" s="679"/>
      <c r="R18" s="680">
        <v>50490</v>
      </c>
      <c r="S18" s="681"/>
      <c r="T18" s="681"/>
      <c r="U18" s="681"/>
      <c r="V18" s="681"/>
      <c r="W18" s="681"/>
      <c r="X18" s="681"/>
      <c r="Y18" s="682"/>
      <c r="Z18" s="713">
        <v>0.3</v>
      </c>
      <c r="AA18" s="713"/>
      <c r="AB18" s="713"/>
      <c r="AC18" s="713"/>
      <c r="AD18" s="714">
        <v>50490</v>
      </c>
      <c r="AE18" s="714"/>
      <c r="AF18" s="714"/>
      <c r="AG18" s="714"/>
      <c r="AH18" s="714"/>
      <c r="AI18" s="714"/>
      <c r="AJ18" s="714"/>
      <c r="AK18" s="714"/>
      <c r="AL18" s="683">
        <v>0.7</v>
      </c>
      <c r="AM18" s="684"/>
      <c r="AN18" s="684"/>
      <c r="AO18" s="715"/>
      <c r="AP18" s="677" t="s">
        <v>269</v>
      </c>
      <c r="AQ18" s="678"/>
      <c r="AR18" s="678"/>
      <c r="AS18" s="678"/>
      <c r="AT18" s="678"/>
      <c r="AU18" s="678"/>
      <c r="AV18" s="678"/>
      <c r="AW18" s="678"/>
      <c r="AX18" s="678"/>
      <c r="AY18" s="678"/>
      <c r="AZ18" s="678"/>
      <c r="BA18" s="678"/>
      <c r="BB18" s="678"/>
      <c r="BC18" s="678"/>
      <c r="BD18" s="678"/>
      <c r="BE18" s="678"/>
      <c r="BF18" s="679"/>
      <c r="BG18" s="680" t="s">
        <v>233</v>
      </c>
      <c r="BH18" s="681"/>
      <c r="BI18" s="681"/>
      <c r="BJ18" s="681"/>
      <c r="BK18" s="681"/>
      <c r="BL18" s="681"/>
      <c r="BM18" s="681"/>
      <c r="BN18" s="682"/>
      <c r="BO18" s="713" t="s">
        <v>242</v>
      </c>
      <c r="BP18" s="713"/>
      <c r="BQ18" s="713"/>
      <c r="BR18" s="713"/>
      <c r="BS18" s="686" t="s">
        <v>233</v>
      </c>
      <c r="BT18" s="681"/>
      <c r="BU18" s="681"/>
      <c r="BV18" s="681"/>
      <c r="BW18" s="681"/>
      <c r="BX18" s="681"/>
      <c r="BY18" s="681"/>
      <c r="BZ18" s="681"/>
      <c r="CA18" s="681"/>
      <c r="CB18" s="726"/>
      <c r="CD18" s="727" t="s">
        <v>270</v>
      </c>
      <c r="CE18" s="724"/>
      <c r="CF18" s="724"/>
      <c r="CG18" s="724"/>
      <c r="CH18" s="724"/>
      <c r="CI18" s="724"/>
      <c r="CJ18" s="724"/>
      <c r="CK18" s="724"/>
      <c r="CL18" s="724"/>
      <c r="CM18" s="724"/>
      <c r="CN18" s="724"/>
      <c r="CO18" s="724"/>
      <c r="CP18" s="724"/>
      <c r="CQ18" s="725"/>
      <c r="CR18" s="680" t="s">
        <v>242</v>
      </c>
      <c r="CS18" s="681"/>
      <c r="CT18" s="681"/>
      <c r="CU18" s="681"/>
      <c r="CV18" s="681"/>
      <c r="CW18" s="681"/>
      <c r="CX18" s="681"/>
      <c r="CY18" s="682"/>
      <c r="CZ18" s="713" t="s">
        <v>233</v>
      </c>
      <c r="DA18" s="713"/>
      <c r="DB18" s="713"/>
      <c r="DC18" s="713"/>
      <c r="DD18" s="686" t="s">
        <v>233</v>
      </c>
      <c r="DE18" s="681"/>
      <c r="DF18" s="681"/>
      <c r="DG18" s="681"/>
      <c r="DH18" s="681"/>
      <c r="DI18" s="681"/>
      <c r="DJ18" s="681"/>
      <c r="DK18" s="681"/>
      <c r="DL18" s="681"/>
      <c r="DM18" s="681"/>
      <c r="DN18" s="681"/>
      <c r="DO18" s="681"/>
      <c r="DP18" s="682"/>
      <c r="DQ18" s="686" t="s">
        <v>233</v>
      </c>
      <c r="DR18" s="681"/>
      <c r="DS18" s="681"/>
      <c r="DT18" s="681"/>
      <c r="DU18" s="681"/>
      <c r="DV18" s="681"/>
      <c r="DW18" s="681"/>
      <c r="DX18" s="681"/>
      <c r="DY18" s="681"/>
      <c r="DZ18" s="681"/>
      <c r="EA18" s="681"/>
      <c r="EB18" s="681"/>
      <c r="EC18" s="726"/>
    </row>
    <row r="19" spans="2:133" ht="11.25" customHeight="1" x14ac:dyDescent="0.15">
      <c r="B19" s="677" t="s">
        <v>271</v>
      </c>
      <c r="C19" s="678"/>
      <c r="D19" s="678"/>
      <c r="E19" s="678"/>
      <c r="F19" s="678"/>
      <c r="G19" s="678"/>
      <c r="H19" s="678"/>
      <c r="I19" s="678"/>
      <c r="J19" s="678"/>
      <c r="K19" s="678"/>
      <c r="L19" s="678"/>
      <c r="M19" s="678"/>
      <c r="N19" s="678"/>
      <c r="O19" s="678"/>
      <c r="P19" s="678"/>
      <c r="Q19" s="679"/>
      <c r="R19" s="680">
        <v>44168</v>
      </c>
      <c r="S19" s="681"/>
      <c r="T19" s="681"/>
      <c r="U19" s="681"/>
      <c r="V19" s="681"/>
      <c r="W19" s="681"/>
      <c r="X19" s="681"/>
      <c r="Y19" s="682"/>
      <c r="Z19" s="713">
        <v>0.2</v>
      </c>
      <c r="AA19" s="713"/>
      <c r="AB19" s="713"/>
      <c r="AC19" s="713"/>
      <c r="AD19" s="714">
        <v>44168</v>
      </c>
      <c r="AE19" s="714"/>
      <c r="AF19" s="714"/>
      <c r="AG19" s="714"/>
      <c r="AH19" s="714"/>
      <c r="AI19" s="714"/>
      <c r="AJ19" s="714"/>
      <c r="AK19" s="714"/>
      <c r="AL19" s="683">
        <v>0.7</v>
      </c>
      <c r="AM19" s="684"/>
      <c r="AN19" s="684"/>
      <c r="AO19" s="715"/>
      <c r="AP19" s="677" t="s">
        <v>272</v>
      </c>
      <c r="AQ19" s="678"/>
      <c r="AR19" s="678"/>
      <c r="AS19" s="678"/>
      <c r="AT19" s="678"/>
      <c r="AU19" s="678"/>
      <c r="AV19" s="678"/>
      <c r="AW19" s="678"/>
      <c r="AX19" s="678"/>
      <c r="AY19" s="678"/>
      <c r="AZ19" s="678"/>
      <c r="BA19" s="678"/>
      <c r="BB19" s="678"/>
      <c r="BC19" s="678"/>
      <c r="BD19" s="678"/>
      <c r="BE19" s="678"/>
      <c r="BF19" s="679"/>
      <c r="BG19" s="680">
        <v>481723</v>
      </c>
      <c r="BH19" s="681"/>
      <c r="BI19" s="681"/>
      <c r="BJ19" s="681"/>
      <c r="BK19" s="681"/>
      <c r="BL19" s="681"/>
      <c r="BM19" s="681"/>
      <c r="BN19" s="682"/>
      <c r="BO19" s="713">
        <v>8.6999999999999993</v>
      </c>
      <c r="BP19" s="713"/>
      <c r="BQ19" s="713"/>
      <c r="BR19" s="713"/>
      <c r="BS19" s="686" t="s">
        <v>242</v>
      </c>
      <c r="BT19" s="681"/>
      <c r="BU19" s="681"/>
      <c r="BV19" s="681"/>
      <c r="BW19" s="681"/>
      <c r="BX19" s="681"/>
      <c r="BY19" s="681"/>
      <c r="BZ19" s="681"/>
      <c r="CA19" s="681"/>
      <c r="CB19" s="726"/>
      <c r="CD19" s="727" t="s">
        <v>273</v>
      </c>
      <c r="CE19" s="724"/>
      <c r="CF19" s="724"/>
      <c r="CG19" s="724"/>
      <c r="CH19" s="724"/>
      <c r="CI19" s="724"/>
      <c r="CJ19" s="724"/>
      <c r="CK19" s="724"/>
      <c r="CL19" s="724"/>
      <c r="CM19" s="724"/>
      <c r="CN19" s="724"/>
      <c r="CO19" s="724"/>
      <c r="CP19" s="724"/>
      <c r="CQ19" s="725"/>
      <c r="CR19" s="680" t="s">
        <v>233</v>
      </c>
      <c r="CS19" s="681"/>
      <c r="CT19" s="681"/>
      <c r="CU19" s="681"/>
      <c r="CV19" s="681"/>
      <c r="CW19" s="681"/>
      <c r="CX19" s="681"/>
      <c r="CY19" s="682"/>
      <c r="CZ19" s="713" t="s">
        <v>233</v>
      </c>
      <c r="DA19" s="713"/>
      <c r="DB19" s="713"/>
      <c r="DC19" s="713"/>
      <c r="DD19" s="686" t="s">
        <v>242</v>
      </c>
      <c r="DE19" s="681"/>
      <c r="DF19" s="681"/>
      <c r="DG19" s="681"/>
      <c r="DH19" s="681"/>
      <c r="DI19" s="681"/>
      <c r="DJ19" s="681"/>
      <c r="DK19" s="681"/>
      <c r="DL19" s="681"/>
      <c r="DM19" s="681"/>
      <c r="DN19" s="681"/>
      <c r="DO19" s="681"/>
      <c r="DP19" s="682"/>
      <c r="DQ19" s="686" t="s">
        <v>242</v>
      </c>
      <c r="DR19" s="681"/>
      <c r="DS19" s="681"/>
      <c r="DT19" s="681"/>
      <c r="DU19" s="681"/>
      <c r="DV19" s="681"/>
      <c r="DW19" s="681"/>
      <c r="DX19" s="681"/>
      <c r="DY19" s="681"/>
      <c r="DZ19" s="681"/>
      <c r="EA19" s="681"/>
      <c r="EB19" s="681"/>
      <c r="EC19" s="726"/>
    </row>
    <row r="20" spans="2:133" ht="11.25" customHeight="1" x14ac:dyDescent="0.15">
      <c r="B20" s="677" t="s">
        <v>274</v>
      </c>
      <c r="C20" s="678"/>
      <c r="D20" s="678"/>
      <c r="E20" s="678"/>
      <c r="F20" s="678"/>
      <c r="G20" s="678"/>
      <c r="H20" s="678"/>
      <c r="I20" s="678"/>
      <c r="J20" s="678"/>
      <c r="K20" s="678"/>
      <c r="L20" s="678"/>
      <c r="M20" s="678"/>
      <c r="N20" s="678"/>
      <c r="O20" s="678"/>
      <c r="P20" s="678"/>
      <c r="Q20" s="679"/>
      <c r="R20" s="680">
        <v>3820</v>
      </c>
      <c r="S20" s="681"/>
      <c r="T20" s="681"/>
      <c r="U20" s="681"/>
      <c r="V20" s="681"/>
      <c r="W20" s="681"/>
      <c r="X20" s="681"/>
      <c r="Y20" s="682"/>
      <c r="Z20" s="713">
        <v>0</v>
      </c>
      <c r="AA20" s="713"/>
      <c r="AB20" s="713"/>
      <c r="AC20" s="713"/>
      <c r="AD20" s="714">
        <v>3820</v>
      </c>
      <c r="AE20" s="714"/>
      <c r="AF20" s="714"/>
      <c r="AG20" s="714"/>
      <c r="AH20" s="714"/>
      <c r="AI20" s="714"/>
      <c r="AJ20" s="714"/>
      <c r="AK20" s="714"/>
      <c r="AL20" s="683">
        <v>0.1</v>
      </c>
      <c r="AM20" s="684"/>
      <c r="AN20" s="684"/>
      <c r="AO20" s="715"/>
      <c r="AP20" s="677" t="s">
        <v>275</v>
      </c>
      <c r="AQ20" s="678"/>
      <c r="AR20" s="678"/>
      <c r="AS20" s="678"/>
      <c r="AT20" s="678"/>
      <c r="AU20" s="678"/>
      <c r="AV20" s="678"/>
      <c r="AW20" s="678"/>
      <c r="AX20" s="678"/>
      <c r="AY20" s="678"/>
      <c r="AZ20" s="678"/>
      <c r="BA20" s="678"/>
      <c r="BB20" s="678"/>
      <c r="BC20" s="678"/>
      <c r="BD20" s="678"/>
      <c r="BE20" s="678"/>
      <c r="BF20" s="679"/>
      <c r="BG20" s="680">
        <v>481723</v>
      </c>
      <c r="BH20" s="681"/>
      <c r="BI20" s="681"/>
      <c r="BJ20" s="681"/>
      <c r="BK20" s="681"/>
      <c r="BL20" s="681"/>
      <c r="BM20" s="681"/>
      <c r="BN20" s="682"/>
      <c r="BO20" s="713">
        <v>8.6999999999999993</v>
      </c>
      <c r="BP20" s="713"/>
      <c r="BQ20" s="713"/>
      <c r="BR20" s="713"/>
      <c r="BS20" s="686" t="s">
        <v>242</v>
      </c>
      <c r="BT20" s="681"/>
      <c r="BU20" s="681"/>
      <c r="BV20" s="681"/>
      <c r="BW20" s="681"/>
      <c r="BX20" s="681"/>
      <c r="BY20" s="681"/>
      <c r="BZ20" s="681"/>
      <c r="CA20" s="681"/>
      <c r="CB20" s="726"/>
      <c r="CD20" s="727" t="s">
        <v>276</v>
      </c>
      <c r="CE20" s="724"/>
      <c r="CF20" s="724"/>
      <c r="CG20" s="724"/>
      <c r="CH20" s="724"/>
      <c r="CI20" s="724"/>
      <c r="CJ20" s="724"/>
      <c r="CK20" s="724"/>
      <c r="CL20" s="724"/>
      <c r="CM20" s="724"/>
      <c r="CN20" s="724"/>
      <c r="CO20" s="724"/>
      <c r="CP20" s="724"/>
      <c r="CQ20" s="725"/>
      <c r="CR20" s="680">
        <v>16463199</v>
      </c>
      <c r="CS20" s="681"/>
      <c r="CT20" s="681"/>
      <c r="CU20" s="681"/>
      <c r="CV20" s="681"/>
      <c r="CW20" s="681"/>
      <c r="CX20" s="681"/>
      <c r="CY20" s="682"/>
      <c r="CZ20" s="713">
        <v>100</v>
      </c>
      <c r="DA20" s="713"/>
      <c r="DB20" s="713"/>
      <c r="DC20" s="713"/>
      <c r="DD20" s="686">
        <v>2783606</v>
      </c>
      <c r="DE20" s="681"/>
      <c r="DF20" s="681"/>
      <c r="DG20" s="681"/>
      <c r="DH20" s="681"/>
      <c r="DI20" s="681"/>
      <c r="DJ20" s="681"/>
      <c r="DK20" s="681"/>
      <c r="DL20" s="681"/>
      <c r="DM20" s="681"/>
      <c r="DN20" s="681"/>
      <c r="DO20" s="681"/>
      <c r="DP20" s="682"/>
      <c r="DQ20" s="686">
        <v>8388610</v>
      </c>
      <c r="DR20" s="681"/>
      <c r="DS20" s="681"/>
      <c r="DT20" s="681"/>
      <c r="DU20" s="681"/>
      <c r="DV20" s="681"/>
      <c r="DW20" s="681"/>
      <c r="DX20" s="681"/>
      <c r="DY20" s="681"/>
      <c r="DZ20" s="681"/>
      <c r="EA20" s="681"/>
      <c r="EB20" s="681"/>
      <c r="EC20" s="726"/>
    </row>
    <row r="21" spans="2:133" ht="11.25" customHeight="1" x14ac:dyDescent="0.15">
      <c r="B21" s="677" t="s">
        <v>277</v>
      </c>
      <c r="C21" s="678"/>
      <c r="D21" s="678"/>
      <c r="E21" s="678"/>
      <c r="F21" s="678"/>
      <c r="G21" s="678"/>
      <c r="H21" s="678"/>
      <c r="I21" s="678"/>
      <c r="J21" s="678"/>
      <c r="K21" s="678"/>
      <c r="L21" s="678"/>
      <c r="M21" s="678"/>
      <c r="N21" s="678"/>
      <c r="O21" s="678"/>
      <c r="P21" s="678"/>
      <c r="Q21" s="679"/>
      <c r="R21" s="680">
        <v>2502</v>
      </c>
      <c r="S21" s="681"/>
      <c r="T21" s="681"/>
      <c r="U21" s="681"/>
      <c r="V21" s="681"/>
      <c r="W21" s="681"/>
      <c r="X21" s="681"/>
      <c r="Y21" s="682"/>
      <c r="Z21" s="713">
        <v>0</v>
      </c>
      <c r="AA21" s="713"/>
      <c r="AB21" s="713"/>
      <c r="AC21" s="713"/>
      <c r="AD21" s="714">
        <v>2502</v>
      </c>
      <c r="AE21" s="714"/>
      <c r="AF21" s="714"/>
      <c r="AG21" s="714"/>
      <c r="AH21" s="714"/>
      <c r="AI21" s="714"/>
      <c r="AJ21" s="714"/>
      <c r="AK21" s="714"/>
      <c r="AL21" s="683">
        <v>0</v>
      </c>
      <c r="AM21" s="684"/>
      <c r="AN21" s="684"/>
      <c r="AO21" s="715"/>
      <c r="AP21" s="775" t="s">
        <v>278</v>
      </c>
      <c r="AQ21" s="782"/>
      <c r="AR21" s="782"/>
      <c r="AS21" s="782"/>
      <c r="AT21" s="782"/>
      <c r="AU21" s="782"/>
      <c r="AV21" s="782"/>
      <c r="AW21" s="782"/>
      <c r="AX21" s="782"/>
      <c r="AY21" s="782"/>
      <c r="AZ21" s="782"/>
      <c r="BA21" s="782"/>
      <c r="BB21" s="782"/>
      <c r="BC21" s="782"/>
      <c r="BD21" s="782"/>
      <c r="BE21" s="782"/>
      <c r="BF21" s="777"/>
      <c r="BG21" s="680" t="s">
        <v>242</v>
      </c>
      <c r="BH21" s="681"/>
      <c r="BI21" s="681"/>
      <c r="BJ21" s="681"/>
      <c r="BK21" s="681"/>
      <c r="BL21" s="681"/>
      <c r="BM21" s="681"/>
      <c r="BN21" s="682"/>
      <c r="BO21" s="713" t="s">
        <v>242</v>
      </c>
      <c r="BP21" s="713"/>
      <c r="BQ21" s="713"/>
      <c r="BR21" s="713"/>
      <c r="BS21" s="686" t="s">
        <v>242</v>
      </c>
      <c r="BT21" s="681"/>
      <c r="BU21" s="681"/>
      <c r="BV21" s="681"/>
      <c r="BW21" s="681"/>
      <c r="BX21" s="681"/>
      <c r="BY21" s="681"/>
      <c r="BZ21" s="681"/>
      <c r="CA21" s="681"/>
      <c r="CB21" s="726"/>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279</v>
      </c>
      <c r="C22" s="678"/>
      <c r="D22" s="678"/>
      <c r="E22" s="678"/>
      <c r="F22" s="678"/>
      <c r="G22" s="678"/>
      <c r="H22" s="678"/>
      <c r="I22" s="678"/>
      <c r="J22" s="678"/>
      <c r="K22" s="678"/>
      <c r="L22" s="678"/>
      <c r="M22" s="678"/>
      <c r="N22" s="678"/>
      <c r="O22" s="678"/>
      <c r="P22" s="678"/>
      <c r="Q22" s="679"/>
      <c r="R22" s="680">
        <v>792510</v>
      </c>
      <c r="S22" s="681"/>
      <c r="T22" s="681"/>
      <c r="U22" s="681"/>
      <c r="V22" s="681"/>
      <c r="W22" s="681"/>
      <c r="X22" s="681"/>
      <c r="Y22" s="682"/>
      <c r="Z22" s="713">
        <v>4.4000000000000004</v>
      </c>
      <c r="AA22" s="713"/>
      <c r="AB22" s="713"/>
      <c r="AC22" s="713"/>
      <c r="AD22" s="714">
        <v>713310</v>
      </c>
      <c r="AE22" s="714"/>
      <c r="AF22" s="714"/>
      <c r="AG22" s="714"/>
      <c r="AH22" s="714"/>
      <c r="AI22" s="714"/>
      <c r="AJ22" s="714"/>
      <c r="AK22" s="714"/>
      <c r="AL22" s="683">
        <v>10.5</v>
      </c>
      <c r="AM22" s="684"/>
      <c r="AN22" s="684"/>
      <c r="AO22" s="715"/>
      <c r="AP22" s="775" t="s">
        <v>280</v>
      </c>
      <c r="AQ22" s="782"/>
      <c r="AR22" s="782"/>
      <c r="AS22" s="782"/>
      <c r="AT22" s="782"/>
      <c r="AU22" s="782"/>
      <c r="AV22" s="782"/>
      <c r="AW22" s="782"/>
      <c r="AX22" s="782"/>
      <c r="AY22" s="782"/>
      <c r="AZ22" s="782"/>
      <c r="BA22" s="782"/>
      <c r="BB22" s="782"/>
      <c r="BC22" s="782"/>
      <c r="BD22" s="782"/>
      <c r="BE22" s="782"/>
      <c r="BF22" s="777"/>
      <c r="BG22" s="680" t="s">
        <v>242</v>
      </c>
      <c r="BH22" s="681"/>
      <c r="BI22" s="681"/>
      <c r="BJ22" s="681"/>
      <c r="BK22" s="681"/>
      <c r="BL22" s="681"/>
      <c r="BM22" s="681"/>
      <c r="BN22" s="682"/>
      <c r="BO22" s="713" t="s">
        <v>242</v>
      </c>
      <c r="BP22" s="713"/>
      <c r="BQ22" s="713"/>
      <c r="BR22" s="713"/>
      <c r="BS22" s="686" t="s">
        <v>233</v>
      </c>
      <c r="BT22" s="681"/>
      <c r="BU22" s="681"/>
      <c r="BV22" s="681"/>
      <c r="BW22" s="681"/>
      <c r="BX22" s="681"/>
      <c r="BY22" s="681"/>
      <c r="BZ22" s="681"/>
      <c r="CA22" s="681"/>
      <c r="CB22" s="726"/>
      <c r="CD22" s="784" t="s">
        <v>281</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282</v>
      </c>
      <c r="C23" s="678"/>
      <c r="D23" s="678"/>
      <c r="E23" s="678"/>
      <c r="F23" s="678"/>
      <c r="G23" s="678"/>
      <c r="H23" s="678"/>
      <c r="I23" s="678"/>
      <c r="J23" s="678"/>
      <c r="K23" s="678"/>
      <c r="L23" s="678"/>
      <c r="M23" s="678"/>
      <c r="N23" s="678"/>
      <c r="O23" s="678"/>
      <c r="P23" s="678"/>
      <c r="Q23" s="679"/>
      <c r="R23" s="680">
        <v>713310</v>
      </c>
      <c r="S23" s="681"/>
      <c r="T23" s="681"/>
      <c r="U23" s="681"/>
      <c r="V23" s="681"/>
      <c r="W23" s="681"/>
      <c r="X23" s="681"/>
      <c r="Y23" s="682"/>
      <c r="Z23" s="713">
        <v>4</v>
      </c>
      <c r="AA23" s="713"/>
      <c r="AB23" s="713"/>
      <c r="AC23" s="713"/>
      <c r="AD23" s="714">
        <v>713310</v>
      </c>
      <c r="AE23" s="714"/>
      <c r="AF23" s="714"/>
      <c r="AG23" s="714"/>
      <c r="AH23" s="714"/>
      <c r="AI23" s="714"/>
      <c r="AJ23" s="714"/>
      <c r="AK23" s="714"/>
      <c r="AL23" s="683">
        <v>10.5</v>
      </c>
      <c r="AM23" s="684"/>
      <c r="AN23" s="684"/>
      <c r="AO23" s="715"/>
      <c r="AP23" s="775" t="s">
        <v>283</v>
      </c>
      <c r="AQ23" s="782"/>
      <c r="AR23" s="782"/>
      <c r="AS23" s="782"/>
      <c r="AT23" s="782"/>
      <c r="AU23" s="782"/>
      <c r="AV23" s="782"/>
      <c r="AW23" s="782"/>
      <c r="AX23" s="782"/>
      <c r="AY23" s="782"/>
      <c r="AZ23" s="782"/>
      <c r="BA23" s="782"/>
      <c r="BB23" s="782"/>
      <c r="BC23" s="782"/>
      <c r="BD23" s="782"/>
      <c r="BE23" s="782"/>
      <c r="BF23" s="777"/>
      <c r="BG23" s="680">
        <v>481723</v>
      </c>
      <c r="BH23" s="681"/>
      <c r="BI23" s="681"/>
      <c r="BJ23" s="681"/>
      <c r="BK23" s="681"/>
      <c r="BL23" s="681"/>
      <c r="BM23" s="681"/>
      <c r="BN23" s="682"/>
      <c r="BO23" s="713">
        <v>8.6999999999999993</v>
      </c>
      <c r="BP23" s="713"/>
      <c r="BQ23" s="713"/>
      <c r="BR23" s="713"/>
      <c r="BS23" s="686" t="s">
        <v>233</v>
      </c>
      <c r="BT23" s="681"/>
      <c r="BU23" s="681"/>
      <c r="BV23" s="681"/>
      <c r="BW23" s="681"/>
      <c r="BX23" s="681"/>
      <c r="BY23" s="681"/>
      <c r="BZ23" s="681"/>
      <c r="CA23" s="681"/>
      <c r="CB23" s="726"/>
      <c r="CD23" s="784" t="s">
        <v>221</v>
      </c>
      <c r="CE23" s="785"/>
      <c r="CF23" s="785"/>
      <c r="CG23" s="785"/>
      <c r="CH23" s="785"/>
      <c r="CI23" s="785"/>
      <c r="CJ23" s="785"/>
      <c r="CK23" s="785"/>
      <c r="CL23" s="785"/>
      <c r="CM23" s="785"/>
      <c r="CN23" s="785"/>
      <c r="CO23" s="785"/>
      <c r="CP23" s="785"/>
      <c r="CQ23" s="786"/>
      <c r="CR23" s="784" t="s">
        <v>284</v>
      </c>
      <c r="CS23" s="785"/>
      <c r="CT23" s="785"/>
      <c r="CU23" s="785"/>
      <c r="CV23" s="785"/>
      <c r="CW23" s="785"/>
      <c r="CX23" s="785"/>
      <c r="CY23" s="786"/>
      <c r="CZ23" s="784" t="s">
        <v>285</v>
      </c>
      <c r="DA23" s="785"/>
      <c r="DB23" s="785"/>
      <c r="DC23" s="786"/>
      <c r="DD23" s="784" t="s">
        <v>286</v>
      </c>
      <c r="DE23" s="785"/>
      <c r="DF23" s="785"/>
      <c r="DG23" s="785"/>
      <c r="DH23" s="785"/>
      <c r="DI23" s="785"/>
      <c r="DJ23" s="785"/>
      <c r="DK23" s="786"/>
      <c r="DL23" s="793" t="s">
        <v>287</v>
      </c>
      <c r="DM23" s="794"/>
      <c r="DN23" s="794"/>
      <c r="DO23" s="794"/>
      <c r="DP23" s="794"/>
      <c r="DQ23" s="794"/>
      <c r="DR23" s="794"/>
      <c r="DS23" s="794"/>
      <c r="DT23" s="794"/>
      <c r="DU23" s="794"/>
      <c r="DV23" s="795"/>
      <c r="DW23" s="784" t="s">
        <v>288</v>
      </c>
      <c r="DX23" s="785"/>
      <c r="DY23" s="785"/>
      <c r="DZ23" s="785"/>
      <c r="EA23" s="785"/>
      <c r="EB23" s="785"/>
      <c r="EC23" s="786"/>
    </row>
    <row r="24" spans="2:133" ht="11.25" customHeight="1" x14ac:dyDescent="0.15">
      <c r="B24" s="677" t="s">
        <v>289</v>
      </c>
      <c r="C24" s="678"/>
      <c r="D24" s="678"/>
      <c r="E24" s="678"/>
      <c r="F24" s="678"/>
      <c r="G24" s="678"/>
      <c r="H24" s="678"/>
      <c r="I24" s="678"/>
      <c r="J24" s="678"/>
      <c r="K24" s="678"/>
      <c r="L24" s="678"/>
      <c r="M24" s="678"/>
      <c r="N24" s="678"/>
      <c r="O24" s="678"/>
      <c r="P24" s="678"/>
      <c r="Q24" s="679"/>
      <c r="R24" s="680">
        <v>79200</v>
      </c>
      <c r="S24" s="681"/>
      <c r="T24" s="681"/>
      <c r="U24" s="681"/>
      <c r="V24" s="681"/>
      <c r="W24" s="681"/>
      <c r="X24" s="681"/>
      <c r="Y24" s="682"/>
      <c r="Z24" s="713">
        <v>0.4</v>
      </c>
      <c r="AA24" s="713"/>
      <c r="AB24" s="713"/>
      <c r="AC24" s="713"/>
      <c r="AD24" s="714" t="s">
        <v>233</v>
      </c>
      <c r="AE24" s="714"/>
      <c r="AF24" s="714"/>
      <c r="AG24" s="714"/>
      <c r="AH24" s="714"/>
      <c r="AI24" s="714"/>
      <c r="AJ24" s="714"/>
      <c r="AK24" s="714"/>
      <c r="AL24" s="683" t="s">
        <v>233</v>
      </c>
      <c r="AM24" s="684"/>
      <c r="AN24" s="684"/>
      <c r="AO24" s="715"/>
      <c r="AP24" s="775" t="s">
        <v>290</v>
      </c>
      <c r="AQ24" s="782"/>
      <c r="AR24" s="782"/>
      <c r="AS24" s="782"/>
      <c r="AT24" s="782"/>
      <c r="AU24" s="782"/>
      <c r="AV24" s="782"/>
      <c r="AW24" s="782"/>
      <c r="AX24" s="782"/>
      <c r="AY24" s="782"/>
      <c r="AZ24" s="782"/>
      <c r="BA24" s="782"/>
      <c r="BB24" s="782"/>
      <c r="BC24" s="782"/>
      <c r="BD24" s="782"/>
      <c r="BE24" s="782"/>
      <c r="BF24" s="777"/>
      <c r="BG24" s="680" t="s">
        <v>233</v>
      </c>
      <c r="BH24" s="681"/>
      <c r="BI24" s="681"/>
      <c r="BJ24" s="681"/>
      <c r="BK24" s="681"/>
      <c r="BL24" s="681"/>
      <c r="BM24" s="681"/>
      <c r="BN24" s="682"/>
      <c r="BO24" s="713" t="s">
        <v>242</v>
      </c>
      <c r="BP24" s="713"/>
      <c r="BQ24" s="713"/>
      <c r="BR24" s="713"/>
      <c r="BS24" s="686" t="s">
        <v>242</v>
      </c>
      <c r="BT24" s="681"/>
      <c r="BU24" s="681"/>
      <c r="BV24" s="681"/>
      <c r="BW24" s="681"/>
      <c r="BX24" s="681"/>
      <c r="BY24" s="681"/>
      <c r="BZ24" s="681"/>
      <c r="CA24" s="681"/>
      <c r="CB24" s="726"/>
      <c r="CD24" s="738" t="s">
        <v>291</v>
      </c>
      <c r="CE24" s="739"/>
      <c r="CF24" s="739"/>
      <c r="CG24" s="739"/>
      <c r="CH24" s="739"/>
      <c r="CI24" s="739"/>
      <c r="CJ24" s="739"/>
      <c r="CK24" s="739"/>
      <c r="CL24" s="739"/>
      <c r="CM24" s="739"/>
      <c r="CN24" s="739"/>
      <c r="CO24" s="739"/>
      <c r="CP24" s="739"/>
      <c r="CQ24" s="740"/>
      <c r="CR24" s="735">
        <v>5081202</v>
      </c>
      <c r="CS24" s="736"/>
      <c r="CT24" s="736"/>
      <c r="CU24" s="736"/>
      <c r="CV24" s="736"/>
      <c r="CW24" s="736"/>
      <c r="CX24" s="736"/>
      <c r="CY24" s="779"/>
      <c r="CZ24" s="780">
        <v>30.9</v>
      </c>
      <c r="DA24" s="753"/>
      <c r="DB24" s="753"/>
      <c r="DC24" s="783"/>
      <c r="DD24" s="778">
        <v>3192746</v>
      </c>
      <c r="DE24" s="736"/>
      <c r="DF24" s="736"/>
      <c r="DG24" s="736"/>
      <c r="DH24" s="736"/>
      <c r="DI24" s="736"/>
      <c r="DJ24" s="736"/>
      <c r="DK24" s="779"/>
      <c r="DL24" s="778">
        <v>3119115</v>
      </c>
      <c r="DM24" s="736"/>
      <c r="DN24" s="736"/>
      <c r="DO24" s="736"/>
      <c r="DP24" s="736"/>
      <c r="DQ24" s="736"/>
      <c r="DR24" s="736"/>
      <c r="DS24" s="736"/>
      <c r="DT24" s="736"/>
      <c r="DU24" s="736"/>
      <c r="DV24" s="779"/>
      <c r="DW24" s="780">
        <v>43.1</v>
      </c>
      <c r="DX24" s="753"/>
      <c r="DY24" s="753"/>
      <c r="DZ24" s="753"/>
      <c r="EA24" s="753"/>
      <c r="EB24" s="753"/>
      <c r="EC24" s="781"/>
    </row>
    <row r="25" spans="2:133" ht="11.25" customHeight="1" x14ac:dyDescent="0.15">
      <c r="B25" s="677" t="s">
        <v>292</v>
      </c>
      <c r="C25" s="678"/>
      <c r="D25" s="678"/>
      <c r="E25" s="678"/>
      <c r="F25" s="678"/>
      <c r="G25" s="678"/>
      <c r="H25" s="678"/>
      <c r="I25" s="678"/>
      <c r="J25" s="678"/>
      <c r="K25" s="678"/>
      <c r="L25" s="678"/>
      <c r="M25" s="678"/>
      <c r="N25" s="678"/>
      <c r="O25" s="678"/>
      <c r="P25" s="678"/>
      <c r="Q25" s="679"/>
      <c r="R25" s="680" t="s">
        <v>233</v>
      </c>
      <c r="S25" s="681"/>
      <c r="T25" s="681"/>
      <c r="U25" s="681"/>
      <c r="V25" s="681"/>
      <c r="W25" s="681"/>
      <c r="X25" s="681"/>
      <c r="Y25" s="682"/>
      <c r="Z25" s="713" t="s">
        <v>242</v>
      </c>
      <c r="AA25" s="713"/>
      <c r="AB25" s="713"/>
      <c r="AC25" s="713"/>
      <c r="AD25" s="714" t="s">
        <v>233</v>
      </c>
      <c r="AE25" s="714"/>
      <c r="AF25" s="714"/>
      <c r="AG25" s="714"/>
      <c r="AH25" s="714"/>
      <c r="AI25" s="714"/>
      <c r="AJ25" s="714"/>
      <c r="AK25" s="714"/>
      <c r="AL25" s="683" t="s">
        <v>233</v>
      </c>
      <c r="AM25" s="684"/>
      <c r="AN25" s="684"/>
      <c r="AO25" s="715"/>
      <c r="AP25" s="775" t="s">
        <v>293</v>
      </c>
      <c r="AQ25" s="782"/>
      <c r="AR25" s="782"/>
      <c r="AS25" s="782"/>
      <c r="AT25" s="782"/>
      <c r="AU25" s="782"/>
      <c r="AV25" s="782"/>
      <c r="AW25" s="782"/>
      <c r="AX25" s="782"/>
      <c r="AY25" s="782"/>
      <c r="AZ25" s="782"/>
      <c r="BA25" s="782"/>
      <c r="BB25" s="782"/>
      <c r="BC25" s="782"/>
      <c r="BD25" s="782"/>
      <c r="BE25" s="782"/>
      <c r="BF25" s="777"/>
      <c r="BG25" s="680" t="s">
        <v>242</v>
      </c>
      <c r="BH25" s="681"/>
      <c r="BI25" s="681"/>
      <c r="BJ25" s="681"/>
      <c r="BK25" s="681"/>
      <c r="BL25" s="681"/>
      <c r="BM25" s="681"/>
      <c r="BN25" s="682"/>
      <c r="BO25" s="713" t="s">
        <v>233</v>
      </c>
      <c r="BP25" s="713"/>
      <c r="BQ25" s="713"/>
      <c r="BR25" s="713"/>
      <c r="BS25" s="686" t="s">
        <v>242</v>
      </c>
      <c r="BT25" s="681"/>
      <c r="BU25" s="681"/>
      <c r="BV25" s="681"/>
      <c r="BW25" s="681"/>
      <c r="BX25" s="681"/>
      <c r="BY25" s="681"/>
      <c r="BZ25" s="681"/>
      <c r="CA25" s="681"/>
      <c r="CB25" s="726"/>
      <c r="CD25" s="727" t="s">
        <v>294</v>
      </c>
      <c r="CE25" s="724"/>
      <c r="CF25" s="724"/>
      <c r="CG25" s="724"/>
      <c r="CH25" s="724"/>
      <c r="CI25" s="724"/>
      <c r="CJ25" s="724"/>
      <c r="CK25" s="724"/>
      <c r="CL25" s="724"/>
      <c r="CM25" s="724"/>
      <c r="CN25" s="724"/>
      <c r="CO25" s="724"/>
      <c r="CP25" s="724"/>
      <c r="CQ25" s="725"/>
      <c r="CR25" s="680">
        <v>1721492</v>
      </c>
      <c r="CS25" s="699"/>
      <c r="CT25" s="699"/>
      <c r="CU25" s="699"/>
      <c r="CV25" s="699"/>
      <c r="CW25" s="699"/>
      <c r="CX25" s="699"/>
      <c r="CY25" s="700"/>
      <c r="CZ25" s="683">
        <v>10.5</v>
      </c>
      <c r="DA25" s="701"/>
      <c r="DB25" s="701"/>
      <c r="DC25" s="702"/>
      <c r="DD25" s="686">
        <v>1588519</v>
      </c>
      <c r="DE25" s="699"/>
      <c r="DF25" s="699"/>
      <c r="DG25" s="699"/>
      <c r="DH25" s="699"/>
      <c r="DI25" s="699"/>
      <c r="DJ25" s="699"/>
      <c r="DK25" s="700"/>
      <c r="DL25" s="686">
        <v>1515012</v>
      </c>
      <c r="DM25" s="699"/>
      <c r="DN25" s="699"/>
      <c r="DO25" s="699"/>
      <c r="DP25" s="699"/>
      <c r="DQ25" s="699"/>
      <c r="DR25" s="699"/>
      <c r="DS25" s="699"/>
      <c r="DT25" s="699"/>
      <c r="DU25" s="699"/>
      <c r="DV25" s="700"/>
      <c r="DW25" s="683">
        <v>21</v>
      </c>
      <c r="DX25" s="701"/>
      <c r="DY25" s="701"/>
      <c r="DZ25" s="701"/>
      <c r="EA25" s="701"/>
      <c r="EB25" s="701"/>
      <c r="EC25" s="719"/>
    </row>
    <row r="26" spans="2:133" ht="11.25" customHeight="1" x14ac:dyDescent="0.15">
      <c r="B26" s="677" t="s">
        <v>295</v>
      </c>
      <c r="C26" s="678"/>
      <c r="D26" s="678"/>
      <c r="E26" s="678"/>
      <c r="F26" s="678"/>
      <c r="G26" s="678"/>
      <c r="H26" s="678"/>
      <c r="I26" s="678"/>
      <c r="J26" s="678"/>
      <c r="K26" s="678"/>
      <c r="L26" s="678"/>
      <c r="M26" s="678"/>
      <c r="N26" s="678"/>
      <c r="O26" s="678"/>
      <c r="P26" s="678"/>
      <c r="Q26" s="679"/>
      <c r="R26" s="680">
        <v>7290484</v>
      </c>
      <c r="S26" s="681"/>
      <c r="T26" s="681"/>
      <c r="U26" s="681"/>
      <c r="V26" s="681"/>
      <c r="W26" s="681"/>
      <c r="X26" s="681"/>
      <c r="Y26" s="682"/>
      <c r="Z26" s="713">
        <v>40.700000000000003</v>
      </c>
      <c r="AA26" s="713"/>
      <c r="AB26" s="713"/>
      <c r="AC26" s="713"/>
      <c r="AD26" s="714">
        <v>6729561</v>
      </c>
      <c r="AE26" s="714"/>
      <c r="AF26" s="714"/>
      <c r="AG26" s="714"/>
      <c r="AH26" s="714"/>
      <c r="AI26" s="714"/>
      <c r="AJ26" s="714"/>
      <c r="AK26" s="714"/>
      <c r="AL26" s="683">
        <v>99.4</v>
      </c>
      <c r="AM26" s="684"/>
      <c r="AN26" s="684"/>
      <c r="AO26" s="715"/>
      <c r="AP26" s="775" t="s">
        <v>296</v>
      </c>
      <c r="AQ26" s="776"/>
      <c r="AR26" s="776"/>
      <c r="AS26" s="776"/>
      <c r="AT26" s="776"/>
      <c r="AU26" s="776"/>
      <c r="AV26" s="776"/>
      <c r="AW26" s="776"/>
      <c r="AX26" s="776"/>
      <c r="AY26" s="776"/>
      <c r="AZ26" s="776"/>
      <c r="BA26" s="776"/>
      <c r="BB26" s="776"/>
      <c r="BC26" s="776"/>
      <c r="BD26" s="776"/>
      <c r="BE26" s="776"/>
      <c r="BF26" s="777"/>
      <c r="BG26" s="680" t="s">
        <v>233</v>
      </c>
      <c r="BH26" s="681"/>
      <c r="BI26" s="681"/>
      <c r="BJ26" s="681"/>
      <c r="BK26" s="681"/>
      <c r="BL26" s="681"/>
      <c r="BM26" s="681"/>
      <c r="BN26" s="682"/>
      <c r="BO26" s="713" t="s">
        <v>233</v>
      </c>
      <c r="BP26" s="713"/>
      <c r="BQ26" s="713"/>
      <c r="BR26" s="713"/>
      <c r="BS26" s="686" t="s">
        <v>233</v>
      </c>
      <c r="BT26" s="681"/>
      <c r="BU26" s="681"/>
      <c r="BV26" s="681"/>
      <c r="BW26" s="681"/>
      <c r="BX26" s="681"/>
      <c r="BY26" s="681"/>
      <c r="BZ26" s="681"/>
      <c r="CA26" s="681"/>
      <c r="CB26" s="726"/>
      <c r="CD26" s="727" t="s">
        <v>297</v>
      </c>
      <c r="CE26" s="724"/>
      <c r="CF26" s="724"/>
      <c r="CG26" s="724"/>
      <c r="CH26" s="724"/>
      <c r="CI26" s="724"/>
      <c r="CJ26" s="724"/>
      <c r="CK26" s="724"/>
      <c r="CL26" s="724"/>
      <c r="CM26" s="724"/>
      <c r="CN26" s="724"/>
      <c r="CO26" s="724"/>
      <c r="CP26" s="724"/>
      <c r="CQ26" s="725"/>
      <c r="CR26" s="680">
        <v>1088371</v>
      </c>
      <c r="CS26" s="681"/>
      <c r="CT26" s="681"/>
      <c r="CU26" s="681"/>
      <c r="CV26" s="681"/>
      <c r="CW26" s="681"/>
      <c r="CX26" s="681"/>
      <c r="CY26" s="682"/>
      <c r="CZ26" s="683">
        <v>6.6</v>
      </c>
      <c r="DA26" s="701"/>
      <c r="DB26" s="701"/>
      <c r="DC26" s="702"/>
      <c r="DD26" s="686">
        <v>996554</v>
      </c>
      <c r="DE26" s="681"/>
      <c r="DF26" s="681"/>
      <c r="DG26" s="681"/>
      <c r="DH26" s="681"/>
      <c r="DI26" s="681"/>
      <c r="DJ26" s="681"/>
      <c r="DK26" s="682"/>
      <c r="DL26" s="686" t="s">
        <v>242</v>
      </c>
      <c r="DM26" s="681"/>
      <c r="DN26" s="681"/>
      <c r="DO26" s="681"/>
      <c r="DP26" s="681"/>
      <c r="DQ26" s="681"/>
      <c r="DR26" s="681"/>
      <c r="DS26" s="681"/>
      <c r="DT26" s="681"/>
      <c r="DU26" s="681"/>
      <c r="DV26" s="682"/>
      <c r="DW26" s="683" t="s">
        <v>233</v>
      </c>
      <c r="DX26" s="701"/>
      <c r="DY26" s="701"/>
      <c r="DZ26" s="701"/>
      <c r="EA26" s="701"/>
      <c r="EB26" s="701"/>
      <c r="EC26" s="719"/>
    </row>
    <row r="27" spans="2:133" ht="11.25" customHeight="1" x14ac:dyDescent="0.15">
      <c r="B27" s="677" t="s">
        <v>298</v>
      </c>
      <c r="C27" s="678"/>
      <c r="D27" s="678"/>
      <c r="E27" s="678"/>
      <c r="F27" s="678"/>
      <c r="G27" s="678"/>
      <c r="H27" s="678"/>
      <c r="I27" s="678"/>
      <c r="J27" s="678"/>
      <c r="K27" s="678"/>
      <c r="L27" s="678"/>
      <c r="M27" s="678"/>
      <c r="N27" s="678"/>
      <c r="O27" s="678"/>
      <c r="P27" s="678"/>
      <c r="Q27" s="679"/>
      <c r="R27" s="680">
        <v>5699</v>
      </c>
      <c r="S27" s="681"/>
      <c r="T27" s="681"/>
      <c r="U27" s="681"/>
      <c r="V27" s="681"/>
      <c r="W27" s="681"/>
      <c r="X27" s="681"/>
      <c r="Y27" s="682"/>
      <c r="Z27" s="713">
        <v>0</v>
      </c>
      <c r="AA27" s="713"/>
      <c r="AB27" s="713"/>
      <c r="AC27" s="713"/>
      <c r="AD27" s="714">
        <v>5699</v>
      </c>
      <c r="AE27" s="714"/>
      <c r="AF27" s="714"/>
      <c r="AG27" s="714"/>
      <c r="AH27" s="714"/>
      <c r="AI27" s="714"/>
      <c r="AJ27" s="714"/>
      <c r="AK27" s="714"/>
      <c r="AL27" s="683">
        <v>0.1</v>
      </c>
      <c r="AM27" s="684"/>
      <c r="AN27" s="684"/>
      <c r="AO27" s="715"/>
      <c r="AP27" s="677" t="s">
        <v>299</v>
      </c>
      <c r="AQ27" s="678"/>
      <c r="AR27" s="678"/>
      <c r="AS27" s="678"/>
      <c r="AT27" s="678"/>
      <c r="AU27" s="678"/>
      <c r="AV27" s="678"/>
      <c r="AW27" s="678"/>
      <c r="AX27" s="678"/>
      <c r="AY27" s="678"/>
      <c r="AZ27" s="678"/>
      <c r="BA27" s="678"/>
      <c r="BB27" s="678"/>
      <c r="BC27" s="678"/>
      <c r="BD27" s="678"/>
      <c r="BE27" s="678"/>
      <c r="BF27" s="679"/>
      <c r="BG27" s="680">
        <v>5561925</v>
      </c>
      <c r="BH27" s="681"/>
      <c r="BI27" s="681"/>
      <c r="BJ27" s="681"/>
      <c r="BK27" s="681"/>
      <c r="BL27" s="681"/>
      <c r="BM27" s="681"/>
      <c r="BN27" s="682"/>
      <c r="BO27" s="713">
        <v>100</v>
      </c>
      <c r="BP27" s="713"/>
      <c r="BQ27" s="713"/>
      <c r="BR27" s="713"/>
      <c r="BS27" s="686">
        <v>45</v>
      </c>
      <c r="BT27" s="681"/>
      <c r="BU27" s="681"/>
      <c r="BV27" s="681"/>
      <c r="BW27" s="681"/>
      <c r="BX27" s="681"/>
      <c r="BY27" s="681"/>
      <c r="BZ27" s="681"/>
      <c r="CA27" s="681"/>
      <c r="CB27" s="726"/>
      <c r="CD27" s="727" t="s">
        <v>300</v>
      </c>
      <c r="CE27" s="724"/>
      <c r="CF27" s="724"/>
      <c r="CG27" s="724"/>
      <c r="CH27" s="724"/>
      <c r="CI27" s="724"/>
      <c r="CJ27" s="724"/>
      <c r="CK27" s="724"/>
      <c r="CL27" s="724"/>
      <c r="CM27" s="724"/>
      <c r="CN27" s="724"/>
      <c r="CO27" s="724"/>
      <c r="CP27" s="724"/>
      <c r="CQ27" s="725"/>
      <c r="CR27" s="680">
        <v>2468746</v>
      </c>
      <c r="CS27" s="699"/>
      <c r="CT27" s="699"/>
      <c r="CU27" s="699"/>
      <c r="CV27" s="699"/>
      <c r="CW27" s="699"/>
      <c r="CX27" s="699"/>
      <c r="CY27" s="700"/>
      <c r="CZ27" s="683">
        <v>15</v>
      </c>
      <c r="DA27" s="701"/>
      <c r="DB27" s="701"/>
      <c r="DC27" s="702"/>
      <c r="DD27" s="686">
        <v>713847</v>
      </c>
      <c r="DE27" s="699"/>
      <c r="DF27" s="699"/>
      <c r="DG27" s="699"/>
      <c r="DH27" s="699"/>
      <c r="DI27" s="699"/>
      <c r="DJ27" s="699"/>
      <c r="DK27" s="700"/>
      <c r="DL27" s="686">
        <v>713723</v>
      </c>
      <c r="DM27" s="699"/>
      <c r="DN27" s="699"/>
      <c r="DO27" s="699"/>
      <c r="DP27" s="699"/>
      <c r="DQ27" s="699"/>
      <c r="DR27" s="699"/>
      <c r="DS27" s="699"/>
      <c r="DT27" s="699"/>
      <c r="DU27" s="699"/>
      <c r="DV27" s="700"/>
      <c r="DW27" s="683">
        <v>9.9</v>
      </c>
      <c r="DX27" s="701"/>
      <c r="DY27" s="701"/>
      <c r="DZ27" s="701"/>
      <c r="EA27" s="701"/>
      <c r="EB27" s="701"/>
      <c r="EC27" s="719"/>
    </row>
    <row r="28" spans="2:133" ht="11.25" customHeight="1" x14ac:dyDescent="0.15">
      <c r="B28" s="677" t="s">
        <v>301</v>
      </c>
      <c r="C28" s="678"/>
      <c r="D28" s="678"/>
      <c r="E28" s="678"/>
      <c r="F28" s="678"/>
      <c r="G28" s="678"/>
      <c r="H28" s="678"/>
      <c r="I28" s="678"/>
      <c r="J28" s="678"/>
      <c r="K28" s="678"/>
      <c r="L28" s="678"/>
      <c r="M28" s="678"/>
      <c r="N28" s="678"/>
      <c r="O28" s="678"/>
      <c r="P28" s="678"/>
      <c r="Q28" s="679"/>
      <c r="R28" s="680">
        <v>121758</v>
      </c>
      <c r="S28" s="681"/>
      <c r="T28" s="681"/>
      <c r="U28" s="681"/>
      <c r="V28" s="681"/>
      <c r="W28" s="681"/>
      <c r="X28" s="681"/>
      <c r="Y28" s="682"/>
      <c r="Z28" s="713">
        <v>0.7</v>
      </c>
      <c r="AA28" s="713"/>
      <c r="AB28" s="713"/>
      <c r="AC28" s="713"/>
      <c r="AD28" s="714" t="s">
        <v>233</v>
      </c>
      <c r="AE28" s="714"/>
      <c r="AF28" s="714"/>
      <c r="AG28" s="714"/>
      <c r="AH28" s="714"/>
      <c r="AI28" s="714"/>
      <c r="AJ28" s="714"/>
      <c r="AK28" s="714"/>
      <c r="AL28" s="683" t="s">
        <v>242</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6"/>
      <c r="CD28" s="727" t="s">
        <v>302</v>
      </c>
      <c r="CE28" s="724"/>
      <c r="CF28" s="724"/>
      <c r="CG28" s="724"/>
      <c r="CH28" s="724"/>
      <c r="CI28" s="724"/>
      <c r="CJ28" s="724"/>
      <c r="CK28" s="724"/>
      <c r="CL28" s="724"/>
      <c r="CM28" s="724"/>
      <c r="CN28" s="724"/>
      <c r="CO28" s="724"/>
      <c r="CP28" s="724"/>
      <c r="CQ28" s="725"/>
      <c r="CR28" s="680">
        <v>890964</v>
      </c>
      <c r="CS28" s="681"/>
      <c r="CT28" s="681"/>
      <c r="CU28" s="681"/>
      <c r="CV28" s="681"/>
      <c r="CW28" s="681"/>
      <c r="CX28" s="681"/>
      <c r="CY28" s="682"/>
      <c r="CZ28" s="683">
        <v>5.4</v>
      </c>
      <c r="DA28" s="701"/>
      <c r="DB28" s="701"/>
      <c r="DC28" s="702"/>
      <c r="DD28" s="686">
        <v>890380</v>
      </c>
      <c r="DE28" s="681"/>
      <c r="DF28" s="681"/>
      <c r="DG28" s="681"/>
      <c r="DH28" s="681"/>
      <c r="DI28" s="681"/>
      <c r="DJ28" s="681"/>
      <c r="DK28" s="682"/>
      <c r="DL28" s="686">
        <v>890380</v>
      </c>
      <c r="DM28" s="681"/>
      <c r="DN28" s="681"/>
      <c r="DO28" s="681"/>
      <c r="DP28" s="681"/>
      <c r="DQ28" s="681"/>
      <c r="DR28" s="681"/>
      <c r="DS28" s="681"/>
      <c r="DT28" s="681"/>
      <c r="DU28" s="681"/>
      <c r="DV28" s="682"/>
      <c r="DW28" s="683">
        <v>12.3</v>
      </c>
      <c r="DX28" s="701"/>
      <c r="DY28" s="701"/>
      <c r="DZ28" s="701"/>
      <c r="EA28" s="701"/>
      <c r="EB28" s="701"/>
      <c r="EC28" s="719"/>
    </row>
    <row r="29" spans="2:133" ht="11.25" customHeight="1" x14ac:dyDescent="0.15">
      <c r="B29" s="677" t="s">
        <v>303</v>
      </c>
      <c r="C29" s="678"/>
      <c r="D29" s="678"/>
      <c r="E29" s="678"/>
      <c r="F29" s="678"/>
      <c r="G29" s="678"/>
      <c r="H29" s="678"/>
      <c r="I29" s="678"/>
      <c r="J29" s="678"/>
      <c r="K29" s="678"/>
      <c r="L29" s="678"/>
      <c r="M29" s="678"/>
      <c r="N29" s="678"/>
      <c r="O29" s="678"/>
      <c r="P29" s="678"/>
      <c r="Q29" s="679"/>
      <c r="R29" s="680">
        <v>54295</v>
      </c>
      <c r="S29" s="681"/>
      <c r="T29" s="681"/>
      <c r="U29" s="681"/>
      <c r="V29" s="681"/>
      <c r="W29" s="681"/>
      <c r="X29" s="681"/>
      <c r="Y29" s="682"/>
      <c r="Z29" s="713">
        <v>0.3</v>
      </c>
      <c r="AA29" s="713"/>
      <c r="AB29" s="713"/>
      <c r="AC29" s="713"/>
      <c r="AD29" s="714">
        <v>32246</v>
      </c>
      <c r="AE29" s="714"/>
      <c r="AF29" s="714"/>
      <c r="AG29" s="714"/>
      <c r="AH29" s="714"/>
      <c r="AI29" s="714"/>
      <c r="AJ29" s="714"/>
      <c r="AK29" s="714"/>
      <c r="AL29" s="683">
        <v>0.5</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68"/>
      <c r="CD29" s="769" t="s">
        <v>304</v>
      </c>
      <c r="CE29" s="770"/>
      <c r="CF29" s="727" t="s">
        <v>69</v>
      </c>
      <c r="CG29" s="724"/>
      <c r="CH29" s="724"/>
      <c r="CI29" s="724"/>
      <c r="CJ29" s="724"/>
      <c r="CK29" s="724"/>
      <c r="CL29" s="724"/>
      <c r="CM29" s="724"/>
      <c r="CN29" s="724"/>
      <c r="CO29" s="724"/>
      <c r="CP29" s="724"/>
      <c r="CQ29" s="725"/>
      <c r="CR29" s="680">
        <v>890964</v>
      </c>
      <c r="CS29" s="699"/>
      <c r="CT29" s="699"/>
      <c r="CU29" s="699"/>
      <c r="CV29" s="699"/>
      <c r="CW29" s="699"/>
      <c r="CX29" s="699"/>
      <c r="CY29" s="700"/>
      <c r="CZ29" s="683">
        <v>5.4</v>
      </c>
      <c r="DA29" s="701"/>
      <c r="DB29" s="701"/>
      <c r="DC29" s="702"/>
      <c r="DD29" s="686">
        <v>890380</v>
      </c>
      <c r="DE29" s="699"/>
      <c r="DF29" s="699"/>
      <c r="DG29" s="699"/>
      <c r="DH29" s="699"/>
      <c r="DI29" s="699"/>
      <c r="DJ29" s="699"/>
      <c r="DK29" s="700"/>
      <c r="DL29" s="686">
        <v>890380</v>
      </c>
      <c r="DM29" s="699"/>
      <c r="DN29" s="699"/>
      <c r="DO29" s="699"/>
      <c r="DP29" s="699"/>
      <c r="DQ29" s="699"/>
      <c r="DR29" s="699"/>
      <c r="DS29" s="699"/>
      <c r="DT29" s="699"/>
      <c r="DU29" s="699"/>
      <c r="DV29" s="700"/>
      <c r="DW29" s="683">
        <v>12.3</v>
      </c>
      <c r="DX29" s="701"/>
      <c r="DY29" s="701"/>
      <c r="DZ29" s="701"/>
      <c r="EA29" s="701"/>
      <c r="EB29" s="701"/>
      <c r="EC29" s="719"/>
    </row>
    <row r="30" spans="2:133" ht="11.25" customHeight="1" x14ac:dyDescent="0.15">
      <c r="B30" s="677" t="s">
        <v>305</v>
      </c>
      <c r="C30" s="678"/>
      <c r="D30" s="678"/>
      <c r="E30" s="678"/>
      <c r="F30" s="678"/>
      <c r="G30" s="678"/>
      <c r="H30" s="678"/>
      <c r="I30" s="678"/>
      <c r="J30" s="678"/>
      <c r="K30" s="678"/>
      <c r="L30" s="678"/>
      <c r="M30" s="678"/>
      <c r="N30" s="678"/>
      <c r="O30" s="678"/>
      <c r="P30" s="678"/>
      <c r="Q30" s="679"/>
      <c r="R30" s="680">
        <v>91273</v>
      </c>
      <c r="S30" s="681"/>
      <c r="T30" s="681"/>
      <c r="U30" s="681"/>
      <c r="V30" s="681"/>
      <c r="W30" s="681"/>
      <c r="X30" s="681"/>
      <c r="Y30" s="682"/>
      <c r="Z30" s="713">
        <v>0.5</v>
      </c>
      <c r="AA30" s="713"/>
      <c r="AB30" s="713"/>
      <c r="AC30" s="713"/>
      <c r="AD30" s="714">
        <v>2423</v>
      </c>
      <c r="AE30" s="714"/>
      <c r="AF30" s="714"/>
      <c r="AG30" s="714"/>
      <c r="AH30" s="714"/>
      <c r="AI30" s="714"/>
      <c r="AJ30" s="714"/>
      <c r="AK30" s="714"/>
      <c r="AL30" s="683">
        <v>0</v>
      </c>
      <c r="AM30" s="684"/>
      <c r="AN30" s="684"/>
      <c r="AO30" s="715"/>
      <c r="AP30" s="741" t="s">
        <v>221</v>
      </c>
      <c r="AQ30" s="742"/>
      <c r="AR30" s="742"/>
      <c r="AS30" s="742"/>
      <c r="AT30" s="742"/>
      <c r="AU30" s="742"/>
      <c r="AV30" s="742"/>
      <c r="AW30" s="742"/>
      <c r="AX30" s="742"/>
      <c r="AY30" s="742"/>
      <c r="AZ30" s="742"/>
      <c r="BA30" s="742"/>
      <c r="BB30" s="742"/>
      <c r="BC30" s="742"/>
      <c r="BD30" s="742"/>
      <c r="BE30" s="742"/>
      <c r="BF30" s="743"/>
      <c r="BG30" s="741" t="s">
        <v>306</v>
      </c>
      <c r="BH30" s="766"/>
      <c r="BI30" s="766"/>
      <c r="BJ30" s="766"/>
      <c r="BK30" s="766"/>
      <c r="BL30" s="766"/>
      <c r="BM30" s="766"/>
      <c r="BN30" s="766"/>
      <c r="BO30" s="766"/>
      <c r="BP30" s="766"/>
      <c r="BQ30" s="767"/>
      <c r="BR30" s="741" t="s">
        <v>307</v>
      </c>
      <c r="BS30" s="766"/>
      <c r="BT30" s="766"/>
      <c r="BU30" s="766"/>
      <c r="BV30" s="766"/>
      <c r="BW30" s="766"/>
      <c r="BX30" s="766"/>
      <c r="BY30" s="766"/>
      <c r="BZ30" s="766"/>
      <c r="CA30" s="766"/>
      <c r="CB30" s="767"/>
      <c r="CD30" s="771"/>
      <c r="CE30" s="772"/>
      <c r="CF30" s="727" t="s">
        <v>308</v>
      </c>
      <c r="CG30" s="724"/>
      <c r="CH30" s="724"/>
      <c r="CI30" s="724"/>
      <c r="CJ30" s="724"/>
      <c r="CK30" s="724"/>
      <c r="CL30" s="724"/>
      <c r="CM30" s="724"/>
      <c r="CN30" s="724"/>
      <c r="CO30" s="724"/>
      <c r="CP30" s="724"/>
      <c r="CQ30" s="725"/>
      <c r="CR30" s="680">
        <v>852902</v>
      </c>
      <c r="CS30" s="681"/>
      <c r="CT30" s="681"/>
      <c r="CU30" s="681"/>
      <c r="CV30" s="681"/>
      <c r="CW30" s="681"/>
      <c r="CX30" s="681"/>
      <c r="CY30" s="682"/>
      <c r="CZ30" s="683">
        <v>5.2</v>
      </c>
      <c r="DA30" s="701"/>
      <c r="DB30" s="701"/>
      <c r="DC30" s="702"/>
      <c r="DD30" s="686">
        <v>852332</v>
      </c>
      <c r="DE30" s="681"/>
      <c r="DF30" s="681"/>
      <c r="DG30" s="681"/>
      <c r="DH30" s="681"/>
      <c r="DI30" s="681"/>
      <c r="DJ30" s="681"/>
      <c r="DK30" s="682"/>
      <c r="DL30" s="686">
        <v>852332</v>
      </c>
      <c r="DM30" s="681"/>
      <c r="DN30" s="681"/>
      <c r="DO30" s="681"/>
      <c r="DP30" s="681"/>
      <c r="DQ30" s="681"/>
      <c r="DR30" s="681"/>
      <c r="DS30" s="681"/>
      <c r="DT30" s="681"/>
      <c r="DU30" s="681"/>
      <c r="DV30" s="682"/>
      <c r="DW30" s="683">
        <v>11.8</v>
      </c>
      <c r="DX30" s="701"/>
      <c r="DY30" s="701"/>
      <c r="DZ30" s="701"/>
      <c r="EA30" s="701"/>
      <c r="EB30" s="701"/>
      <c r="EC30" s="719"/>
    </row>
    <row r="31" spans="2:133" ht="11.25" customHeight="1" x14ac:dyDescent="0.15">
      <c r="B31" s="677" t="s">
        <v>309</v>
      </c>
      <c r="C31" s="678"/>
      <c r="D31" s="678"/>
      <c r="E31" s="678"/>
      <c r="F31" s="678"/>
      <c r="G31" s="678"/>
      <c r="H31" s="678"/>
      <c r="I31" s="678"/>
      <c r="J31" s="678"/>
      <c r="K31" s="678"/>
      <c r="L31" s="678"/>
      <c r="M31" s="678"/>
      <c r="N31" s="678"/>
      <c r="O31" s="678"/>
      <c r="P31" s="678"/>
      <c r="Q31" s="679"/>
      <c r="R31" s="680">
        <v>5365062</v>
      </c>
      <c r="S31" s="681"/>
      <c r="T31" s="681"/>
      <c r="U31" s="681"/>
      <c r="V31" s="681"/>
      <c r="W31" s="681"/>
      <c r="X31" s="681"/>
      <c r="Y31" s="682"/>
      <c r="Z31" s="713">
        <v>30</v>
      </c>
      <c r="AA31" s="713"/>
      <c r="AB31" s="713"/>
      <c r="AC31" s="713"/>
      <c r="AD31" s="714" t="s">
        <v>233</v>
      </c>
      <c r="AE31" s="714"/>
      <c r="AF31" s="714"/>
      <c r="AG31" s="714"/>
      <c r="AH31" s="714"/>
      <c r="AI31" s="714"/>
      <c r="AJ31" s="714"/>
      <c r="AK31" s="714"/>
      <c r="AL31" s="683" t="s">
        <v>233</v>
      </c>
      <c r="AM31" s="684"/>
      <c r="AN31" s="684"/>
      <c r="AO31" s="715"/>
      <c r="AP31" s="755" t="s">
        <v>310</v>
      </c>
      <c r="AQ31" s="756"/>
      <c r="AR31" s="756"/>
      <c r="AS31" s="756"/>
      <c r="AT31" s="761" t="s">
        <v>311</v>
      </c>
      <c r="AU31" s="231"/>
      <c r="AV31" s="231"/>
      <c r="AW31" s="231"/>
      <c r="AX31" s="748" t="s">
        <v>185</v>
      </c>
      <c r="AY31" s="749"/>
      <c r="AZ31" s="749"/>
      <c r="BA31" s="749"/>
      <c r="BB31" s="749"/>
      <c r="BC31" s="749"/>
      <c r="BD31" s="749"/>
      <c r="BE31" s="749"/>
      <c r="BF31" s="750"/>
      <c r="BG31" s="751">
        <v>99</v>
      </c>
      <c r="BH31" s="752"/>
      <c r="BI31" s="752"/>
      <c r="BJ31" s="752"/>
      <c r="BK31" s="752"/>
      <c r="BL31" s="752"/>
      <c r="BM31" s="753">
        <v>97.1</v>
      </c>
      <c r="BN31" s="752"/>
      <c r="BO31" s="752"/>
      <c r="BP31" s="752"/>
      <c r="BQ31" s="754"/>
      <c r="BR31" s="751">
        <v>99.3</v>
      </c>
      <c r="BS31" s="752"/>
      <c r="BT31" s="752"/>
      <c r="BU31" s="752"/>
      <c r="BV31" s="752"/>
      <c r="BW31" s="752"/>
      <c r="BX31" s="753">
        <v>97.2</v>
      </c>
      <c r="BY31" s="752"/>
      <c r="BZ31" s="752"/>
      <c r="CA31" s="752"/>
      <c r="CB31" s="754"/>
      <c r="CD31" s="771"/>
      <c r="CE31" s="772"/>
      <c r="CF31" s="727" t="s">
        <v>312</v>
      </c>
      <c r="CG31" s="724"/>
      <c r="CH31" s="724"/>
      <c r="CI31" s="724"/>
      <c r="CJ31" s="724"/>
      <c r="CK31" s="724"/>
      <c r="CL31" s="724"/>
      <c r="CM31" s="724"/>
      <c r="CN31" s="724"/>
      <c r="CO31" s="724"/>
      <c r="CP31" s="724"/>
      <c r="CQ31" s="725"/>
      <c r="CR31" s="680">
        <v>38062</v>
      </c>
      <c r="CS31" s="699"/>
      <c r="CT31" s="699"/>
      <c r="CU31" s="699"/>
      <c r="CV31" s="699"/>
      <c r="CW31" s="699"/>
      <c r="CX31" s="699"/>
      <c r="CY31" s="700"/>
      <c r="CZ31" s="683">
        <v>0.2</v>
      </c>
      <c r="DA31" s="701"/>
      <c r="DB31" s="701"/>
      <c r="DC31" s="702"/>
      <c r="DD31" s="686">
        <v>38048</v>
      </c>
      <c r="DE31" s="699"/>
      <c r="DF31" s="699"/>
      <c r="DG31" s="699"/>
      <c r="DH31" s="699"/>
      <c r="DI31" s="699"/>
      <c r="DJ31" s="699"/>
      <c r="DK31" s="700"/>
      <c r="DL31" s="686">
        <v>38048</v>
      </c>
      <c r="DM31" s="699"/>
      <c r="DN31" s="699"/>
      <c r="DO31" s="699"/>
      <c r="DP31" s="699"/>
      <c r="DQ31" s="699"/>
      <c r="DR31" s="699"/>
      <c r="DS31" s="699"/>
      <c r="DT31" s="699"/>
      <c r="DU31" s="699"/>
      <c r="DV31" s="700"/>
      <c r="DW31" s="683">
        <v>0.5</v>
      </c>
      <c r="DX31" s="701"/>
      <c r="DY31" s="701"/>
      <c r="DZ31" s="701"/>
      <c r="EA31" s="701"/>
      <c r="EB31" s="701"/>
      <c r="EC31" s="719"/>
    </row>
    <row r="32" spans="2:133" ht="11.25" customHeight="1" x14ac:dyDescent="0.15">
      <c r="B32" s="744" t="s">
        <v>313</v>
      </c>
      <c r="C32" s="745"/>
      <c r="D32" s="745"/>
      <c r="E32" s="745"/>
      <c r="F32" s="745"/>
      <c r="G32" s="745"/>
      <c r="H32" s="745"/>
      <c r="I32" s="745"/>
      <c r="J32" s="745"/>
      <c r="K32" s="745"/>
      <c r="L32" s="745"/>
      <c r="M32" s="745"/>
      <c r="N32" s="745"/>
      <c r="O32" s="745"/>
      <c r="P32" s="745"/>
      <c r="Q32" s="746"/>
      <c r="R32" s="680" t="s">
        <v>233</v>
      </c>
      <c r="S32" s="681"/>
      <c r="T32" s="681"/>
      <c r="U32" s="681"/>
      <c r="V32" s="681"/>
      <c r="W32" s="681"/>
      <c r="X32" s="681"/>
      <c r="Y32" s="682"/>
      <c r="Z32" s="713" t="s">
        <v>233</v>
      </c>
      <c r="AA32" s="713"/>
      <c r="AB32" s="713"/>
      <c r="AC32" s="713"/>
      <c r="AD32" s="714" t="s">
        <v>233</v>
      </c>
      <c r="AE32" s="714"/>
      <c r="AF32" s="714"/>
      <c r="AG32" s="714"/>
      <c r="AH32" s="714"/>
      <c r="AI32" s="714"/>
      <c r="AJ32" s="714"/>
      <c r="AK32" s="714"/>
      <c r="AL32" s="683" t="s">
        <v>233</v>
      </c>
      <c r="AM32" s="684"/>
      <c r="AN32" s="684"/>
      <c r="AO32" s="715"/>
      <c r="AP32" s="757"/>
      <c r="AQ32" s="758"/>
      <c r="AR32" s="758"/>
      <c r="AS32" s="758"/>
      <c r="AT32" s="762"/>
      <c r="AU32" s="230" t="s">
        <v>314</v>
      </c>
      <c r="AV32" s="230"/>
      <c r="AW32" s="230"/>
      <c r="AX32" s="677" t="s">
        <v>315</v>
      </c>
      <c r="AY32" s="678"/>
      <c r="AZ32" s="678"/>
      <c r="BA32" s="678"/>
      <c r="BB32" s="678"/>
      <c r="BC32" s="678"/>
      <c r="BD32" s="678"/>
      <c r="BE32" s="678"/>
      <c r="BF32" s="679"/>
      <c r="BG32" s="764">
        <v>99.1</v>
      </c>
      <c r="BH32" s="699"/>
      <c r="BI32" s="699"/>
      <c r="BJ32" s="699"/>
      <c r="BK32" s="699"/>
      <c r="BL32" s="699"/>
      <c r="BM32" s="684">
        <v>96.6</v>
      </c>
      <c r="BN32" s="765"/>
      <c r="BO32" s="765"/>
      <c r="BP32" s="765"/>
      <c r="BQ32" s="723"/>
      <c r="BR32" s="764">
        <v>99.1</v>
      </c>
      <c r="BS32" s="699"/>
      <c r="BT32" s="699"/>
      <c r="BU32" s="699"/>
      <c r="BV32" s="699"/>
      <c r="BW32" s="699"/>
      <c r="BX32" s="684">
        <v>96.5</v>
      </c>
      <c r="BY32" s="765"/>
      <c r="BZ32" s="765"/>
      <c r="CA32" s="765"/>
      <c r="CB32" s="723"/>
      <c r="CD32" s="773"/>
      <c r="CE32" s="774"/>
      <c r="CF32" s="727" t="s">
        <v>316</v>
      </c>
      <c r="CG32" s="724"/>
      <c r="CH32" s="724"/>
      <c r="CI32" s="724"/>
      <c r="CJ32" s="724"/>
      <c r="CK32" s="724"/>
      <c r="CL32" s="724"/>
      <c r="CM32" s="724"/>
      <c r="CN32" s="724"/>
      <c r="CO32" s="724"/>
      <c r="CP32" s="724"/>
      <c r="CQ32" s="725"/>
      <c r="CR32" s="680" t="s">
        <v>242</v>
      </c>
      <c r="CS32" s="681"/>
      <c r="CT32" s="681"/>
      <c r="CU32" s="681"/>
      <c r="CV32" s="681"/>
      <c r="CW32" s="681"/>
      <c r="CX32" s="681"/>
      <c r="CY32" s="682"/>
      <c r="CZ32" s="683" t="s">
        <v>233</v>
      </c>
      <c r="DA32" s="701"/>
      <c r="DB32" s="701"/>
      <c r="DC32" s="702"/>
      <c r="DD32" s="686" t="s">
        <v>233</v>
      </c>
      <c r="DE32" s="681"/>
      <c r="DF32" s="681"/>
      <c r="DG32" s="681"/>
      <c r="DH32" s="681"/>
      <c r="DI32" s="681"/>
      <c r="DJ32" s="681"/>
      <c r="DK32" s="682"/>
      <c r="DL32" s="686" t="s">
        <v>233</v>
      </c>
      <c r="DM32" s="681"/>
      <c r="DN32" s="681"/>
      <c r="DO32" s="681"/>
      <c r="DP32" s="681"/>
      <c r="DQ32" s="681"/>
      <c r="DR32" s="681"/>
      <c r="DS32" s="681"/>
      <c r="DT32" s="681"/>
      <c r="DU32" s="681"/>
      <c r="DV32" s="682"/>
      <c r="DW32" s="683" t="s">
        <v>233</v>
      </c>
      <c r="DX32" s="701"/>
      <c r="DY32" s="701"/>
      <c r="DZ32" s="701"/>
      <c r="EA32" s="701"/>
      <c r="EB32" s="701"/>
      <c r="EC32" s="719"/>
    </row>
    <row r="33" spans="2:133" ht="11.25" customHeight="1" x14ac:dyDescent="0.15">
      <c r="B33" s="677" t="s">
        <v>317</v>
      </c>
      <c r="C33" s="678"/>
      <c r="D33" s="678"/>
      <c r="E33" s="678"/>
      <c r="F33" s="678"/>
      <c r="G33" s="678"/>
      <c r="H33" s="678"/>
      <c r="I33" s="678"/>
      <c r="J33" s="678"/>
      <c r="K33" s="678"/>
      <c r="L33" s="678"/>
      <c r="M33" s="678"/>
      <c r="N33" s="678"/>
      <c r="O33" s="678"/>
      <c r="P33" s="678"/>
      <c r="Q33" s="679"/>
      <c r="R33" s="680">
        <v>884394</v>
      </c>
      <c r="S33" s="681"/>
      <c r="T33" s="681"/>
      <c r="U33" s="681"/>
      <c r="V33" s="681"/>
      <c r="W33" s="681"/>
      <c r="X33" s="681"/>
      <c r="Y33" s="682"/>
      <c r="Z33" s="713">
        <v>4.9000000000000004</v>
      </c>
      <c r="AA33" s="713"/>
      <c r="AB33" s="713"/>
      <c r="AC33" s="713"/>
      <c r="AD33" s="714" t="s">
        <v>242</v>
      </c>
      <c r="AE33" s="714"/>
      <c r="AF33" s="714"/>
      <c r="AG33" s="714"/>
      <c r="AH33" s="714"/>
      <c r="AI33" s="714"/>
      <c r="AJ33" s="714"/>
      <c r="AK33" s="714"/>
      <c r="AL33" s="683" t="s">
        <v>242</v>
      </c>
      <c r="AM33" s="684"/>
      <c r="AN33" s="684"/>
      <c r="AO33" s="715"/>
      <c r="AP33" s="759"/>
      <c r="AQ33" s="760"/>
      <c r="AR33" s="760"/>
      <c r="AS33" s="760"/>
      <c r="AT33" s="763"/>
      <c r="AU33" s="232"/>
      <c r="AV33" s="232"/>
      <c r="AW33" s="232"/>
      <c r="AX33" s="661" t="s">
        <v>318</v>
      </c>
      <c r="AY33" s="662"/>
      <c r="AZ33" s="662"/>
      <c r="BA33" s="662"/>
      <c r="BB33" s="662"/>
      <c r="BC33" s="662"/>
      <c r="BD33" s="662"/>
      <c r="BE33" s="662"/>
      <c r="BF33" s="663"/>
      <c r="BG33" s="747">
        <v>98.9</v>
      </c>
      <c r="BH33" s="665"/>
      <c r="BI33" s="665"/>
      <c r="BJ33" s="665"/>
      <c r="BK33" s="665"/>
      <c r="BL33" s="665"/>
      <c r="BM33" s="707">
        <v>97.3</v>
      </c>
      <c r="BN33" s="665"/>
      <c r="BO33" s="665"/>
      <c r="BP33" s="665"/>
      <c r="BQ33" s="709"/>
      <c r="BR33" s="747">
        <v>99.4</v>
      </c>
      <c r="BS33" s="665"/>
      <c r="BT33" s="665"/>
      <c r="BU33" s="665"/>
      <c r="BV33" s="665"/>
      <c r="BW33" s="665"/>
      <c r="BX33" s="707">
        <v>97.6</v>
      </c>
      <c r="BY33" s="665"/>
      <c r="BZ33" s="665"/>
      <c r="CA33" s="665"/>
      <c r="CB33" s="709"/>
      <c r="CD33" s="727" t="s">
        <v>319</v>
      </c>
      <c r="CE33" s="724"/>
      <c r="CF33" s="724"/>
      <c r="CG33" s="724"/>
      <c r="CH33" s="724"/>
      <c r="CI33" s="724"/>
      <c r="CJ33" s="724"/>
      <c r="CK33" s="724"/>
      <c r="CL33" s="724"/>
      <c r="CM33" s="724"/>
      <c r="CN33" s="724"/>
      <c r="CO33" s="724"/>
      <c r="CP33" s="724"/>
      <c r="CQ33" s="725"/>
      <c r="CR33" s="680">
        <v>8598391</v>
      </c>
      <c r="CS33" s="699"/>
      <c r="CT33" s="699"/>
      <c r="CU33" s="699"/>
      <c r="CV33" s="699"/>
      <c r="CW33" s="699"/>
      <c r="CX33" s="699"/>
      <c r="CY33" s="700"/>
      <c r="CZ33" s="683">
        <v>52.2</v>
      </c>
      <c r="DA33" s="701"/>
      <c r="DB33" s="701"/>
      <c r="DC33" s="702"/>
      <c r="DD33" s="686">
        <v>4389195</v>
      </c>
      <c r="DE33" s="699"/>
      <c r="DF33" s="699"/>
      <c r="DG33" s="699"/>
      <c r="DH33" s="699"/>
      <c r="DI33" s="699"/>
      <c r="DJ33" s="699"/>
      <c r="DK33" s="700"/>
      <c r="DL33" s="686">
        <v>3542219</v>
      </c>
      <c r="DM33" s="699"/>
      <c r="DN33" s="699"/>
      <c r="DO33" s="699"/>
      <c r="DP33" s="699"/>
      <c r="DQ33" s="699"/>
      <c r="DR33" s="699"/>
      <c r="DS33" s="699"/>
      <c r="DT33" s="699"/>
      <c r="DU33" s="699"/>
      <c r="DV33" s="700"/>
      <c r="DW33" s="683">
        <v>49</v>
      </c>
      <c r="DX33" s="701"/>
      <c r="DY33" s="701"/>
      <c r="DZ33" s="701"/>
      <c r="EA33" s="701"/>
      <c r="EB33" s="701"/>
      <c r="EC33" s="719"/>
    </row>
    <row r="34" spans="2:133" ht="11.25" customHeight="1" x14ac:dyDescent="0.15">
      <c r="B34" s="677" t="s">
        <v>320</v>
      </c>
      <c r="C34" s="678"/>
      <c r="D34" s="678"/>
      <c r="E34" s="678"/>
      <c r="F34" s="678"/>
      <c r="G34" s="678"/>
      <c r="H34" s="678"/>
      <c r="I34" s="678"/>
      <c r="J34" s="678"/>
      <c r="K34" s="678"/>
      <c r="L34" s="678"/>
      <c r="M34" s="678"/>
      <c r="N34" s="678"/>
      <c r="O34" s="678"/>
      <c r="P34" s="678"/>
      <c r="Q34" s="679"/>
      <c r="R34" s="680">
        <v>81044</v>
      </c>
      <c r="S34" s="681"/>
      <c r="T34" s="681"/>
      <c r="U34" s="681"/>
      <c r="V34" s="681"/>
      <c r="W34" s="681"/>
      <c r="X34" s="681"/>
      <c r="Y34" s="682"/>
      <c r="Z34" s="713">
        <v>0.5</v>
      </c>
      <c r="AA34" s="713"/>
      <c r="AB34" s="713"/>
      <c r="AC34" s="713"/>
      <c r="AD34" s="714" t="s">
        <v>242</v>
      </c>
      <c r="AE34" s="714"/>
      <c r="AF34" s="714"/>
      <c r="AG34" s="714"/>
      <c r="AH34" s="714"/>
      <c r="AI34" s="714"/>
      <c r="AJ34" s="714"/>
      <c r="AK34" s="714"/>
      <c r="AL34" s="683" t="s">
        <v>242</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7" t="s">
        <v>321</v>
      </c>
      <c r="CE34" s="724"/>
      <c r="CF34" s="724"/>
      <c r="CG34" s="724"/>
      <c r="CH34" s="724"/>
      <c r="CI34" s="724"/>
      <c r="CJ34" s="724"/>
      <c r="CK34" s="724"/>
      <c r="CL34" s="724"/>
      <c r="CM34" s="724"/>
      <c r="CN34" s="724"/>
      <c r="CO34" s="724"/>
      <c r="CP34" s="724"/>
      <c r="CQ34" s="725"/>
      <c r="CR34" s="680">
        <v>2008000</v>
      </c>
      <c r="CS34" s="681"/>
      <c r="CT34" s="681"/>
      <c r="CU34" s="681"/>
      <c r="CV34" s="681"/>
      <c r="CW34" s="681"/>
      <c r="CX34" s="681"/>
      <c r="CY34" s="682"/>
      <c r="CZ34" s="683">
        <v>12.2</v>
      </c>
      <c r="DA34" s="701"/>
      <c r="DB34" s="701"/>
      <c r="DC34" s="702"/>
      <c r="DD34" s="686">
        <v>1640979</v>
      </c>
      <c r="DE34" s="681"/>
      <c r="DF34" s="681"/>
      <c r="DG34" s="681"/>
      <c r="DH34" s="681"/>
      <c r="DI34" s="681"/>
      <c r="DJ34" s="681"/>
      <c r="DK34" s="682"/>
      <c r="DL34" s="686">
        <v>1444073</v>
      </c>
      <c r="DM34" s="681"/>
      <c r="DN34" s="681"/>
      <c r="DO34" s="681"/>
      <c r="DP34" s="681"/>
      <c r="DQ34" s="681"/>
      <c r="DR34" s="681"/>
      <c r="DS34" s="681"/>
      <c r="DT34" s="681"/>
      <c r="DU34" s="681"/>
      <c r="DV34" s="682"/>
      <c r="DW34" s="683">
        <v>20</v>
      </c>
      <c r="DX34" s="701"/>
      <c r="DY34" s="701"/>
      <c r="DZ34" s="701"/>
      <c r="EA34" s="701"/>
      <c r="EB34" s="701"/>
      <c r="EC34" s="719"/>
    </row>
    <row r="35" spans="2:133" ht="11.25" customHeight="1" x14ac:dyDescent="0.15">
      <c r="B35" s="677" t="s">
        <v>322</v>
      </c>
      <c r="C35" s="678"/>
      <c r="D35" s="678"/>
      <c r="E35" s="678"/>
      <c r="F35" s="678"/>
      <c r="G35" s="678"/>
      <c r="H35" s="678"/>
      <c r="I35" s="678"/>
      <c r="J35" s="678"/>
      <c r="K35" s="678"/>
      <c r="L35" s="678"/>
      <c r="M35" s="678"/>
      <c r="N35" s="678"/>
      <c r="O35" s="678"/>
      <c r="P35" s="678"/>
      <c r="Q35" s="679"/>
      <c r="R35" s="680">
        <v>774</v>
      </c>
      <c r="S35" s="681"/>
      <c r="T35" s="681"/>
      <c r="U35" s="681"/>
      <c r="V35" s="681"/>
      <c r="W35" s="681"/>
      <c r="X35" s="681"/>
      <c r="Y35" s="682"/>
      <c r="Z35" s="713">
        <v>0</v>
      </c>
      <c r="AA35" s="713"/>
      <c r="AB35" s="713"/>
      <c r="AC35" s="713"/>
      <c r="AD35" s="714" t="s">
        <v>242</v>
      </c>
      <c r="AE35" s="714"/>
      <c r="AF35" s="714"/>
      <c r="AG35" s="714"/>
      <c r="AH35" s="714"/>
      <c r="AI35" s="714"/>
      <c r="AJ35" s="714"/>
      <c r="AK35" s="714"/>
      <c r="AL35" s="683" t="s">
        <v>233</v>
      </c>
      <c r="AM35" s="684"/>
      <c r="AN35" s="684"/>
      <c r="AO35" s="715"/>
      <c r="AP35" s="235"/>
      <c r="AQ35" s="741" t="s">
        <v>323</v>
      </c>
      <c r="AR35" s="742"/>
      <c r="AS35" s="742"/>
      <c r="AT35" s="742"/>
      <c r="AU35" s="742"/>
      <c r="AV35" s="742"/>
      <c r="AW35" s="742"/>
      <c r="AX35" s="742"/>
      <c r="AY35" s="742"/>
      <c r="AZ35" s="742"/>
      <c r="BA35" s="742"/>
      <c r="BB35" s="742"/>
      <c r="BC35" s="742"/>
      <c r="BD35" s="742"/>
      <c r="BE35" s="742"/>
      <c r="BF35" s="743"/>
      <c r="BG35" s="741" t="s">
        <v>324</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27" t="s">
        <v>325</v>
      </c>
      <c r="CE35" s="724"/>
      <c r="CF35" s="724"/>
      <c r="CG35" s="724"/>
      <c r="CH35" s="724"/>
      <c r="CI35" s="724"/>
      <c r="CJ35" s="724"/>
      <c r="CK35" s="724"/>
      <c r="CL35" s="724"/>
      <c r="CM35" s="724"/>
      <c r="CN35" s="724"/>
      <c r="CO35" s="724"/>
      <c r="CP35" s="724"/>
      <c r="CQ35" s="725"/>
      <c r="CR35" s="680">
        <v>192954</v>
      </c>
      <c r="CS35" s="699"/>
      <c r="CT35" s="699"/>
      <c r="CU35" s="699"/>
      <c r="CV35" s="699"/>
      <c r="CW35" s="699"/>
      <c r="CX35" s="699"/>
      <c r="CY35" s="700"/>
      <c r="CZ35" s="683">
        <v>1.2</v>
      </c>
      <c r="DA35" s="701"/>
      <c r="DB35" s="701"/>
      <c r="DC35" s="702"/>
      <c r="DD35" s="686">
        <v>185903</v>
      </c>
      <c r="DE35" s="699"/>
      <c r="DF35" s="699"/>
      <c r="DG35" s="699"/>
      <c r="DH35" s="699"/>
      <c r="DI35" s="699"/>
      <c r="DJ35" s="699"/>
      <c r="DK35" s="700"/>
      <c r="DL35" s="686">
        <v>175958</v>
      </c>
      <c r="DM35" s="699"/>
      <c r="DN35" s="699"/>
      <c r="DO35" s="699"/>
      <c r="DP35" s="699"/>
      <c r="DQ35" s="699"/>
      <c r="DR35" s="699"/>
      <c r="DS35" s="699"/>
      <c r="DT35" s="699"/>
      <c r="DU35" s="699"/>
      <c r="DV35" s="700"/>
      <c r="DW35" s="683">
        <v>2.4</v>
      </c>
      <c r="DX35" s="701"/>
      <c r="DY35" s="701"/>
      <c r="DZ35" s="701"/>
      <c r="EA35" s="701"/>
      <c r="EB35" s="701"/>
      <c r="EC35" s="719"/>
    </row>
    <row r="36" spans="2:133" ht="11.25" customHeight="1" x14ac:dyDescent="0.15">
      <c r="B36" s="677" t="s">
        <v>326</v>
      </c>
      <c r="C36" s="678"/>
      <c r="D36" s="678"/>
      <c r="E36" s="678"/>
      <c r="F36" s="678"/>
      <c r="G36" s="678"/>
      <c r="H36" s="678"/>
      <c r="I36" s="678"/>
      <c r="J36" s="678"/>
      <c r="K36" s="678"/>
      <c r="L36" s="678"/>
      <c r="M36" s="678"/>
      <c r="N36" s="678"/>
      <c r="O36" s="678"/>
      <c r="P36" s="678"/>
      <c r="Q36" s="679"/>
      <c r="R36" s="680">
        <v>1324121</v>
      </c>
      <c r="S36" s="681"/>
      <c r="T36" s="681"/>
      <c r="U36" s="681"/>
      <c r="V36" s="681"/>
      <c r="W36" s="681"/>
      <c r="X36" s="681"/>
      <c r="Y36" s="682"/>
      <c r="Z36" s="713">
        <v>7.4</v>
      </c>
      <c r="AA36" s="713"/>
      <c r="AB36" s="713"/>
      <c r="AC36" s="713"/>
      <c r="AD36" s="714" t="s">
        <v>233</v>
      </c>
      <c r="AE36" s="714"/>
      <c r="AF36" s="714"/>
      <c r="AG36" s="714"/>
      <c r="AH36" s="714"/>
      <c r="AI36" s="714"/>
      <c r="AJ36" s="714"/>
      <c r="AK36" s="714"/>
      <c r="AL36" s="683" t="s">
        <v>233</v>
      </c>
      <c r="AM36" s="684"/>
      <c r="AN36" s="684"/>
      <c r="AO36" s="715"/>
      <c r="AP36" s="235"/>
      <c r="AQ36" s="732" t="s">
        <v>327</v>
      </c>
      <c r="AR36" s="733"/>
      <c r="AS36" s="733"/>
      <c r="AT36" s="733"/>
      <c r="AU36" s="733"/>
      <c r="AV36" s="733"/>
      <c r="AW36" s="733"/>
      <c r="AX36" s="733"/>
      <c r="AY36" s="734"/>
      <c r="AZ36" s="735">
        <v>1639181</v>
      </c>
      <c r="BA36" s="736"/>
      <c r="BB36" s="736"/>
      <c r="BC36" s="736"/>
      <c r="BD36" s="736"/>
      <c r="BE36" s="736"/>
      <c r="BF36" s="737"/>
      <c r="BG36" s="738" t="s">
        <v>328</v>
      </c>
      <c r="BH36" s="739"/>
      <c r="BI36" s="739"/>
      <c r="BJ36" s="739"/>
      <c r="BK36" s="739"/>
      <c r="BL36" s="739"/>
      <c r="BM36" s="739"/>
      <c r="BN36" s="739"/>
      <c r="BO36" s="739"/>
      <c r="BP36" s="739"/>
      <c r="BQ36" s="739"/>
      <c r="BR36" s="739"/>
      <c r="BS36" s="739"/>
      <c r="BT36" s="739"/>
      <c r="BU36" s="740"/>
      <c r="BV36" s="735">
        <v>22169</v>
      </c>
      <c r="BW36" s="736"/>
      <c r="BX36" s="736"/>
      <c r="BY36" s="736"/>
      <c r="BZ36" s="736"/>
      <c r="CA36" s="736"/>
      <c r="CB36" s="737"/>
      <c r="CD36" s="727" t="s">
        <v>329</v>
      </c>
      <c r="CE36" s="724"/>
      <c r="CF36" s="724"/>
      <c r="CG36" s="724"/>
      <c r="CH36" s="724"/>
      <c r="CI36" s="724"/>
      <c r="CJ36" s="724"/>
      <c r="CK36" s="724"/>
      <c r="CL36" s="724"/>
      <c r="CM36" s="724"/>
      <c r="CN36" s="724"/>
      <c r="CO36" s="724"/>
      <c r="CP36" s="724"/>
      <c r="CQ36" s="725"/>
      <c r="CR36" s="680">
        <v>5050900</v>
      </c>
      <c r="CS36" s="681"/>
      <c r="CT36" s="681"/>
      <c r="CU36" s="681"/>
      <c r="CV36" s="681"/>
      <c r="CW36" s="681"/>
      <c r="CX36" s="681"/>
      <c r="CY36" s="682"/>
      <c r="CZ36" s="683">
        <v>30.7</v>
      </c>
      <c r="DA36" s="701"/>
      <c r="DB36" s="701"/>
      <c r="DC36" s="702"/>
      <c r="DD36" s="686">
        <v>1507939</v>
      </c>
      <c r="DE36" s="681"/>
      <c r="DF36" s="681"/>
      <c r="DG36" s="681"/>
      <c r="DH36" s="681"/>
      <c r="DI36" s="681"/>
      <c r="DJ36" s="681"/>
      <c r="DK36" s="682"/>
      <c r="DL36" s="686">
        <v>1123412</v>
      </c>
      <c r="DM36" s="681"/>
      <c r="DN36" s="681"/>
      <c r="DO36" s="681"/>
      <c r="DP36" s="681"/>
      <c r="DQ36" s="681"/>
      <c r="DR36" s="681"/>
      <c r="DS36" s="681"/>
      <c r="DT36" s="681"/>
      <c r="DU36" s="681"/>
      <c r="DV36" s="682"/>
      <c r="DW36" s="683">
        <v>15.5</v>
      </c>
      <c r="DX36" s="701"/>
      <c r="DY36" s="701"/>
      <c r="DZ36" s="701"/>
      <c r="EA36" s="701"/>
      <c r="EB36" s="701"/>
      <c r="EC36" s="719"/>
    </row>
    <row r="37" spans="2:133" ht="11.25" customHeight="1" x14ac:dyDescent="0.15">
      <c r="B37" s="677" t="s">
        <v>330</v>
      </c>
      <c r="C37" s="678"/>
      <c r="D37" s="678"/>
      <c r="E37" s="678"/>
      <c r="F37" s="678"/>
      <c r="G37" s="678"/>
      <c r="H37" s="678"/>
      <c r="I37" s="678"/>
      <c r="J37" s="678"/>
      <c r="K37" s="678"/>
      <c r="L37" s="678"/>
      <c r="M37" s="678"/>
      <c r="N37" s="678"/>
      <c r="O37" s="678"/>
      <c r="P37" s="678"/>
      <c r="Q37" s="679"/>
      <c r="R37" s="680">
        <v>531115</v>
      </c>
      <c r="S37" s="681"/>
      <c r="T37" s="681"/>
      <c r="U37" s="681"/>
      <c r="V37" s="681"/>
      <c r="W37" s="681"/>
      <c r="X37" s="681"/>
      <c r="Y37" s="682"/>
      <c r="Z37" s="713">
        <v>3</v>
      </c>
      <c r="AA37" s="713"/>
      <c r="AB37" s="713"/>
      <c r="AC37" s="713"/>
      <c r="AD37" s="714" t="s">
        <v>233</v>
      </c>
      <c r="AE37" s="714"/>
      <c r="AF37" s="714"/>
      <c r="AG37" s="714"/>
      <c r="AH37" s="714"/>
      <c r="AI37" s="714"/>
      <c r="AJ37" s="714"/>
      <c r="AK37" s="714"/>
      <c r="AL37" s="683" t="s">
        <v>233</v>
      </c>
      <c r="AM37" s="684"/>
      <c r="AN37" s="684"/>
      <c r="AO37" s="715"/>
      <c r="AQ37" s="720" t="s">
        <v>331</v>
      </c>
      <c r="AR37" s="721"/>
      <c r="AS37" s="721"/>
      <c r="AT37" s="721"/>
      <c r="AU37" s="721"/>
      <c r="AV37" s="721"/>
      <c r="AW37" s="721"/>
      <c r="AX37" s="721"/>
      <c r="AY37" s="722"/>
      <c r="AZ37" s="680">
        <v>481651</v>
      </c>
      <c r="BA37" s="681"/>
      <c r="BB37" s="681"/>
      <c r="BC37" s="681"/>
      <c r="BD37" s="699"/>
      <c r="BE37" s="699"/>
      <c r="BF37" s="723"/>
      <c r="BG37" s="727" t="s">
        <v>332</v>
      </c>
      <c r="BH37" s="724"/>
      <c r="BI37" s="724"/>
      <c r="BJ37" s="724"/>
      <c r="BK37" s="724"/>
      <c r="BL37" s="724"/>
      <c r="BM37" s="724"/>
      <c r="BN37" s="724"/>
      <c r="BO37" s="724"/>
      <c r="BP37" s="724"/>
      <c r="BQ37" s="724"/>
      <c r="BR37" s="724"/>
      <c r="BS37" s="724"/>
      <c r="BT37" s="724"/>
      <c r="BU37" s="725"/>
      <c r="BV37" s="680">
        <v>-39329</v>
      </c>
      <c r="BW37" s="681"/>
      <c r="BX37" s="681"/>
      <c r="BY37" s="681"/>
      <c r="BZ37" s="681"/>
      <c r="CA37" s="681"/>
      <c r="CB37" s="726"/>
      <c r="CD37" s="727" t="s">
        <v>333</v>
      </c>
      <c r="CE37" s="724"/>
      <c r="CF37" s="724"/>
      <c r="CG37" s="724"/>
      <c r="CH37" s="724"/>
      <c r="CI37" s="724"/>
      <c r="CJ37" s="724"/>
      <c r="CK37" s="724"/>
      <c r="CL37" s="724"/>
      <c r="CM37" s="724"/>
      <c r="CN37" s="724"/>
      <c r="CO37" s="724"/>
      <c r="CP37" s="724"/>
      <c r="CQ37" s="725"/>
      <c r="CR37" s="680">
        <v>244469</v>
      </c>
      <c r="CS37" s="699"/>
      <c r="CT37" s="699"/>
      <c r="CU37" s="699"/>
      <c r="CV37" s="699"/>
      <c r="CW37" s="699"/>
      <c r="CX37" s="699"/>
      <c r="CY37" s="700"/>
      <c r="CZ37" s="683">
        <v>1.5</v>
      </c>
      <c r="DA37" s="701"/>
      <c r="DB37" s="701"/>
      <c r="DC37" s="702"/>
      <c r="DD37" s="686">
        <v>244469</v>
      </c>
      <c r="DE37" s="699"/>
      <c r="DF37" s="699"/>
      <c r="DG37" s="699"/>
      <c r="DH37" s="699"/>
      <c r="DI37" s="699"/>
      <c r="DJ37" s="699"/>
      <c r="DK37" s="700"/>
      <c r="DL37" s="686">
        <v>181109</v>
      </c>
      <c r="DM37" s="699"/>
      <c r="DN37" s="699"/>
      <c r="DO37" s="699"/>
      <c r="DP37" s="699"/>
      <c r="DQ37" s="699"/>
      <c r="DR37" s="699"/>
      <c r="DS37" s="699"/>
      <c r="DT37" s="699"/>
      <c r="DU37" s="699"/>
      <c r="DV37" s="700"/>
      <c r="DW37" s="683">
        <v>2.5</v>
      </c>
      <c r="DX37" s="701"/>
      <c r="DY37" s="701"/>
      <c r="DZ37" s="701"/>
      <c r="EA37" s="701"/>
      <c r="EB37" s="701"/>
      <c r="EC37" s="719"/>
    </row>
    <row r="38" spans="2:133" ht="11.25" customHeight="1" x14ac:dyDescent="0.15">
      <c r="B38" s="677" t="s">
        <v>334</v>
      </c>
      <c r="C38" s="678"/>
      <c r="D38" s="678"/>
      <c r="E38" s="678"/>
      <c r="F38" s="678"/>
      <c r="G38" s="678"/>
      <c r="H38" s="678"/>
      <c r="I38" s="678"/>
      <c r="J38" s="678"/>
      <c r="K38" s="678"/>
      <c r="L38" s="678"/>
      <c r="M38" s="678"/>
      <c r="N38" s="678"/>
      <c r="O38" s="678"/>
      <c r="P38" s="678"/>
      <c r="Q38" s="679"/>
      <c r="R38" s="680">
        <v>144607</v>
      </c>
      <c r="S38" s="681"/>
      <c r="T38" s="681"/>
      <c r="U38" s="681"/>
      <c r="V38" s="681"/>
      <c r="W38" s="681"/>
      <c r="X38" s="681"/>
      <c r="Y38" s="682"/>
      <c r="Z38" s="713">
        <v>0.8</v>
      </c>
      <c r="AA38" s="713"/>
      <c r="AB38" s="713"/>
      <c r="AC38" s="713"/>
      <c r="AD38" s="714">
        <v>13</v>
      </c>
      <c r="AE38" s="714"/>
      <c r="AF38" s="714"/>
      <c r="AG38" s="714"/>
      <c r="AH38" s="714"/>
      <c r="AI38" s="714"/>
      <c r="AJ38" s="714"/>
      <c r="AK38" s="714"/>
      <c r="AL38" s="683">
        <v>0</v>
      </c>
      <c r="AM38" s="684"/>
      <c r="AN38" s="684"/>
      <c r="AO38" s="715"/>
      <c r="AQ38" s="720" t="s">
        <v>335</v>
      </c>
      <c r="AR38" s="721"/>
      <c r="AS38" s="721"/>
      <c r="AT38" s="721"/>
      <c r="AU38" s="721"/>
      <c r="AV38" s="721"/>
      <c r="AW38" s="721"/>
      <c r="AX38" s="721"/>
      <c r="AY38" s="722"/>
      <c r="AZ38" s="680">
        <v>38962</v>
      </c>
      <c r="BA38" s="681"/>
      <c r="BB38" s="681"/>
      <c r="BC38" s="681"/>
      <c r="BD38" s="699"/>
      <c r="BE38" s="699"/>
      <c r="BF38" s="723"/>
      <c r="BG38" s="727" t="s">
        <v>336</v>
      </c>
      <c r="BH38" s="724"/>
      <c r="BI38" s="724"/>
      <c r="BJ38" s="724"/>
      <c r="BK38" s="724"/>
      <c r="BL38" s="724"/>
      <c r="BM38" s="724"/>
      <c r="BN38" s="724"/>
      <c r="BO38" s="724"/>
      <c r="BP38" s="724"/>
      <c r="BQ38" s="724"/>
      <c r="BR38" s="724"/>
      <c r="BS38" s="724"/>
      <c r="BT38" s="724"/>
      <c r="BU38" s="725"/>
      <c r="BV38" s="680">
        <v>4527</v>
      </c>
      <c r="BW38" s="681"/>
      <c r="BX38" s="681"/>
      <c r="BY38" s="681"/>
      <c r="BZ38" s="681"/>
      <c r="CA38" s="681"/>
      <c r="CB38" s="726"/>
      <c r="CD38" s="727" t="s">
        <v>337</v>
      </c>
      <c r="CE38" s="724"/>
      <c r="CF38" s="724"/>
      <c r="CG38" s="724"/>
      <c r="CH38" s="724"/>
      <c r="CI38" s="724"/>
      <c r="CJ38" s="724"/>
      <c r="CK38" s="724"/>
      <c r="CL38" s="724"/>
      <c r="CM38" s="724"/>
      <c r="CN38" s="724"/>
      <c r="CO38" s="724"/>
      <c r="CP38" s="724"/>
      <c r="CQ38" s="725"/>
      <c r="CR38" s="680">
        <v>1118568</v>
      </c>
      <c r="CS38" s="681"/>
      <c r="CT38" s="681"/>
      <c r="CU38" s="681"/>
      <c r="CV38" s="681"/>
      <c r="CW38" s="681"/>
      <c r="CX38" s="681"/>
      <c r="CY38" s="682"/>
      <c r="CZ38" s="683">
        <v>6.8</v>
      </c>
      <c r="DA38" s="701"/>
      <c r="DB38" s="701"/>
      <c r="DC38" s="702"/>
      <c r="DD38" s="686">
        <v>889979</v>
      </c>
      <c r="DE38" s="681"/>
      <c r="DF38" s="681"/>
      <c r="DG38" s="681"/>
      <c r="DH38" s="681"/>
      <c r="DI38" s="681"/>
      <c r="DJ38" s="681"/>
      <c r="DK38" s="682"/>
      <c r="DL38" s="686">
        <v>798776</v>
      </c>
      <c r="DM38" s="681"/>
      <c r="DN38" s="681"/>
      <c r="DO38" s="681"/>
      <c r="DP38" s="681"/>
      <c r="DQ38" s="681"/>
      <c r="DR38" s="681"/>
      <c r="DS38" s="681"/>
      <c r="DT38" s="681"/>
      <c r="DU38" s="681"/>
      <c r="DV38" s="682"/>
      <c r="DW38" s="683">
        <v>11</v>
      </c>
      <c r="DX38" s="701"/>
      <c r="DY38" s="701"/>
      <c r="DZ38" s="701"/>
      <c r="EA38" s="701"/>
      <c r="EB38" s="701"/>
      <c r="EC38" s="719"/>
    </row>
    <row r="39" spans="2:133" ht="11.25" customHeight="1" x14ac:dyDescent="0.15">
      <c r="B39" s="677" t="s">
        <v>338</v>
      </c>
      <c r="C39" s="678"/>
      <c r="D39" s="678"/>
      <c r="E39" s="678"/>
      <c r="F39" s="678"/>
      <c r="G39" s="678"/>
      <c r="H39" s="678"/>
      <c r="I39" s="678"/>
      <c r="J39" s="678"/>
      <c r="K39" s="678"/>
      <c r="L39" s="678"/>
      <c r="M39" s="678"/>
      <c r="N39" s="678"/>
      <c r="O39" s="678"/>
      <c r="P39" s="678"/>
      <c r="Q39" s="679"/>
      <c r="R39" s="680">
        <v>2016211</v>
      </c>
      <c r="S39" s="681"/>
      <c r="T39" s="681"/>
      <c r="U39" s="681"/>
      <c r="V39" s="681"/>
      <c r="W39" s="681"/>
      <c r="X39" s="681"/>
      <c r="Y39" s="682"/>
      <c r="Z39" s="713">
        <v>11.3</v>
      </c>
      <c r="AA39" s="713"/>
      <c r="AB39" s="713"/>
      <c r="AC39" s="713"/>
      <c r="AD39" s="714" t="s">
        <v>233</v>
      </c>
      <c r="AE39" s="714"/>
      <c r="AF39" s="714"/>
      <c r="AG39" s="714"/>
      <c r="AH39" s="714"/>
      <c r="AI39" s="714"/>
      <c r="AJ39" s="714"/>
      <c r="AK39" s="714"/>
      <c r="AL39" s="683" t="s">
        <v>242</v>
      </c>
      <c r="AM39" s="684"/>
      <c r="AN39" s="684"/>
      <c r="AO39" s="715"/>
      <c r="AQ39" s="720" t="s">
        <v>339</v>
      </c>
      <c r="AR39" s="721"/>
      <c r="AS39" s="721"/>
      <c r="AT39" s="721"/>
      <c r="AU39" s="721"/>
      <c r="AV39" s="721"/>
      <c r="AW39" s="721"/>
      <c r="AX39" s="721"/>
      <c r="AY39" s="722"/>
      <c r="AZ39" s="680" t="s">
        <v>233</v>
      </c>
      <c r="BA39" s="681"/>
      <c r="BB39" s="681"/>
      <c r="BC39" s="681"/>
      <c r="BD39" s="699"/>
      <c r="BE39" s="699"/>
      <c r="BF39" s="723"/>
      <c r="BG39" s="727" t="s">
        <v>340</v>
      </c>
      <c r="BH39" s="724"/>
      <c r="BI39" s="724"/>
      <c r="BJ39" s="724"/>
      <c r="BK39" s="724"/>
      <c r="BL39" s="724"/>
      <c r="BM39" s="724"/>
      <c r="BN39" s="724"/>
      <c r="BO39" s="724"/>
      <c r="BP39" s="724"/>
      <c r="BQ39" s="724"/>
      <c r="BR39" s="724"/>
      <c r="BS39" s="724"/>
      <c r="BT39" s="724"/>
      <c r="BU39" s="725"/>
      <c r="BV39" s="680">
        <v>7116</v>
      </c>
      <c r="BW39" s="681"/>
      <c r="BX39" s="681"/>
      <c r="BY39" s="681"/>
      <c r="BZ39" s="681"/>
      <c r="CA39" s="681"/>
      <c r="CB39" s="726"/>
      <c r="CD39" s="727" t="s">
        <v>341</v>
      </c>
      <c r="CE39" s="724"/>
      <c r="CF39" s="724"/>
      <c r="CG39" s="724"/>
      <c r="CH39" s="724"/>
      <c r="CI39" s="724"/>
      <c r="CJ39" s="724"/>
      <c r="CK39" s="724"/>
      <c r="CL39" s="724"/>
      <c r="CM39" s="724"/>
      <c r="CN39" s="724"/>
      <c r="CO39" s="724"/>
      <c r="CP39" s="724"/>
      <c r="CQ39" s="725"/>
      <c r="CR39" s="680">
        <v>9775</v>
      </c>
      <c r="CS39" s="699"/>
      <c r="CT39" s="699"/>
      <c r="CU39" s="699"/>
      <c r="CV39" s="699"/>
      <c r="CW39" s="699"/>
      <c r="CX39" s="699"/>
      <c r="CY39" s="700"/>
      <c r="CZ39" s="683">
        <v>0.1</v>
      </c>
      <c r="DA39" s="701"/>
      <c r="DB39" s="701"/>
      <c r="DC39" s="702"/>
      <c r="DD39" s="686">
        <v>1201</v>
      </c>
      <c r="DE39" s="699"/>
      <c r="DF39" s="699"/>
      <c r="DG39" s="699"/>
      <c r="DH39" s="699"/>
      <c r="DI39" s="699"/>
      <c r="DJ39" s="699"/>
      <c r="DK39" s="700"/>
      <c r="DL39" s="686" t="s">
        <v>233</v>
      </c>
      <c r="DM39" s="699"/>
      <c r="DN39" s="699"/>
      <c r="DO39" s="699"/>
      <c r="DP39" s="699"/>
      <c r="DQ39" s="699"/>
      <c r="DR39" s="699"/>
      <c r="DS39" s="699"/>
      <c r="DT39" s="699"/>
      <c r="DU39" s="699"/>
      <c r="DV39" s="700"/>
      <c r="DW39" s="683" t="s">
        <v>233</v>
      </c>
      <c r="DX39" s="701"/>
      <c r="DY39" s="701"/>
      <c r="DZ39" s="701"/>
      <c r="EA39" s="701"/>
      <c r="EB39" s="701"/>
      <c r="EC39" s="719"/>
    </row>
    <row r="40" spans="2:133" ht="11.25" customHeight="1" x14ac:dyDescent="0.15">
      <c r="B40" s="677" t="s">
        <v>342</v>
      </c>
      <c r="C40" s="678"/>
      <c r="D40" s="678"/>
      <c r="E40" s="678"/>
      <c r="F40" s="678"/>
      <c r="G40" s="678"/>
      <c r="H40" s="678"/>
      <c r="I40" s="678"/>
      <c r="J40" s="678"/>
      <c r="K40" s="678"/>
      <c r="L40" s="678"/>
      <c r="M40" s="678"/>
      <c r="N40" s="678"/>
      <c r="O40" s="678"/>
      <c r="P40" s="678"/>
      <c r="Q40" s="679"/>
      <c r="R40" s="680" t="s">
        <v>242</v>
      </c>
      <c r="S40" s="681"/>
      <c r="T40" s="681"/>
      <c r="U40" s="681"/>
      <c r="V40" s="681"/>
      <c r="W40" s="681"/>
      <c r="X40" s="681"/>
      <c r="Y40" s="682"/>
      <c r="Z40" s="713" t="s">
        <v>233</v>
      </c>
      <c r="AA40" s="713"/>
      <c r="AB40" s="713"/>
      <c r="AC40" s="713"/>
      <c r="AD40" s="714" t="s">
        <v>233</v>
      </c>
      <c r="AE40" s="714"/>
      <c r="AF40" s="714"/>
      <c r="AG40" s="714"/>
      <c r="AH40" s="714"/>
      <c r="AI40" s="714"/>
      <c r="AJ40" s="714"/>
      <c r="AK40" s="714"/>
      <c r="AL40" s="683" t="s">
        <v>242</v>
      </c>
      <c r="AM40" s="684"/>
      <c r="AN40" s="684"/>
      <c r="AO40" s="715"/>
      <c r="AQ40" s="720" t="s">
        <v>343</v>
      </c>
      <c r="AR40" s="721"/>
      <c r="AS40" s="721"/>
      <c r="AT40" s="721"/>
      <c r="AU40" s="721"/>
      <c r="AV40" s="721"/>
      <c r="AW40" s="721"/>
      <c r="AX40" s="721"/>
      <c r="AY40" s="722"/>
      <c r="AZ40" s="680" t="s">
        <v>233</v>
      </c>
      <c r="BA40" s="681"/>
      <c r="BB40" s="681"/>
      <c r="BC40" s="681"/>
      <c r="BD40" s="699"/>
      <c r="BE40" s="699"/>
      <c r="BF40" s="723"/>
      <c r="BG40" s="728" t="s">
        <v>344</v>
      </c>
      <c r="BH40" s="729"/>
      <c r="BI40" s="729"/>
      <c r="BJ40" s="729"/>
      <c r="BK40" s="729"/>
      <c r="BL40" s="236"/>
      <c r="BM40" s="724" t="s">
        <v>345</v>
      </c>
      <c r="BN40" s="724"/>
      <c r="BO40" s="724"/>
      <c r="BP40" s="724"/>
      <c r="BQ40" s="724"/>
      <c r="BR40" s="724"/>
      <c r="BS40" s="724"/>
      <c r="BT40" s="724"/>
      <c r="BU40" s="725"/>
      <c r="BV40" s="680">
        <v>88</v>
      </c>
      <c r="BW40" s="681"/>
      <c r="BX40" s="681"/>
      <c r="BY40" s="681"/>
      <c r="BZ40" s="681"/>
      <c r="CA40" s="681"/>
      <c r="CB40" s="726"/>
      <c r="CD40" s="727" t="s">
        <v>346</v>
      </c>
      <c r="CE40" s="724"/>
      <c r="CF40" s="724"/>
      <c r="CG40" s="724"/>
      <c r="CH40" s="724"/>
      <c r="CI40" s="724"/>
      <c r="CJ40" s="724"/>
      <c r="CK40" s="724"/>
      <c r="CL40" s="724"/>
      <c r="CM40" s="724"/>
      <c r="CN40" s="724"/>
      <c r="CO40" s="724"/>
      <c r="CP40" s="724"/>
      <c r="CQ40" s="725"/>
      <c r="CR40" s="680">
        <v>218194</v>
      </c>
      <c r="CS40" s="681"/>
      <c r="CT40" s="681"/>
      <c r="CU40" s="681"/>
      <c r="CV40" s="681"/>
      <c r="CW40" s="681"/>
      <c r="CX40" s="681"/>
      <c r="CY40" s="682"/>
      <c r="CZ40" s="683">
        <v>1.3</v>
      </c>
      <c r="DA40" s="701"/>
      <c r="DB40" s="701"/>
      <c r="DC40" s="702"/>
      <c r="DD40" s="686">
        <v>163194</v>
      </c>
      <c r="DE40" s="681"/>
      <c r="DF40" s="681"/>
      <c r="DG40" s="681"/>
      <c r="DH40" s="681"/>
      <c r="DI40" s="681"/>
      <c r="DJ40" s="681"/>
      <c r="DK40" s="682"/>
      <c r="DL40" s="686" t="s">
        <v>242</v>
      </c>
      <c r="DM40" s="681"/>
      <c r="DN40" s="681"/>
      <c r="DO40" s="681"/>
      <c r="DP40" s="681"/>
      <c r="DQ40" s="681"/>
      <c r="DR40" s="681"/>
      <c r="DS40" s="681"/>
      <c r="DT40" s="681"/>
      <c r="DU40" s="681"/>
      <c r="DV40" s="682"/>
      <c r="DW40" s="683" t="s">
        <v>233</v>
      </c>
      <c r="DX40" s="701"/>
      <c r="DY40" s="701"/>
      <c r="DZ40" s="701"/>
      <c r="EA40" s="701"/>
      <c r="EB40" s="701"/>
      <c r="EC40" s="719"/>
    </row>
    <row r="41" spans="2:133" ht="11.25" customHeight="1" x14ac:dyDescent="0.15">
      <c r="B41" s="677" t="s">
        <v>347</v>
      </c>
      <c r="C41" s="678"/>
      <c r="D41" s="678"/>
      <c r="E41" s="678"/>
      <c r="F41" s="678"/>
      <c r="G41" s="678"/>
      <c r="H41" s="678"/>
      <c r="I41" s="678"/>
      <c r="J41" s="678"/>
      <c r="K41" s="678"/>
      <c r="L41" s="678"/>
      <c r="M41" s="678"/>
      <c r="N41" s="678"/>
      <c r="O41" s="678"/>
      <c r="P41" s="678"/>
      <c r="Q41" s="679"/>
      <c r="R41" s="680" t="s">
        <v>233</v>
      </c>
      <c r="S41" s="681"/>
      <c r="T41" s="681"/>
      <c r="U41" s="681"/>
      <c r="V41" s="681"/>
      <c r="W41" s="681"/>
      <c r="X41" s="681"/>
      <c r="Y41" s="682"/>
      <c r="Z41" s="713" t="s">
        <v>233</v>
      </c>
      <c r="AA41" s="713"/>
      <c r="AB41" s="713"/>
      <c r="AC41" s="713"/>
      <c r="AD41" s="714" t="s">
        <v>242</v>
      </c>
      <c r="AE41" s="714"/>
      <c r="AF41" s="714"/>
      <c r="AG41" s="714"/>
      <c r="AH41" s="714"/>
      <c r="AI41" s="714"/>
      <c r="AJ41" s="714"/>
      <c r="AK41" s="714"/>
      <c r="AL41" s="683" t="s">
        <v>233</v>
      </c>
      <c r="AM41" s="684"/>
      <c r="AN41" s="684"/>
      <c r="AO41" s="715"/>
      <c r="AQ41" s="720" t="s">
        <v>348</v>
      </c>
      <c r="AR41" s="721"/>
      <c r="AS41" s="721"/>
      <c r="AT41" s="721"/>
      <c r="AU41" s="721"/>
      <c r="AV41" s="721"/>
      <c r="AW41" s="721"/>
      <c r="AX41" s="721"/>
      <c r="AY41" s="722"/>
      <c r="AZ41" s="680">
        <v>279944</v>
      </c>
      <c r="BA41" s="681"/>
      <c r="BB41" s="681"/>
      <c r="BC41" s="681"/>
      <c r="BD41" s="699"/>
      <c r="BE41" s="699"/>
      <c r="BF41" s="723"/>
      <c r="BG41" s="728"/>
      <c r="BH41" s="729"/>
      <c r="BI41" s="729"/>
      <c r="BJ41" s="729"/>
      <c r="BK41" s="729"/>
      <c r="BL41" s="236"/>
      <c r="BM41" s="724" t="s">
        <v>349</v>
      </c>
      <c r="BN41" s="724"/>
      <c r="BO41" s="724"/>
      <c r="BP41" s="724"/>
      <c r="BQ41" s="724"/>
      <c r="BR41" s="724"/>
      <c r="BS41" s="724"/>
      <c r="BT41" s="724"/>
      <c r="BU41" s="725"/>
      <c r="BV41" s="680">
        <v>2</v>
      </c>
      <c r="BW41" s="681"/>
      <c r="BX41" s="681"/>
      <c r="BY41" s="681"/>
      <c r="BZ41" s="681"/>
      <c r="CA41" s="681"/>
      <c r="CB41" s="726"/>
      <c r="CD41" s="727" t="s">
        <v>350</v>
      </c>
      <c r="CE41" s="724"/>
      <c r="CF41" s="724"/>
      <c r="CG41" s="724"/>
      <c r="CH41" s="724"/>
      <c r="CI41" s="724"/>
      <c r="CJ41" s="724"/>
      <c r="CK41" s="724"/>
      <c r="CL41" s="724"/>
      <c r="CM41" s="724"/>
      <c r="CN41" s="724"/>
      <c r="CO41" s="724"/>
      <c r="CP41" s="724"/>
      <c r="CQ41" s="725"/>
      <c r="CR41" s="680" t="s">
        <v>233</v>
      </c>
      <c r="CS41" s="699"/>
      <c r="CT41" s="699"/>
      <c r="CU41" s="699"/>
      <c r="CV41" s="699"/>
      <c r="CW41" s="699"/>
      <c r="CX41" s="699"/>
      <c r="CY41" s="700"/>
      <c r="CZ41" s="683" t="s">
        <v>233</v>
      </c>
      <c r="DA41" s="701"/>
      <c r="DB41" s="701"/>
      <c r="DC41" s="702"/>
      <c r="DD41" s="686" t="s">
        <v>233</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351</v>
      </c>
      <c r="C42" s="678"/>
      <c r="D42" s="678"/>
      <c r="E42" s="678"/>
      <c r="F42" s="678"/>
      <c r="G42" s="678"/>
      <c r="H42" s="678"/>
      <c r="I42" s="678"/>
      <c r="J42" s="678"/>
      <c r="K42" s="678"/>
      <c r="L42" s="678"/>
      <c r="M42" s="678"/>
      <c r="N42" s="678"/>
      <c r="O42" s="678"/>
      <c r="P42" s="678"/>
      <c r="Q42" s="679"/>
      <c r="R42" s="680">
        <v>460363</v>
      </c>
      <c r="S42" s="681"/>
      <c r="T42" s="681"/>
      <c r="U42" s="681"/>
      <c r="V42" s="681"/>
      <c r="W42" s="681"/>
      <c r="X42" s="681"/>
      <c r="Y42" s="682"/>
      <c r="Z42" s="713">
        <v>2.6</v>
      </c>
      <c r="AA42" s="713"/>
      <c r="AB42" s="713"/>
      <c r="AC42" s="713"/>
      <c r="AD42" s="714" t="s">
        <v>233</v>
      </c>
      <c r="AE42" s="714"/>
      <c r="AF42" s="714"/>
      <c r="AG42" s="714"/>
      <c r="AH42" s="714"/>
      <c r="AI42" s="714"/>
      <c r="AJ42" s="714"/>
      <c r="AK42" s="714"/>
      <c r="AL42" s="683" t="s">
        <v>242</v>
      </c>
      <c r="AM42" s="684"/>
      <c r="AN42" s="684"/>
      <c r="AO42" s="715"/>
      <c r="AQ42" s="716" t="s">
        <v>352</v>
      </c>
      <c r="AR42" s="717"/>
      <c r="AS42" s="717"/>
      <c r="AT42" s="717"/>
      <c r="AU42" s="717"/>
      <c r="AV42" s="717"/>
      <c r="AW42" s="717"/>
      <c r="AX42" s="717"/>
      <c r="AY42" s="718"/>
      <c r="AZ42" s="664">
        <v>838624</v>
      </c>
      <c r="BA42" s="703"/>
      <c r="BB42" s="703"/>
      <c r="BC42" s="703"/>
      <c r="BD42" s="665"/>
      <c r="BE42" s="665"/>
      <c r="BF42" s="709"/>
      <c r="BG42" s="730"/>
      <c r="BH42" s="731"/>
      <c r="BI42" s="731"/>
      <c r="BJ42" s="731"/>
      <c r="BK42" s="731"/>
      <c r="BL42" s="237"/>
      <c r="BM42" s="710" t="s">
        <v>353</v>
      </c>
      <c r="BN42" s="710"/>
      <c r="BO42" s="710"/>
      <c r="BP42" s="710"/>
      <c r="BQ42" s="710"/>
      <c r="BR42" s="710"/>
      <c r="BS42" s="710"/>
      <c r="BT42" s="710"/>
      <c r="BU42" s="711"/>
      <c r="BV42" s="664">
        <v>340</v>
      </c>
      <c r="BW42" s="703"/>
      <c r="BX42" s="703"/>
      <c r="BY42" s="703"/>
      <c r="BZ42" s="703"/>
      <c r="CA42" s="703"/>
      <c r="CB42" s="712"/>
      <c r="CD42" s="677" t="s">
        <v>354</v>
      </c>
      <c r="CE42" s="678"/>
      <c r="CF42" s="678"/>
      <c r="CG42" s="678"/>
      <c r="CH42" s="678"/>
      <c r="CI42" s="678"/>
      <c r="CJ42" s="678"/>
      <c r="CK42" s="678"/>
      <c r="CL42" s="678"/>
      <c r="CM42" s="678"/>
      <c r="CN42" s="678"/>
      <c r="CO42" s="678"/>
      <c r="CP42" s="678"/>
      <c r="CQ42" s="679"/>
      <c r="CR42" s="680">
        <v>2783606</v>
      </c>
      <c r="CS42" s="681"/>
      <c r="CT42" s="681"/>
      <c r="CU42" s="681"/>
      <c r="CV42" s="681"/>
      <c r="CW42" s="681"/>
      <c r="CX42" s="681"/>
      <c r="CY42" s="682"/>
      <c r="CZ42" s="683">
        <v>16.899999999999999</v>
      </c>
      <c r="DA42" s="684"/>
      <c r="DB42" s="684"/>
      <c r="DC42" s="685"/>
      <c r="DD42" s="686">
        <v>806669</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355</v>
      </c>
      <c r="C43" s="662"/>
      <c r="D43" s="662"/>
      <c r="E43" s="662"/>
      <c r="F43" s="662"/>
      <c r="G43" s="662"/>
      <c r="H43" s="662"/>
      <c r="I43" s="662"/>
      <c r="J43" s="662"/>
      <c r="K43" s="662"/>
      <c r="L43" s="662"/>
      <c r="M43" s="662"/>
      <c r="N43" s="662"/>
      <c r="O43" s="662"/>
      <c r="P43" s="662"/>
      <c r="Q43" s="663"/>
      <c r="R43" s="664">
        <v>17910837</v>
      </c>
      <c r="S43" s="703"/>
      <c r="T43" s="703"/>
      <c r="U43" s="703"/>
      <c r="V43" s="703"/>
      <c r="W43" s="703"/>
      <c r="X43" s="703"/>
      <c r="Y43" s="704"/>
      <c r="Z43" s="705">
        <v>100</v>
      </c>
      <c r="AA43" s="705"/>
      <c r="AB43" s="705"/>
      <c r="AC43" s="705"/>
      <c r="AD43" s="706">
        <v>6769942</v>
      </c>
      <c r="AE43" s="706"/>
      <c r="AF43" s="706"/>
      <c r="AG43" s="706"/>
      <c r="AH43" s="706"/>
      <c r="AI43" s="706"/>
      <c r="AJ43" s="706"/>
      <c r="AK43" s="706"/>
      <c r="AL43" s="667">
        <v>100</v>
      </c>
      <c r="AM43" s="707"/>
      <c r="AN43" s="707"/>
      <c r="AO43" s="708"/>
      <c r="BV43" s="238"/>
      <c r="BW43" s="238"/>
      <c r="BX43" s="238"/>
      <c r="BY43" s="238"/>
      <c r="BZ43" s="238"/>
      <c r="CA43" s="238"/>
      <c r="CB43" s="238"/>
      <c r="CD43" s="677" t="s">
        <v>356</v>
      </c>
      <c r="CE43" s="678"/>
      <c r="CF43" s="678"/>
      <c r="CG43" s="678"/>
      <c r="CH43" s="678"/>
      <c r="CI43" s="678"/>
      <c r="CJ43" s="678"/>
      <c r="CK43" s="678"/>
      <c r="CL43" s="678"/>
      <c r="CM43" s="678"/>
      <c r="CN43" s="678"/>
      <c r="CO43" s="678"/>
      <c r="CP43" s="678"/>
      <c r="CQ43" s="679"/>
      <c r="CR43" s="680">
        <v>43546</v>
      </c>
      <c r="CS43" s="699"/>
      <c r="CT43" s="699"/>
      <c r="CU43" s="699"/>
      <c r="CV43" s="699"/>
      <c r="CW43" s="699"/>
      <c r="CX43" s="699"/>
      <c r="CY43" s="700"/>
      <c r="CZ43" s="683">
        <v>0.3</v>
      </c>
      <c r="DA43" s="701"/>
      <c r="DB43" s="701"/>
      <c r="DC43" s="702"/>
      <c r="DD43" s="686">
        <v>43546</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304</v>
      </c>
      <c r="CE44" s="694"/>
      <c r="CF44" s="677" t="s">
        <v>357</v>
      </c>
      <c r="CG44" s="678"/>
      <c r="CH44" s="678"/>
      <c r="CI44" s="678"/>
      <c r="CJ44" s="678"/>
      <c r="CK44" s="678"/>
      <c r="CL44" s="678"/>
      <c r="CM44" s="678"/>
      <c r="CN44" s="678"/>
      <c r="CO44" s="678"/>
      <c r="CP44" s="678"/>
      <c r="CQ44" s="679"/>
      <c r="CR44" s="680">
        <v>2783606</v>
      </c>
      <c r="CS44" s="681"/>
      <c r="CT44" s="681"/>
      <c r="CU44" s="681"/>
      <c r="CV44" s="681"/>
      <c r="CW44" s="681"/>
      <c r="CX44" s="681"/>
      <c r="CY44" s="682"/>
      <c r="CZ44" s="683">
        <v>16.899999999999999</v>
      </c>
      <c r="DA44" s="684"/>
      <c r="DB44" s="684"/>
      <c r="DC44" s="685"/>
      <c r="DD44" s="686">
        <v>806669</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359</v>
      </c>
      <c r="CG45" s="678"/>
      <c r="CH45" s="678"/>
      <c r="CI45" s="678"/>
      <c r="CJ45" s="678"/>
      <c r="CK45" s="678"/>
      <c r="CL45" s="678"/>
      <c r="CM45" s="678"/>
      <c r="CN45" s="678"/>
      <c r="CO45" s="678"/>
      <c r="CP45" s="678"/>
      <c r="CQ45" s="679"/>
      <c r="CR45" s="680">
        <v>420314</v>
      </c>
      <c r="CS45" s="699"/>
      <c r="CT45" s="699"/>
      <c r="CU45" s="699"/>
      <c r="CV45" s="699"/>
      <c r="CW45" s="699"/>
      <c r="CX45" s="699"/>
      <c r="CY45" s="700"/>
      <c r="CZ45" s="683">
        <v>2.6</v>
      </c>
      <c r="DA45" s="701"/>
      <c r="DB45" s="701"/>
      <c r="DC45" s="702"/>
      <c r="DD45" s="686">
        <v>185658</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361</v>
      </c>
      <c r="CG46" s="678"/>
      <c r="CH46" s="678"/>
      <c r="CI46" s="678"/>
      <c r="CJ46" s="678"/>
      <c r="CK46" s="678"/>
      <c r="CL46" s="678"/>
      <c r="CM46" s="678"/>
      <c r="CN46" s="678"/>
      <c r="CO46" s="678"/>
      <c r="CP46" s="678"/>
      <c r="CQ46" s="679"/>
      <c r="CR46" s="680">
        <v>2363292</v>
      </c>
      <c r="CS46" s="681"/>
      <c r="CT46" s="681"/>
      <c r="CU46" s="681"/>
      <c r="CV46" s="681"/>
      <c r="CW46" s="681"/>
      <c r="CX46" s="681"/>
      <c r="CY46" s="682"/>
      <c r="CZ46" s="683">
        <v>14.4</v>
      </c>
      <c r="DA46" s="684"/>
      <c r="DB46" s="684"/>
      <c r="DC46" s="685"/>
      <c r="DD46" s="686">
        <v>621011</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363</v>
      </c>
      <c r="CG47" s="678"/>
      <c r="CH47" s="678"/>
      <c r="CI47" s="678"/>
      <c r="CJ47" s="678"/>
      <c r="CK47" s="678"/>
      <c r="CL47" s="678"/>
      <c r="CM47" s="678"/>
      <c r="CN47" s="678"/>
      <c r="CO47" s="678"/>
      <c r="CP47" s="678"/>
      <c r="CQ47" s="679"/>
      <c r="CR47" s="680" t="s">
        <v>242</v>
      </c>
      <c r="CS47" s="699"/>
      <c r="CT47" s="699"/>
      <c r="CU47" s="699"/>
      <c r="CV47" s="699"/>
      <c r="CW47" s="699"/>
      <c r="CX47" s="699"/>
      <c r="CY47" s="700"/>
      <c r="CZ47" s="683" t="s">
        <v>233</v>
      </c>
      <c r="DA47" s="701"/>
      <c r="DB47" s="701"/>
      <c r="DC47" s="702"/>
      <c r="DD47" s="686" t="s">
        <v>233</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364</v>
      </c>
      <c r="CG48" s="678"/>
      <c r="CH48" s="678"/>
      <c r="CI48" s="678"/>
      <c r="CJ48" s="678"/>
      <c r="CK48" s="678"/>
      <c r="CL48" s="678"/>
      <c r="CM48" s="678"/>
      <c r="CN48" s="678"/>
      <c r="CO48" s="678"/>
      <c r="CP48" s="678"/>
      <c r="CQ48" s="679"/>
      <c r="CR48" s="680" t="s">
        <v>233</v>
      </c>
      <c r="CS48" s="681"/>
      <c r="CT48" s="681"/>
      <c r="CU48" s="681"/>
      <c r="CV48" s="681"/>
      <c r="CW48" s="681"/>
      <c r="CX48" s="681"/>
      <c r="CY48" s="682"/>
      <c r="CZ48" s="683" t="s">
        <v>233</v>
      </c>
      <c r="DA48" s="684"/>
      <c r="DB48" s="684"/>
      <c r="DC48" s="685"/>
      <c r="DD48" s="686" t="s">
        <v>233</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365</v>
      </c>
      <c r="CE49" s="662"/>
      <c r="CF49" s="662"/>
      <c r="CG49" s="662"/>
      <c r="CH49" s="662"/>
      <c r="CI49" s="662"/>
      <c r="CJ49" s="662"/>
      <c r="CK49" s="662"/>
      <c r="CL49" s="662"/>
      <c r="CM49" s="662"/>
      <c r="CN49" s="662"/>
      <c r="CO49" s="662"/>
      <c r="CP49" s="662"/>
      <c r="CQ49" s="663"/>
      <c r="CR49" s="664">
        <v>16463199</v>
      </c>
      <c r="CS49" s="665"/>
      <c r="CT49" s="665"/>
      <c r="CU49" s="665"/>
      <c r="CV49" s="665"/>
      <c r="CW49" s="665"/>
      <c r="CX49" s="665"/>
      <c r="CY49" s="666"/>
      <c r="CZ49" s="667">
        <v>100</v>
      </c>
      <c r="DA49" s="668"/>
      <c r="DB49" s="668"/>
      <c r="DC49" s="669"/>
      <c r="DD49" s="670">
        <v>8388610</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GRiwV9dSxYy+Y4l4S9/djSP3+DyTSMqp6P28vBbQmv8MH+lHTItnpvX0kMsG30DKRcVtRrCgX0AuFxSCm/4DzA==" saltValue="q74IBQQCNdvr61DaQ0vdQ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367</v>
      </c>
      <c r="DK2" s="1206"/>
      <c r="DL2" s="1206"/>
      <c r="DM2" s="1206"/>
      <c r="DN2" s="1206"/>
      <c r="DO2" s="1207"/>
      <c r="DP2" s="251"/>
      <c r="DQ2" s="1205" t="s">
        <v>368</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369</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371</v>
      </c>
      <c r="B5" s="1091"/>
      <c r="C5" s="1091"/>
      <c r="D5" s="1091"/>
      <c r="E5" s="1091"/>
      <c r="F5" s="1091"/>
      <c r="G5" s="1091"/>
      <c r="H5" s="1091"/>
      <c r="I5" s="1091"/>
      <c r="J5" s="1091"/>
      <c r="K5" s="1091"/>
      <c r="L5" s="1091"/>
      <c r="M5" s="1091"/>
      <c r="N5" s="1091"/>
      <c r="O5" s="1091"/>
      <c r="P5" s="1092"/>
      <c r="Q5" s="1096" t="s">
        <v>372</v>
      </c>
      <c r="R5" s="1097"/>
      <c r="S5" s="1097"/>
      <c r="T5" s="1097"/>
      <c r="U5" s="1098"/>
      <c r="V5" s="1096" t="s">
        <v>373</v>
      </c>
      <c r="W5" s="1097"/>
      <c r="X5" s="1097"/>
      <c r="Y5" s="1097"/>
      <c r="Z5" s="1098"/>
      <c r="AA5" s="1096" t="s">
        <v>374</v>
      </c>
      <c r="AB5" s="1097"/>
      <c r="AC5" s="1097"/>
      <c r="AD5" s="1097"/>
      <c r="AE5" s="1097"/>
      <c r="AF5" s="1208" t="s">
        <v>375</v>
      </c>
      <c r="AG5" s="1097"/>
      <c r="AH5" s="1097"/>
      <c r="AI5" s="1097"/>
      <c r="AJ5" s="1112"/>
      <c r="AK5" s="1097" t="s">
        <v>376</v>
      </c>
      <c r="AL5" s="1097"/>
      <c r="AM5" s="1097"/>
      <c r="AN5" s="1097"/>
      <c r="AO5" s="1098"/>
      <c r="AP5" s="1096" t="s">
        <v>377</v>
      </c>
      <c r="AQ5" s="1097"/>
      <c r="AR5" s="1097"/>
      <c r="AS5" s="1097"/>
      <c r="AT5" s="1098"/>
      <c r="AU5" s="1096" t="s">
        <v>378</v>
      </c>
      <c r="AV5" s="1097"/>
      <c r="AW5" s="1097"/>
      <c r="AX5" s="1097"/>
      <c r="AY5" s="1112"/>
      <c r="AZ5" s="258"/>
      <c r="BA5" s="258"/>
      <c r="BB5" s="258"/>
      <c r="BC5" s="258"/>
      <c r="BD5" s="258"/>
      <c r="BE5" s="259"/>
      <c r="BF5" s="259"/>
      <c r="BG5" s="259"/>
      <c r="BH5" s="259"/>
      <c r="BI5" s="259"/>
      <c r="BJ5" s="259"/>
      <c r="BK5" s="259"/>
      <c r="BL5" s="259"/>
      <c r="BM5" s="259"/>
      <c r="BN5" s="259"/>
      <c r="BO5" s="259"/>
      <c r="BP5" s="259"/>
      <c r="BQ5" s="1090" t="s">
        <v>379</v>
      </c>
      <c r="BR5" s="1091"/>
      <c r="BS5" s="1091"/>
      <c r="BT5" s="1091"/>
      <c r="BU5" s="1091"/>
      <c r="BV5" s="1091"/>
      <c r="BW5" s="1091"/>
      <c r="BX5" s="1091"/>
      <c r="BY5" s="1091"/>
      <c r="BZ5" s="1091"/>
      <c r="CA5" s="1091"/>
      <c r="CB5" s="1091"/>
      <c r="CC5" s="1091"/>
      <c r="CD5" s="1091"/>
      <c r="CE5" s="1091"/>
      <c r="CF5" s="1091"/>
      <c r="CG5" s="1092"/>
      <c r="CH5" s="1096" t="s">
        <v>380</v>
      </c>
      <c r="CI5" s="1097"/>
      <c r="CJ5" s="1097"/>
      <c r="CK5" s="1097"/>
      <c r="CL5" s="1098"/>
      <c r="CM5" s="1096" t="s">
        <v>381</v>
      </c>
      <c r="CN5" s="1097"/>
      <c r="CO5" s="1097"/>
      <c r="CP5" s="1097"/>
      <c r="CQ5" s="1098"/>
      <c r="CR5" s="1096" t="s">
        <v>382</v>
      </c>
      <c r="CS5" s="1097"/>
      <c r="CT5" s="1097"/>
      <c r="CU5" s="1097"/>
      <c r="CV5" s="1098"/>
      <c r="CW5" s="1096" t="s">
        <v>383</v>
      </c>
      <c r="CX5" s="1097"/>
      <c r="CY5" s="1097"/>
      <c r="CZ5" s="1097"/>
      <c r="DA5" s="1098"/>
      <c r="DB5" s="1096" t="s">
        <v>384</v>
      </c>
      <c r="DC5" s="1097"/>
      <c r="DD5" s="1097"/>
      <c r="DE5" s="1097"/>
      <c r="DF5" s="1098"/>
      <c r="DG5" s="1193" t="s">
        <v>385</v>
      </c>
      <c r="DH5" s="1194"/>
      <c r="DI5" s="1194"/>
      <c r="DJ5" s="1194"/>
      <c r="DK5" s="1195"/>
      <c r="DL5" s="1193" t="s">
        <v>386</v>
      </c>
      <c r="DM5" s="1194"/>
      <c r="DN5" s="1194"/>
      <c r="DO5" s="1194"/>
      <c r="DP5" s="1195"/>
      <c r="DQ5" s="1096" t="s">
        <v>387</v>
      </c>
      <c r="DR5" s="1097"/>
      <c r="DS5" s="1097"/>
      <c r="DT5" s="1097"/>
      <c r="DU5" s="1098"/>
      <c r="DV5" s="1096" t="s">
        <v>378</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388</v>
      </c>
      <c r="C7" s="1146"/>
      <c r="D7" s="1146"/>
      <c r="E7" s="1146"/>
      <c r="F7" s="1146"/>
      <c r="G7" s="1146"/>
      <c r="H7" s="1146"/>
      <c r="I7" s="1146"/>
      <c r="J7" s="1146"/>
      <c r="K7" s="1146"/>
      <c r="L7" s="1146"/>
      <c r="M7" s="1146"/>
      <c r="N7" s="1146"/>
      <c r="O7" s="1146"/>
      <c r="P7" s="1147"/>
      <c r="Q7" s="1199">
        <v>17937</v>
      </c>
      <c r="R7" s="1200"/>
      <c r="S7" s="1200"/>
      <c r="T7" s="1200"/>
      <c r="U7" s="1200"/>
      <c r="V7" s="1200">
        <v>16489</v>
      </c>
      <c r="W7" s="1200"/>
      <c r="X7" s="1200"/>
      <c r="Y7" s="1200"/>
      <c r="Z7" s="1200"/>
      <c r="AA7" s="1200">
        <v>1448</v>
      </c>
      <c r="AB7" s="1200"/>
      <c r="AC7" s="1200"/>
      <c r="AD7" s="1200"/>
      <c r="AE7" s="1201"/>
      <c r="AF7" s="1202">
        <v>702</v>
      </c>
      <c r="AG7" s="1203"/>
      <c r="AH7" s="1203"/>
      <c r="AI7" s="1203"/>
      <c r="AJ7" s="1204"/>
      <c r="AK7" s="1186">
        <v>1324</v>
      </c>
      <c r="AL7" s="1187"/>
      <c r="AM7" s="1187"/>
      <c r="AN7" s="1187"/>
      <c r="AO7" s="1187"/>
      <c r="AP7" s="1187">
        <v>10430</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592</v>
      </c>
      <c r="BT7" s="1191"/>
      <c r="BU7" s="1191"/>
      <c r="BV7" s="1191"/>
      <c r="BW7" s="1191"/>
      <c r="BX7" s="1191"/>
      <c r="BY7" s="1191"/>
      <c r="BZ7" s="1191"/>
      <c r="CA7" s="1191"/>
      <c r="CB7" s="1191"/>
      <c r="CC7" s="1191"/>
      <c r="CD7" s="1191"/>
      <c r="CE7" s="1191"/>
      <c r="CF7" s="1191"/>
      <c r="CG7" s="1192"/>
      <c r="CH7" s="1183">
        <v>3</v>
      </c>
      <c r="CI7" s="1184"/>
      <c r="CJ7" s="1184"/>
      <c r="CK7" s="1184"/>
      <c r="CL7" s="1185"/>
      <c r="CM7" s="1183">
        <v>20</v>
      </c>
      <c r="CN7" s="1184"/>
      <c r="CO7" s="1184"/>
      <c r="CP7" s="1184"/>
      <c r="CQ7" s="1185"/>
      <c r="CR7" s="1183">
        <v>3</v>
      </c>
      <c r="CS7" s="1184"/>
      <c r="CT7" s="1184"/>
      <c r="CU7" s="1184"/>
      <c r="CV7" s="1185"/>
      <c r="CW7" s="1183">
        <v>0</v>
      </c>
      <c r="CX7" s="1184"/>
      <c r="CY7" s="1184"/>
      <c r="CZ7" s="1184"/>
      <c r="DA7" s="1185"/>
      <c r="DB7" s="1183">
        <v>0</v>
      </c>
      <c r="DC7" s="1184"/>
      <c r="DD7" s="1184"/>
      <c r="DE7" s="1184"/>
      <c r="DF7" s="1185"/>
      <c r="DG7" s="1183">
        <v>0</v>
      </c>
      <c r="DH7" s="1184"/>
      <c r="DI7" s="1184"/>
      <c r="DJ7" s="1184"/>
      <c r="DK7" s="1185"/>
      <c r="DL7" s="1183">
        <v>0</v>
      </c>
      <c r="DM7" s="1184"/>
      <c r="DN7" s="1184"/>
      <c r="DO7" s="1184"/>
      <c r="DP7" s="1185"/>
      <c r="DQ7" s="1183">
        <v>0</v>
      </c>
      <c r="DR7" s="1184"/>
      <c r="DS7" s="1184"/>
      <c r="DT7" s="1184"/>
      <c r="DU7" s="1185"/>
      <c r="DV7" s="1210"/>
      <c r="DW7" s="1211"/>
      <c r="DX7" s="1211"/>
      <c r="DY7" s="1211"/>
      <c r="DZ7" s="1212"/>
      <c r="EA7" s="256"/>
    </row>
    <row r="8" spans="1:131" s="257" customFormat="1" ht="26.25" customHeight="1" x14ac:dyDescent="0.15">
      <c r="A8" s="263">
        <v>2</v>
      </c>
      <c r="B8" s="1126" t="s">
        <v>389</v>
      </c>
      <c r="C8" s="1127"/>
      <c r="D8" s="1127"/>
      <c r="E8" s="1127"/>
      <c r="F8" s="1127"/>
      <c r="G8" s="1127"/>
      <c r="H8" s="1127"/>
      <c r="I8" s="1127"/>
      <c r="J8" s="1127"/>
      <c r="K8" s="1127"/>
      <c r="L8" s="1127"/>
      <c r="M8" s="1127"/>
      <c r="N8" s="1127"/>
      <c r="O8" s="1127"/>
      <c r="P8" s="1128"/>
      <c r="Q8" s="1138">
        <v>-26</v>
      </c>
      <c r="R8" s="1139"/>
      <c r="S8" s="1139"/>
      <c r="T8" s="1139"/>
      <c r="U8" s="1139"/>
      <c r="V8" s="1139">
        <v>-26</v>
      </c>
      <c r="W8" s="1139"/>
      <c r="X8" s="1139"/>
      <c r="Y8" s="1139"/>
      <c r="Z8" s="1139"/>
      <c r="AA8" s="1139">
        <v>0</v>
      </c>
      <c r="AB8" s="1139"/>
      <c r="AC8" s="1139"/>
      <c r="AD8" s="1139"/>
      <c r="AE8" s="1140"/>
      <c r="AF8" s="1132" t="s">
        <v>233</v>
      </c>
      <c r="AG8" s="1133"/>
      <c r="AH8" s="1133"/>
      <c r="AI8" s="1133"/>
      <c r="AJ8" s="1134"/>
      <c r="AK8" s="1181">
        <v>0</v>
      </c>
      <c r="AL8" s="1182"/>
      <c r="AM8" s="1182"/>
      <c r="AN8" s="1182"/>
      <c r="AO8" s="1182"/>
      <c r="AP8" s="1182">
        <v>0</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593</v>
      </c>
      <c r="BT8" s="1110"/>
      <c r="BU8" s="1110"/>
      <c r="BV8" s="1110"/>
      <c r="BW8" s="1110"/>
      <c r="BX8" s="1110"/>
      <c r="BY8" s="1110"/>
      <c r="BZ8" s="1110"/>
      <c r="CA8" s="1110"/>
      <c r="CB8" s="1110"/>
      <c r="CC8" s="1110"/>
      <c r="CD8" s="1110"/>
      <c r="CE8" s="1110"/>
      <c r="CF8" s="1110"/>
      <c r="CG8" s="1111"/>
      <c r="CH8" s="1084">
        <v>-122</v>
      </c>
      <c r="CI8" s="1085"/>
      <c r="CJ8" s="1085"/>
      <c r="CK8" s="1085"/>
      <c r="CL8" s="1086"/>
      <c r="CM8" s="1084">
        <v>3837</v>
      </c>
      <c r="CN8" s="1085"/>
      <c r="CO8" s="1085"/>
      <c r="CP8" s="1085"/>
      <c r="CQ8" s="1086"/>
      <c r="CR8" s="1084">
        <v>2</v>
      </c>
      <c r="CS8" s="1085"/>
      <c r="CT8" s="1085"/>
      <c r="CU8" s="1085"/>
      <c r="CV8" s="1086"/>
      <c r="CW8" s="1084">
        <v>0</v>
      </c>
      <c r="CX8" s="1085"/>
      <c r="CY8" s="1085"/>
      <c r="CZ8" s="1085"/>
      <c r="DA8" s="1086"/>
      <c r="DB8" s="1084">
        <v>0</v>
      </c>
      <c r="DC8" s="1085"/>
      <c r="DD8" s="1085"/>
      <c r="DE8" s="1085"/>
      <c r="DF8" s="1086"/>
      <c r="DG8" s="1084">
        <v>0</v>
      </c>
      <c r="DH8" s="1085"/>
      <c r="DI8" s="1085"/>
      <c r="DJ8" s="1085"/>
      <c r="DK8" s="1086"/>
      <c r="DL8" s="1084">
        <v>0</v>
      </c>
      <c r="DM8" s="1085"/>
      <c r="DN8" s="1085"/>
      <c r="DO8" s="1085"/>
      <c r="DP8" s="1086"/>
      <c r="DQ8" s="1084">
        <v>0</v>
      </c>
      <c r="DR8" s="1085"/>
      <c r="DS8" s="1085"/>
      <c r="DT8" s="1085"/>
      <c r="DU8" s="1086"/>
      <c r="DV8" s="1087"/>
      <c r="DW8" s="1088"/>
      <c r="DX8" s="1088"/>
      <c r="DY8" s="1088"/>
      <c r="DZ8" s="1089"/>
      <c r="EA8" s="256"/>
    </row>
    <row r="9" spans="1:131" s="257" customFormat="1" ht="26.25" customHeight="1" x14ac:dyDescent="0.15">
      <c r="A9" s="263">
        <v>3</v>
      </c>
      <c r="B9" s="1126"/>
      <c r="C9" s="1127"/>
      <c r="D9" s="1127"/>
      <c r="E9" s="1127"/>
      <c r="F9" s="1127"/>
      <c r="G9" s="1127"/>
      <c r="H9" s="1127"/>
      <c r="I9" s="1127"/>
      <c r="J9" s="1127"/>
      <c r="K9" s="1127"/>
      <c r="L9" s="1127"/>
      <c r="M9" s="1127"/>
      <c r="N9" s="1127"/>
      <c r="O9" s="1127"/>
      <c r="P9" s="1128"/>
      <c r="Q9" s="1138"/>
      <c r="R9" s="1139"/>
      <c r="S9" s="1139"/>
      <c r="T9" s="1139"/>
      <c r="U9" s="1139"/>
      <c r="V9" s="1139"/>
      <c r="W9" s="1139"/>
      <c r="X9" s="1139"/>
      <c r="Y9" s="1139"/>
      <c r="Z9" s="1139"/>
      <c r="AA9" s="1139"/>
      <c r="AB9" s="1139"/>
      <c r="AC9" s="1139"/>
      <c r="AD9" s="1139"/>
      <c r="AE9" s="1140"/>
      <c r="AF9" s="1132"/>
      <c r="AG9" s="1133"/>
      <c r="AH9" s="1133"/>
      <c r="AI9" s="1133"/>
      <c r="AJ9" s="1134"/>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594</v>
      </c>
      <c r="BT9" s="1110"/>
      <c r="BU9" s="1110"/>
      <c r="BV9" s="1110"/>
      <c r="BW9" s="1110"/>
      <c r="BX9" s="1110"/>
      <c r="BY9" s="1110"/>
      <c r="BZ9" s="1110"/>
      <c r="CA9" s="1110"/>
      <c r="CB9" s="1110"/>
      <c r="CC9" s="1110"/>
      <c r="CD9" s="1110"/>
      <c r="CE9" s="1110"/>
      <c r="CF9" s="1110"/>
      <c r="CG9" s="1111"/>
      <c r="CH9" s="1084">
        <v>0</v>
      </c>
      <c r="CI9" s="1085"/>
      <c r="CJ9" s="1085"/>
      <c r="CK9" s="1085"/>
      <c r="CL9" s="1086"/>
      <c r="CM9" s="1084">
        <v>33</v>
      </c>
      <c r="CN9" s="1085"/>
      <c r="CO9" s="1085"/>
      <c r="CP9" s="1085"/>
      <c r="CQ9" s="1086"/>
      <c r="CR9" s="1084">
        <v>1</v>
      </c>
      <c r="CS9" s="1085"/>
      <c r="CT9" s="1085"/>
      <c r="CU9" s="1085"/>
      <c r="CV9" s="1086"/>
      <c r="CW9" s="1084">
        <v>23</v>
      </c>
      <c r="CX9" s="1085"/>
      <c r="CY9" s="1085"/>
      <c r="CZ9" s="1085"/>
      <c r="DA9" s="1086"/>
      <c r="DB9" s="1084">
        <v>0</v>
      </c>
      <c r="DC9" s="1085"/>
      <c r="DD9" s="1085"/>
      <c r="DE9" s="1085"/>
      <c r="DF9" s="1086"/>
      <c r="DG9" s="1084">
        <v>0</v>
      </c>
      <c r="DH9" s="1085"/>
      <c r="DI9" s="1085"/>
      <c r="DJ9" s="1085"/>
      <c r="DK9" s="1086"/>
      <c r="DL9" s="1084">
        <v>0</v>
      </c>
      <c r="DM9" s="1085"/>
      <c r="DN9" s="1085"/>
      <c r="DO9" s="1085"/>
      <c r="DP9" s="1086"/>
      <c r="DQ9" s="1084">
        <v>0</v>
      </c>
      <c r="DR9" s="1085"/>
      <c r="DS9" s="1085"/>
      <c r="DT9" s="1085"/>
      <c r="DU9" s="1086"/>
      <c r="DV9" s="1087"/>
      <c r="DW9" s="1088"/>
      <c r="DX9" s="1088"/>
      <c r="DY9" s="1088"/>
      <c r="DZ9" s="1089"/>
      <c r="EA9" s="256"/>
    </row>
    <row r="10" spans="1:131" s="257" customFormat="1" ht="26.25" customHeight="1" x14ac:dyDescent="0.15">
      <c r="A10" s="263">
        <v>4</v>
      </c>
      <c r="B10" s="1126"/>
      <c r="C10" s="1127"/>
      <c r="D10" s="1127"/>
      <c r="E10" s="1127"/>
      <c r="F10" s="1127"/>
      <c r="G10" s="1127"/>
      <c r="H10" s="1127"/>
      <c r="I10" s="1127"/>
      <c r="J10" s="1127"/>
      <c r="K10" s="1127"/>
      <c r="L10" s="1127"/>
      <c r="M10" s="1127"/>
      <c r="N10" s="1127"/>
      <c r="O10" s="1127"/>
      <c r="P10" s="1128"/>
      <c r="Q10" s="1138"/>
      <c r="R10" s="1139"/>
      <c r="S10" s="1139"/>
      <c r="T10" s="1139"/>
      <c r="U10" s="1139"/>
      <c r="V10" s="1139"/>
      <c r="W10" s="1139"/>
      <c r="X10" s="1139"/>
      <c r="Y10" s="1139"/>
      <c r="Z10" s="1139"/>
      <c r="AA10" s="1139"/>
      <c r="AB10" s="1139"/>
      <c r="AC10" s="1139"/>
      <c r="AD10" s="1139"/>
      <c r="AE10" s="1140"/>
      <c r="AF10" s="1132"/>
      <c r="AG10" s="1133"/>
      <c r="AH10" s="1133"/>
      <c r="AI10" s="1133"/>
      <c r="AJ10" s="1134"/>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t="s">
        <v>595</v>
      </c>
      <c r="BT10" s="1110"/>
      <c r="BU10" s="1110"/>
      <c r="BV10" s="1110"/>
      <c r="BW10" s="1110"/>
      <c r="BX10" s="1110"/>
      <c r="BY10" s="1110"/>
      <c r="BZ10" s="1110"/>
      <c r="CA10" s="1110"/>
      <c r="CB10" s="1110"/>
      <c r="CC10" s="1110"/>
      <c r="CD10" s="1110"/>
      <c r="CE10" s="1110"/>
      <c r="CF10" s="1110"/>
      <c r="CG10" s="1111"/>
      <c r="CH10" s="1084">
        <v>0</v>
      </c>
      <c r="CI10" s="1085"/>
      <c r="CJ10" s="1085"/>
      <c r="CK10" s="1085"/>
      <c r="CL10" s="1086"/>
      <c r="CM10" s="1084">
        <v>37</v>
      </c>
      <c r="CN10" s="1085"/>
      <c r="CO10" s="1085"/>
      <c r="CP10" s="1085"/>
      <c r="CQ10" s="1086"/>
      <c r="CR10" s="1084">
        <v>2</v>
      </c>
      <c r="CS10" s="1085"/>
      <c r="CT10" s="1085"/>
      <c r="CU10" s="1085"/>
      <c r="CV10" s="1086"/>
      <c r="CW10" s="1084">
        <v>0</v>
      </c>
      <c r="CX10" s="1085"/>
      <c r="CY10" s="1085"/>
      <c r="CZ10" s="1085"/>
      <c r="DA10" s="1086"/>
      <c r="DB10" s="1084">
        <v>0</v>
      </c>
      <c r="DC10" s="1085"/>
      <c r="DD10" s="1085"/>
      <c r="DE10" s="1085"/>
      <c r="DF10" s="1086"/>
      <c r="DG10" s="1084">
        <v>0</v>
      </c>
      <c r="DH10" s="1085"/>
      <c r="DI10" s="1085"/>
      <c r="DJ10" s="1085"/>
      <c r="DK10" s="1086"/>
      <c r="DL10" s="1084">
        <v>0</v>
      </c>
      <c r="DM10" s="1085"/>
      <c r="DN10" s="1085"/>
      <c r="DO10" s="1085"/>
      <c r="DP10" s="1086"/>
      <c r="DQ10" s="1084">
        <v>0</v>
      </c>
      <c r="DR10" s="1085"/>
      <c r="DS10" s="1085"/>
      <c r="DT10" s="1085"/>
      <c r="DU10" s="1086"/>
      <c r="DV10" s="1087"/>
      <c r="DW10" s="1088"/>
      <c r="DX10" s="1088"/>
      <c r="DY10" s="1088"/>
      <c r="DZ10" s="1089"/>
      <c r="EA10" s="256"/>
    </row>
    <row r="11" spans="1:131" s="257" customFormat="1" ht="26.25" customHeight="1" x14ac:dyDescent="0.15">
      <c r="A11" s="263">
        <v>5</v>
      </c>
      <c r="B11" s="1126"/>
      <c r="C11" s="1127"/>
      <c r="D11" s="1127"/>
      <c r="E11" s="1127"/>
      <c r="F11" s="1127"/>
      <c r="G11" s="1127"/>
      <c r="H11" s="1127"/>
      <c r="I11" s="1127"/>
      <c r="J11" s="1127"/>
      <c r="K11" s="1127"/>
      <c r="L11" s="1127"/>
      <c r="M11" s="1127"/>
      <c r="N11" s="1127"/>
      <c r="O11" s="1127"/>
      <c r="P11" s="1128"/>
      <c r="Q11" s="1138"/>
      <c r="R11" s="1139"/>
      <c r="S11" s="1139"/>
      <c r="T11" s="1139"/>
      <c r="U11" s="1139"/>
      <c r="V11" s="1139"/>
      <c r="W11" s="1139"/>
      <c r="X11" s="1139"/>
      <c r="Y11" s="1139"/>
      <c r="Z11" s="1139"/>
      <c r="AA11" s="1139"/>
      <c r="AB11" s="1139"/>
      <c r="AC11" s="1139"/>
      <c r="AD11" s="1139"/>
      <c r="AE11" s="1140"/>
      <c r="AF11" s="1132"/>
      <c r="AG11" s="1133"/>
      <c r="AH11" s="1133"/>
      <c r="AI11" s="1133"/>
      <c r="AJ11" s="1134"/>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26"/>
      <c r="C12" s="1127"/>
      <c r="D12" s="1127"/>
      <c r="E12" s="1127"/>
      <c r="F12" s="1127"/>
      <c r="G12" s="1127"/>
      <c r="H12" s="1127"/>
      <c r="I12" s="1127"/>
      <c r="J12" s="1127"/>
      <c r="K12" s="1127"/>
      <c r="L12" s="1127"/>
      <c r="M12" s="1127"/>
      <c r="N12" s="1127"/>
      <c r="O12" s="1127"/>
      <c r="P12" s="1128"/>
      <c r="Q12" s="1138"/>
      <c r="R12" s="1139"/>
      <c r="S12" s="1139"/>
      <c r="T12" s="1139"/>
      <c r="U12" s="1139"/>
      <c r="V12" s="1139"/>
      <c r="W12" s="1139"/>
      <c r="X12" s="1139"/>
      <c r="Y12" s="1139"/>
      <c r="Z12" s="1139"/>
      <c r="AA12" s="1139"/>
      <c r="AB12" s="1139"/>
      <c r="AC12" s="1139"/>
      <c r="AD12" s="1139"/>
      <c r="AE12" s="1140"/>
      <c r="AF12" s="1132"/>
      <c r="AG12" s="1133"/>
      <c r="AH12" s="1133"/>
      <c r="AI12" s="1133"/>
      <c r="AJ12" s="1134"/>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26"/>
      <c r="C13" s="1127"/>
      <c r="D13" s="1127"/>
      <c r="E13" s="1127"/>
      <c r="F13" s="1127"/>
      <c r="G13" s="1127"/>
      <c r="H13" s="1127"/>
      <c r="I13" s="1127"/>
      <c r="J13" s="1127"/>
      <c r="K13" s="1127"/>
      <c r="L13" s="1127"/>
      <c r="M13" s="1127"/>
      <c r="N13" s="1127"/>
      <c r="O13" s="1127"/>
      <c r="P13" s="1128"/>
      <c r="Q13" s="1138"/>
      <c r="R13" s="1139"/>
      <c r="S13" s="1139"/>
      <c r="T13" s="1139"/>
      <c r="U13" s="1139"/>
      <c r="V13" s="1139"/>
      <c r="W13" s="1139"/>
      <c r="X13" s="1139"/>
      <c r="Y13" s="1139"/>
      <c r="Z13" s="1139"/>
      <c r="AA13" s="1139"/>
      <c r="AB13" s="1139"/>
      <c r="AC13" s="1139"/>
      <c r="AD13" s="1139"/>
      <c r="AE13" s="1140"/>
      <c r="AF13" s="1132"/>
      <c r="AG13" s="1133"/>
      <c r="AH13" s="1133"/>
      <c r="AI13" s="1133"/>
      <c r="AJ13" s="1134"/>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26"/>
      <c r="C14" s="1127"/>
      <c r="D14" s="1127"/>
      <c r="E14" s="1127"/>
      <c r="F14" s="1127"/>
      <c r="G14" s="1127"/>
      <c r="H14" s="1127"/>
      <c r="I14" s="1127"/>
      <c r="J14" s="1127"/>
      <c r="K14" s="1127"/>
      <c r="L14" s="1127"/>
      <c r="M14" s="1127"/>
      <c r="N14" s="1127"/>
      <c r="O14" s="1127"/>
      <c r="P14" s="1128"/>
      <c r="Q14" s="1138"/>
      <c r="R14" s="1139"/>
      <c r="S14" s="1139"/>
      <c r="T14" s="1139"/>
      <c r="U14" s="1139"/>
      <c r="V14" s="1139"/>
      <c r="W14" s="1139"/>
      <c r="X14" s="1139"/>
      <c r="Y14" s="1139"/>
      <c r="Z14" s="1139"/>
      <c r="AA14" s="1139"/>
      <c r="AB14" s="1139"/>
      <c r="AC14" s="1139"/>
      <c r="AD14" s="1139"/>
      <c r="AE14" s="1140"/>
      <c r="AF14" s="1132"/>
      <c r="AG14" s="1133"/>
      <c r="AH14" s="1133"/>
      <c r="AI14" s="1133"/>
      <c r="AJ14" s="1134"/>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26"/>
      <c r="C15" s="1127"/>
      <c r="D15" s="1127"/>
      <c r="E15" s="1127"/>
      <c r="F15" s="1127"/>
      <c r="G15" s="1127"/>
      <c r="H15" s="1127"/>
      <c r="I15" s="1127"/>
      <c r="J15" s="1127"/>
      <c r="K15" s="1127"/>
      <c r="L15" s="1127"/>
      <c r="M15" s="1127"/>
      <c r="N15" s="1127"/>
      <c r="O15" s="1127"/>
      <c r="P15" s="1128"/>
      <c r="Q15" s="1138"/>
      <c r="R15" s="1139"/>
      <c r="S15" s="1139"/>
      <c r="T15" s="1139"/>
      <c r="U15" s="1139"/>
      <c r="V15" s="1139"/>
      <c r="W15" s="1139"/>
      <c r="X15" s="1139"/>
      <c r="Y15" s="1139"/>
      <c r="Z15" s="1139"/>
      <c r="AA15" s="1139"/>
      <c r="AB15" s="1139"/>
      <c r="AC15" s="1139"/>
      <c r="AD15" s="1139"/>
      <c r="AE15" s="1140"/>
      <c r="AF15" s="1132"/>
      <c r="AG15" s="1133"/>
      <c r="AH15" s="1133"/>
      <c r="AI15" s="1133"/>
      <c r="AJ15" s="1134"/>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26"/>
      <c r="C16" s="1127"/>
      <c r="D16" s="1127"/>
      <c r="E16" s="1127"/>
      <c r="F16" s="1127"/>
      <c r="G16" s="1127"/>
      <c r="H16" s="1127"/>
      <c r="I16" s="1127"/>
      <c r="J16" s="1127"/>
      <c r="K16" s="1127"/>
      <c r="L16" s="1127"/>
      <c r="M16" s="1127"/>
      <c r="N16" s="1127"/>
      <c r="O16" s="1127"/>
      <c r="P16" s="1128"/>
      <c r="Q16" s="1138"/>
      <c r="R16" s="1139"/>
      <c r="S16" s="1139"/>
      <c r="T16" s="1139"/>
      <c r="U16" s="1139"/>
      <c r="V16" s="1139"/>
      <c r="W16" s="1139"/>
      <c r="X16" s="1139"/>
      <c r="Y16" s="1139"/>
      <c r="Z16" s="1139"/>
      <c r="AA16" s="1139"/>
      <c r="AB16" s="1139"/>
      <c r="AC16" s="1139"/>
      <c r="AD16" s="1139"/>
      <c r="AE16" s="1140"/>
      <c r="AF16" s="1132"/>
      <c r="AG16" s="1133"/>
      <c r="AH16" s="1133"/>
      <c r="AI16" s="1133"/>
      <c r="AJ16" s="1134"/>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26"/>
      <c r="C17" s="1127"/>
      <c r="D17" s="1127"/>
      <c r="E17" s="1127"/>
      <c r="F17" s="1127"/>
      <c r="G17" s="1127"/>
      <c r="H17" s="1127"/>
      <c r="I17" s="1127"/>
      <c r="J17" s="1127"/>
      <c r="K17" s="1127"/>
      <c r="L17" s="1127"/>
      <c r="M17" s="1127"/>
      <c r="N17" s="1127"/>
      <c r="O17" s="1127"/>
      <c r="P17" s="1128"/>
      <c r="Q17" s="1138"/>
      <c r="R17" s="1139"/>
      <c r="S17" s="1139"/>
      <c r="T17" s="1139"/>
      <c r="U17" s="1139"/>
      <c r="V17" s="1139"/>
      <c r="W17" s="1139"/>
      <c r="X17" s="1139"/>
      <c r="Y17" s="1139"/>
      <c r="Z17" s="1139"/>
      <c r="AA17" s="1139"/>
      <c r="AB17" s="1139"/>
      <c r="AC17" s="1139"/>
      <c r="AD17" s="1139"/>
      <c r="AE17" s="1140"/>
      <c r="AF17" s="1132"/>
      <c r="AG17" s="1133"/>
      <c r="AH17" s="1133"/>
      <c r="AI17" s="1133"/>
      <c r="AJ17" s="1134"/>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26"/>
      <c r="C18" s="1127"/>
      <c r="D18" s="1127"/>
      <c r="E18" s="1127"/>
      <c r="F18" s="1127"/>
      <c r="G18" s="1127"/>
      <c r="H18" s="1127"/>
      <c r="I18" s="1127"/>
      <c r="J18" s="1127"/>
      <c r="K18" s="1127"/>
      <c r="L18" s="1127"/>
      <c r="M18" s="1127"/>
      <c r="N18" s="1127"/>
      <c r="O18" s="1127"/>
      <c r="P18" s="1128"/>
      <c r="Q18" s="1138"/>
      <c r="R18" s="1139"/>
      <c r="S18" s="1139"/>
      <c r="T18" s="1139"/>
      <c r="U18" s="1139"/>
      <c r="V18" s="1139"/>
      <c r="W18" s="1139"/>
      <c r="X18" s="1139"/>
      <c r="Y18" s="1139"/>
      <c r="Z18" s="1139"/>
      <c r="AA18" s="1139"/>
      <c r="AB18" s="1139"/>
      <c r="AC18" s="1139"/>
      <c r="AD18" s="1139"/>
      <c r="AE18" s="1140"/>
      <c r="AF18" s="1132"/>
      <c r="AG18" s="1133"/>
      <c r="AH18" s="1133"/>
      <c r="AI18" s="1133"/>
      <c r="AJ18" s="1134"/>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26"/>
      <c r="C19" s="1127"/>
      <c r="D19" s="1127"/>
      <c r="E19" s="1127"/>
      <c r="F19" s="1127"/>
      <c r="G19" s="1127"/>
      <c r="H19" s="1127"/>
      <c r="I19" s="1127"/>
      <c r="J19" s="1127"/>
      <c r="K19" s="1127"/>
      <c r="L19" s="1127"/>
      <c r="M19" s="1127"/>
      <c r="N19" s="1127"/>
      <c r="O19" s="1127"/>
      <c r="P19" s="1128"/>
      <c r="Q19" s="1138"/>
      <c r="R19" s="1139"/>
      <c r="S19" s="1139"/>
      <c r="T19" s="1139"/>
      <c r="U19" s="1139"/>
      <c r="V19" s="1139"/>
      <c r="W19" s="1139"/>
      <c r="X19" s="1139"/>
      <c r="Y19" s="1139"/>
      <c r="Z19" s="1139"/>
      <c r="AA19" s="1139"/>
      <c r="AB19" s="1139"/>
      <c r="AC19" s="1139"/>
      <c r="AD19" s="1139"/>
      <c r="AE19" s="1140"/>
      <c r="AF19" s="1132"/>
      <c r="AG19" s="1133"/>
      <c r="AH19" s="1133"/>
      <c r="AI19" s="1133"/>
      <c r="AJ19" s="1134"/>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26"/>
      <c r="C20" s="1127"/>
      <c r="D20" s="1127"/>
      <c r="E20" s="1127"/>
      <c r="F20" s="1127"/>
      <c r="G20" s="1127"/>
      <c r="H20" s="1127"/>
      <c r="I20" s="1127"/>
      <c r="J20" s="1127"/>
      <c r="K20" s="1127"/>
      <c r="L20" s="1127"/>
      <c r="M20" s="1127"/>
      <c r="N20" s="1127"/>
      <c r="O20" s="1127"/>
      <c r="P20" s="1128"/>
      <c r="Q20" s="1138"/>
      <c r="R20" s="1139"/>
      <c r="S20" s="1139"/>
      <c r="T20" s="1139"/>
      <c r="U20" s="1139"/>
      <c r="V20" s="1139"/>
      <c r="W20" s="1139"/>
      <c r="X20" s="1139"/>
      <c r="Y20" s="1139"/>
      <c r="Z20" s="1139"/>
      <c r="AA20" s="1139"/>
      <c r="AB20" s="1139"/>
      <c r="AC20" s="1139"/>
      <c r="AD20" s="1139"/>
      <c r="AE20" s="1140"/>
      <c r="AF20" s="1132"/>
      <c r="AG20" s="1133"/>
      <c r="AH20" s="1133"/>
      <c r="AI20" s="1133"/>
      <c r="AJ20" s="1134"/>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26"/>
      <c r="C21" s="1127"/>
      <c r="D21" s="1127"/>
      <c r="E21" s="1127"/>
      <c r="F21" s="1127"/>
      <c r="G21" s="1127"/>
      <c r="H21" s="1127"/>
      <c r="I21" s="1127"/>
      <c r="J21" s="1127"/>
      <c r="K21" s="1127"/>
      <c r="L21" s="1127"/>
      <c r="M21" s="1127"/>
      <c r="N21" s="1127"/>
      <c r="O21" s="1127"/>
      <c r="P21" s="1128"/>
      <c r="Q21" s="1138"/>
      <c r="R21" s="1139"/>
      <c r="S21" s="1139"/>
      <c r="T21" s="1139"/>
      <c r="U21" s="1139"/>
      <c r="V21" s="1139"/>
      <c r="W21" s="1139"/>
      <c r="X21" s="1139"/>
      <c r="Y21" s="1139"/>
      <c r="Z21" s="1139"/>
      <c r="AA21" s="1139"/>
      <c r="AB21" s="1139"/>
      <c r="AC21" s="1139"/>
      <c r="AD21" s="1139"/>
      <c r="AE21" s="1140"/>
      <c r="AF21" s="1132"/>
      <c r="AG21" s="1133"/>
      <c r="AH21" s="1133"/>
      <c r="AI21" s="1133"/>
      <c r="AJ21" s="1134"/>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26"/>
      <c r="C22" s="1127"/>
      <c r="D22" s="1127"/>
      <c r="E22" s="1127"/>
      <c r="F22" s="1127"/>
      <c r="G22" s="1127"/>
      <c r="H22" s="1127"/>
      <c r="I22" s="1127"/>
      <c r="J22" s="1127"/>
      <c r="K22" s="1127"/>
      <c r="L22" s="1127"/>
      <c r="M22" s="1127"/>
      <c r="N22" s="1127"/>
      <c r="O22" s="1127"/>
      <c r="P22" s="1128"/>
      <c r="Q22" s="1176"/>
      <c r="R22" s="1177"/>
      <c r="S22" s="1177"/>
      <c r="T22" s="1177"/>
      <c r="U22" s="1177"/>
      <c r="V22" s="1177"/>
      <c r="W22" s="1177"/>
      <c r="X22" s="1177"/>
      <c r="Y22" s="1177"/>
      <c r="Z22" s="1177"/>
      <c r="AA22" s="1177"/>
      <c r="AB22" s="1177"/>
      <c r="AC22" s="1177"/>
      <c r="AD22" s="1177"/>
      <c r="AE22" s="1178"/>
      <c r="AF22" s="1132"/>
      <c r="AG22" s="1133"/>
      <c r="AH22" s="1133"/>
      <c r="AI22" s="1133"/>
      <c r="AJ22" s="1134"/>
      <c r="AK22" s="1172"/>
      <c r="AL22" s="1173"/>
      <c r="AM22" s="1173"/>
      <c r="AN22" s="1173"/>
      <c r="AO22" s="1173"/>
      <c r="AP22" s="1173"/>
      <c r="AQ22" s="1173"/>
      <c r="AR22" s="1173"/>
      <c r="AS22" s="1173"/>
      <c r="AT22" s="1173"/>
      <c r="AU22" s="1174"/>
      <c r="AV22" s="1174"/>
      <c r="AW22" s="1174"/>
      <c r="AX22" s="1174"/>
      <c r="AY22" s="1175"/>
      <c r="AZ22" s="1124" t="s">
        <v>390</v>
      </c>
      <c r="BA22" s="1124"/>
      <c r="BB22" s="1124"/>
      <c r="BC22" s="1124"/>
      <c r="BD22" s="1125"/>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391</v>
      </c>
      <c r="B23" s="1039" t="s">
        <v>392</v>
      </c>
      <c r="C23" s="1040"/>
      <c r="D23" s="1040"/>
      <c r="E23" s="1040"/>
      <c r="F23" s="1040"/>
      <c r="G23" s="1040"/>
      <c r="H23" s="1040"/>
      <c r="I23" s="1040"/>
      <c r="J23" s="1040"/>
      <c r="K23" s="1040"/>
      <c r="L23" s="1040"/>
      <c r="M23" s="1040"/>
      <c r="N23" s="1040"/>
      <c r="O23" s="1040"/>
      <c r="P23" s="1041"/>
      <c r="Q23" s="1163">
        <v>17911</v>
      </c>
      <c r="R23" s="1164"/>
      <c r="S23" s="1164"/>
      <c r="T23" s="1164"/>
      <c r="U23" s="1164"/>
      <c r="V23" s="1164">
        <v>16463</v>
      </c>
      <c r="W23" s="1164"/>
      <c r="X23" s="1164"/>
      <c r="Y23" s="1164"/>
      <c r="Z23" s="1164"/>
      <c r="AA23" s="1164">
        <v>1448</v>
      </c>
      <c r="AB23" s="1164"/>
      <c r="AC23" s="1164"/>
      <c r="AD23" s="1164"/>
      <c r="AE23" s="1165"/>
      <c r="AF23" s="1166">
        <v>702</v>
      </c>
      <c r="AG23" s="1164"/>
      <c r="AH23" s="1164"/>
      <c r="AI23" s="1164"/>
      <c r="AJ23" s="1167"/>
      <c r="AK23" s="1168"/>
      <c r="AL23" s="1169"/>
      <c r="AM23" s="1169"/>
      <c r="AN23" s="1169"/>
      <c r="AO23" s="1169"/>
      <c r="AP23" s="1164">
        <v>10430</v>
      </c>
      <c r="AQ23" s="1164"/>
      <c r="AR23" s="1164"/>
      <c r="AS23" s="1164"/>
      <c r="AT23" s="1164"/>
      <c r="AU23" s="1170"/>
      <c r="AV23" s="1170"/>
      <c r="AW23" s="1170"/>
      <c r="AX23" s="1170"/>
      <c r="AY23" s="1171"/>
      <c r="AZ23" s="1160" t="s">
        <v>233</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393</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394</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371</v>
      </c>
      <c r="B26" s="1091"/>
      <c r="C26" s="1091"/>
      <c r="D26" s="1091"/>
      <c r="E26" s="1091"/>
      <c r="F26" s="1091"/>
      <c r="G26" s="1091"/>
      <c r="H26" s="1091"/>
      <c r="I26" s="1091"/>
      <c r="J26" s="1091"/>
      <c r="K26" s="1091"/>
      <c r="L26" s="1091"/>
      <c r="M26" s="1091"/>
      <c r="N26" s="1091"/>
      <c r="O26" s="1091"/>
      <c r="P26" s="1092"/>
      <c r="Q26" s="1096" t="s">
        <v>395</v>
      </c>
      <c r="R26" s="1097"/>
      <c r="S26" s="1097"/>
      <c r="T26" s="1097"/>
      <c r="U26" s="1098"/>
      <c r="V26" s="1096" t="s">
        <v>396</v>
      </c>
      <c r="W26" s="1097"/>
      <c r="X26" s="1097"/>
      <c r="Y26" s="1097"/>
      <c r="Z26" s="1098"/>
      <c r="AA26" s="1096" t="s">
        <v>397</v>
      </c>
      <c r="AB26" s="1097"/>
      <c r="AC26" s="1097"/>
      <c r="AD26" s="1097"/>
      <c r="AE26" s="1097"/>
      <c r="AF26" s="1154" t="s">
        <v>398</v>
      </c>
      <c r="AG26" s="1103"/>
      <c r="AH26" s="1103"/>
      <c r="AI26" s="1103"/>
      <c r="AJ26" s="1155"/>
      <c r="AK26" s="1097" t="s">
        <v>399</v>
      </c>
      <c r="AL26" s="1097"/>
      <c r="AM26" s="1097"/>
      <c r="AN26" s="1097"/>
      <c r="AO26" s="1098"/>
      <c r="AP26" s="1096" t="s">
        <v>400</v>
      </c>
      <c r="AQ26" s="1097"/>
      <c r="AR26" s="1097"/>
      <c r="AS26" s="1097"/>
      <c r="AT26" s="1098"/>
      <c r="AU26" s="1096" t="s">
        <v>401</v>
      </c>
      <c r="AV26" s="1097"/>
      <c r="AW26" s="1097"/>
      <c r="AX26" s="1097"/>
      <c r="AY26" s="1098"/>
      <c r="AZ26" s="1096" t="s">
        <v>402</v>
      </c>
      <c r="BA26" s="1097"/>
      <c r="BB26" s="1097"/>
      <c r="BC26" s="1097"/>
      <c r="BD26" s="1098"/>
      <c r="BE26" s="1096" t="s">
        <v>378</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403</v>
      </c>
      <c r="C28" s="1146"/>
      <c r="D28" s="1146"/>
      <c r="E28" s="1146"/>
      <c r="F28" s="1146"/>
      <c r="G28" s="1146"/>
      <c r="H28" s="1146"/>
      <c r="I28" s="1146"/>
      <c r="J28" s="1146"/>
      <c r="K28" s="1146"/>
      <c r="L28" s="1146"/>
      <c r="M28" s="1146"/>
      <c r="N28" s="1146"/>
      <c r="O28" s="1146"/>
      <c r="P28" s="1147"/>
      <c r="Q28" s="1148">
        <v>3567</v>
      </c>
      <c r="R28" s="1149"/>
      <c r="S28" s="1149"/>
      <c r="T28" s="1149"/>
      <c r="U28" s="1149"/>
      <c r="V28" s="1149">
        <v>3545</v>
      </c>
      <c r="W28" s="1149"/>
      <c r="X28" s="1149"/>
      <c r="Y28" s="1149"/>
      <c r="Z28" s="1149"/>
      <c r="AA28" s="1149">
        <v>22</v>
      </c>
      <c r="AB28" s="1149"/>
      <c r="AC28" s="1149"/>
      <c r="AD28" s="1149"/>
      <c r="AE28" s="1150"/>
      <c r="AF28" s="1151">
        <v>22</v>
      </c>
      <c r="AG28" s="1149"/>
      <c r="AH28" s="1149"/>
      <c r="AI28" s="1149"/>
      <c r="AJ28" s="1152"/>
      <c r="AK28" s="1153">
        <v>333</v>
      </c>
      <c r="AL28" s="1141"/>
      <c r="AM28" s="1141"/>
      <c r="AN28" s="1141"/>
      <c r="AO28" s="1141"/>
      <c r="AP28" s="1141">
        <v>0</v>
      </c>
      <c r="AQ28" s="1141"/>
      <c r="AR28" s="1141"/>
      <c r="AS28" s="1141"/>
      <c r="AT28" s="1141"/>
      <c r="AU28" s="1141">
        <v>0</v>
      </c>
      <c r="AV28" s="1141"/>
      <c r="AW28" s="1141"/>
      <c r="AX28" s="1141"/>
      <c r="AY28" s="1141"/>
      <c r="AZ28" s="1142"/>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26" t="s">
        <v>404</v>
      </c>
      <c r="C29" s="1127"/>
      <c r="D29" s="1127"/>
      <c r="E29" s="1127"/>
      <c r="F29" s="1127"/>
      <c r="G29" s="1127"/>
      <c r="H29" s="1127"/>
      <c r="I29" s="1127"/>
      <c r="J29" s="1127"/>
      <c r="K29" s="1127"/>
      <c r="L29" s="1127"/>
      <c r="M29" s="1127"/>
      <c r="N29" s="1127"/>
      <c r="O29" s="1127"/>
      <c r="P29" s="1128"/>
      <c r="Q29" s="1138">
        <v>2752</v>
      </c>
      <c r="R29" s="1139"/>
      <c r="S29" s="1139"/>
      <c r="T29" s="1139"/>
      <c r="U29" s="1139"/>
      <c r="V29" s="1139">
        <v>2634</v>
      </c>
      <c r="W29" s="1139"/>
      <c r="X29" s="1139"/>
      <c r="Y29" s="1139"/>
      <c r="Z29" s="1139"/>
      <c r="AA29" s="1139">
        <v>118</v>
      </c>
      <c r="AB29" s="1139"/>
      <c r="AC29" s="1139"/>
      <c r="AD29" s="1139"/>
      <c r="AE29" s="1140"/>
      <c r="AF29" s="1132">
        <v>118</v>
      </c>
      <c r="AG29" s="1133"/>
      <c r="AH29" s="1133"/>
      <c r="AI29" s="1133"/>
      <c r="AJ29" s="1134"/>
      <c r="AK29" s="1075">
        <v>468</v>
      </c>
      <c r="AL29" s="1066"/>
      <c r="AM29" s="1066"/>
      <c r="AN29" s="1066"/>
      <c r="AO29" s="1066"/>
      <c r="AP29" s="1066">
        <v>0</v>
      </c>
      <c r="AQ29" s="1066"/>
      <c r="AR29" s="1066"/>
      <c r="AS29" s="1066"/>
      <c r="AT29" s="1066"/>
      <c r="AU29" s="1066">
        <v>0</v>
      </c>
      <c r="AV29" s="1066"/>
      <c r="AW29" s="1066"/>
      <c r="AX29" s="1066"/>
      <c r="AY29" s="1066"/>
      <c r="AZ29" s="1137"/>
      <c r="BA29" s="1137"/>
      <c r="BB29" s="1137"/>
      <c r="BC29" s="1137"/>
      <c r="BD29" s="1137"/>
      <c r="BE29" s="1121"/>
      <c r="BF29" s="1121"/>
      <c r="BG29" s="1121"/>
      <c r="BH29" s="1121"/>
      <c r="BI29" s="1122"/>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26" t="s">
        <v>405</v>
      </c>
      <c r="C30" s="1127"/>
      <c r="D30" s="1127"/>
      <c r="E30" s="1127"/>
      <c r="F30" s="1127"/>
      <c r="G30" s="1127"/>
      <c r="H30" s="1127"/>
      <c r="I30" s="1127"/>
      <c r="J30" s="1127"/>
      <c r="K30" s="1127"/>
      <c r="L30" s="1127"/>
      <c r="M30" s="1127"/>
      <c r="N30" s="1127"/>
      <c r="O30" s="1127"/>
      <c r="P30" s="1128"/>
      <c r="Q30" s="1138">
        <v>514</v>
      </c>
      <c r="R30" s="1139"/>
      <c r="S30" s="1139"/>
      <c r="T30" s="1139"/>
      <c r="U30" s="1139"/>
      <c r="V30" s="1139">
        <v>496</v>
      </c>
      <c r="W30" s="1139"/>
      <c r="X30" s="1139"/>
      <c r="Y30" s="1139"/>
      <c r="Z30" s="1139"/>
      <c r="AA30" s="1139">
        <v>18</v>
      </c>
      <c r="AB30" s="1139"/>
      <c r="AC30" s="1139"/>
      <c r="AD30" s="1139"/>
      <c r="AE30" s="1140"/>
      <c r="AF30" s="1132">
        <v>18</v>
      </c>
      <c r="AG30" s="1133"/>
      <c r="AH30" s="1133"/>
      <c r="AI30" s="1133"/>
      <c r="AJ30" s="1134"/>
      <c r="AK30" s="1075">
        <v>90</v>
      </c>
      <c r="AL30" s="1066"/>
      <c r="AM30" s="1066"/>
      <c r="AN30" s="1066"/>
      <c r="AO30" s="1066"/>
      <c r="AP30" s="1066">
        <v>0</v>
      </c>
      <c r="AQ30" s="1066"/>
      <c r="AR30" s="1066"/>
      <c r="AS30" s="1066"/>
      <c r="AT30" s="1066"/>
      <c r="AU30" s="1066">
        <v>0</v>
      </c>
      <c r="AV30" s="1066"/>
      <c r="AW30" s="1066"/>
      <c r="AX30" s="1066"/>
      <c r="AY30" s="1066"/>
      <c r="AZ30" s="1137"/>
      <c r="BA30" s="1137"/>
      <c r="BB30" s="1137"/>
      <c r="BC30" s="1137"/>
      <c r="BD30" s="1137"/>
      <c r="BE30" s="1121"/>
      <c r="BF30" s="1121"/>
      <c r="BG30" s="1121"/>
      <c r="BH30" s="1121"/>
      <c r="BI30" s="1122"/>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26" t="s">
        <v>406</v>
      </c>
      <c r="C31" s="1127"/>
      <c r="D31" s="1127"/>
      <c r="E31" s="1127"/>
      <c r="F31" s="1127"/>
      <c r="G31" s="1127"/>
      <c r="H31" s="1127"/>
      <c r="I31" s="1127"/>
      <c r="J31" s="1127"/>
      <c r="K31" s="1127"/>
      <c r="L31" s="1127"/>
      <c r="M31" s="1127"/>
      <c r="N31" s="1127"/>
      <c r="O31" s="1127"/>
      <c r="P31" s="1128"/>
      <c r="Q31" s="1138">
        <v>624</v>
      </c>
      <c r="R31" s="1139"/>
      <c r="S31" s="1139"/>
      <c r="T31" s="1139"/>
      <c r="U31" s="1139"/>
      <c r="V31" s="1139">
        <v>480</v>
      </c>
      <c r="W31" s="1139"/>
      <c r="X31" s="1139"/>
      <c r="Y31" s="1139"/>
      <c r="Z31" s="1139"/>
      <c r="AA31" s="1139">
        <v>144</v>
      </c>
      <c r="AB31" s="1139"/>
      <c r="AC31" s="1139"/>
      <c r="AD31" s="1139"/>
      <c r="AE31" s="1140"/>
      <c r="AF31" s="1132">
        <v>1073</v>
      </c>
      <c r="AG31" s="1133"/>
      <c r="AH31" s="1133"/>
      <c r="AI31" s="1133"/>
      <c r="AJ31" s="1134"/>
      <c r="AK31" s="1075">
        <v>39</v>
      </c>
      <c r="AL31" s="1066"/>
      <c r="AM31" s="1066"/>
      <c r="AN31" s="1066"/>
      <c r="AO31" s="1066"/>
      <c r="AP31" s="1066">
        <v>974</v>
      </c>
      <c r="AQ31" s="1066"/>
      <c r="AR31" s="1066"/>
      <c r="AS31" s="1066"/>
      <c r="AT31" s="1066"/>
      <c r="AU31" s="1066">
        <v>8</v>
      </c>
      <c r="AV31" s="1066"/>
      <c r="AW31" s="1066"/>
      <c r="AX31" s="1066"/>
      <c r="AY31" s="1066"/>
      <c r="AZ31" s="1137">
        <v>0</v>
      </c>
      <c r="BA31" s="1137"/>
      <c r="BB31" s="1137"/>
      <c r="BC31" s="1137"/>
      <c r="BD31" s="1137"/>
      <c r="BE31" s="1121" t="s">
        <v>407</v>
      </c>
      <c r="BF31" s="1121"/>
      <c r="BG31" s="1121"/>
      <c r="BH31" s="1121"/>
      <c r="BI31" s="1122"/>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26" t="s">
        <v>408</v>
      </c>
      <c r="C32" s="1127"/>
      <c r="D32" s="1127"/>
      <c r="E32" s="1127"/>
      <c r="F32" s="1127"/>
      <c r="G32" s="1127"/>
      <c r="H32" s="1127"/>
      <c r="I32" s="1127"/>
      <c r="J32" s="1127"/>
      <c r="K32" s="1127"/>
      <c r="L32" s="1127"/>
      <c r="M32" s="1127"/>
      <c r="N32" s="1127"/>
      <c r="O32" s="1127"/>
      <c r="P32" s="1128"/>
      <c r="Q32" s="1138">
        <v>928</v>
      </c>
      <c r="R32" s="1139"/>
      <c r="S32" s="1139"/>
      <c r="T32" s="1139"/>
      <c r="U32" s="1139"/>
      <c r="V32" s="1139">
        <v>861</v>
      </c>
      <c r="W32" s="1139"/>
      <c r="X32" s="1139"/>
      <c r="Y32" s="1139"/>
      <c r="Z32" s="1139"/>
      <c r="AA32" s="1139">
        <v>67</v>
      </c>
      <c r="AB32" s="1139"/>
      <c r="AC32" s="1139"/>
      <c r="AD32" s="1139"/>
      <c r="AE32" s="1140"/>
      <c r="AF32" s="1132">
        <v>108</v>
      </c>
      <c r="AG32" s="1133"/>
      <c r="AH32" s="1133"/>
      <c r="AI32" s="1133"/>
      <c r="AJ32" s="1134"/>
      <c r="AK32" s="1075">
        <v>482</v>
      </c>
      <c r="AL32" s="1066"/>
      <c r="AM32" s="1066"/>
      <c r="AN32" s="1066"/>
      <c r="AO32" s="1066"/>
      <c r="AP32" s="1066">
        <v>5234</v>
      </c>
      <c r="AQ32" s="1066"/>
      <c r="AR32" s="1066"/>
      <c r="AS32" s="1066"/>
      <c r="AT32" s="1066"/>
      <c r="AU32" s="1066">
        <v>2470</v>
      </c>
      <c r="AV32" s="1066"/>
      <c r="AW32" s="1066"/>
      <c r="AX32" s="1066"/>
      <c r="AY32" s="1066"/>
      <c r="AZ32" s="1137">
        <v>0</v>
      </c>
      <c r="BA32" s="1137"/>
      <c r="BB32" s="1137"/>
      <c r="BC32" s="1137"/>
      <c r="BD32" s="1137"/>
      <c r="BE32" s="1121" t="s">
        <v>409</v>
      </c>
      <c r="BF32" s="1121"/>
      <c r="BG32" s="1121"/>
      <c r="BH32" s="1121"/>
      <c r="BI32" s="1122"/>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26"/>
      <c r="C33" s="1127"/>
      <c r="D33" s="1127"/>
      <c r="E33" s="1127"/>
      <c r="F33" s="1127"/>
      <c r="G33" s="1127"/>
      <c r="H33" s="1127"/>
      <c r="I33" s="1127"/>
      <c r="J33" s="1127"/>
      <c r="K33" s="1127"/>
      <c r="L33" s="1127"/>
      <c r="M33" s="1127"/>
      <c r="N33" s="1127"/>
      <c r="O33" s="1127"/>
      <c r="P33" s="1128"/>
      <c r="Q33" s="1138"/>
      <c r="R33" s="1139"/>
      <c r="S33" s="1139"/>
      <c r="T33" s="1139"/>
      <c r="U33" s="1139"/>
      <c r="V33" s="1139"/>
      <c r="W33" s="1139"/>
      <c r="X33" s="1139"/>
      <c r="Y33" s="1139"/>
      <c r="Z33" s="1139"/>
      <c r="AA33" s="1139"/>
      <c r="AB33" s="1139"/>
      <c r="AC33" s="1139"/>
      <c r="AD33" s="1139"/>
      <c r="AE33" s="1140"/>
      <c r="AF33" s="1132"/>
      <c r="AG33" s="1133"/>
      <c r="AH33" s="1133"/>
      <c r="AI33" s="1133"/>
      <c r="AJ33" s="1134"/>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1"/>
      <c r="BF33" s="1121"/>
      <c r="BG33" s="1121"/>
      <c r="BH33" s="1121"/>
      <c r="BI33" s="1122"/>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26"/>
      <c r="C34" s="1127"/>
      <c r="D34" s="1127"/>
      <c r="E34" s="1127"/>
      <c r="F34" s="1127"/>
      <c r="G34" s="1127"/>
      <c r="H34" s="1127"/>
      <c r="I34" s="1127"/>
      <c r="J34" s="1127"/>
      <c r="K34" s="1127"/>
      <c r="L34" s="1127"/>
      <c r="M34" s="1127"/>
      <c r="N34" s="1127"/>
      <c r="O34" s="1127"/>
      <c r="P34" s="1128"/>
      <c r="Q34" s="1138"/>
      <c r="R34" s="1139"/>
      <c r="S34" s="1139"/>
      <c r="T34" s="1139"/>
      <c r="U34" s="1139"/>
      <c r="V34" s="1139"/>
      <c r="W34" s="1139"/>
      <c r="X34" s="1139"/>
      <c r="Y34" s="1139"/>
      <c r="Z34" s="1139"/>
      <c r="AA34" s="1139"/>
      <c r="AB34" s="1139"/>
      <c r="AC34" s="1139"/>
      <c r="AD34" s="1139"/>
      <c r="AE34" s="1140"/>
      <c r="AF34" s="1132"/>
      <c r="AG34" s="1133"/>
      <c r="AH34" s="1133"/>
      <c r="AI34" s="1133"/>
      <c r="AJ34" s="1134"/>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1"/>
      <c r="BF34" s="1121"/>
      <c r="BG34" s="1121"/>
      <c r="BH34" s="1121"/>
      <c r="BI34" s="1122"/>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26"/>
      <c r="C35" s="1127"/>
      <c r="D35" s="1127"/>
      <c r="E35" s="1127"/>
      <c r="F35" s="1127"/>
      <c r="G35" s="1127"/>
      <c r="H35" s="1127"/>
      <c r="I35" s="1127"/>
      <c r="J35" s="1127"/>
      <c r="K35" s="1127"/>
      <c r="L35" s="1127"/>
      <c r="M35" s="1127"/>
      <c r="N35" s="1127"/>
      <c r="O35" s="1127"/>
      <c r="P35" s="1128"/>
      <c r="Q35" s="1138"/>
      <c r="R35" s="1139"/>
      <c r="S35" s="1139"/>
      <c r="T35" s="1139"/>
      <c r="U35" s="1139"/>
      <c r="V35" s="1139"/>
      <c r="W35" s="1139"/>
      <c r="X35" s="1139"/>
      <c r="Y35" s="1139"/>
      <c r="Z35" s="1139"/>
      <c r="AA35" s="1139"/>
      <c r="AB35" s="1139"/>
      <c r="AC35" s="1139"/>
      <c r="AD35" s="1139"/>
      <c r="AE35" s="1140"/>
      <c r="AF35" s="1132"/>
      <c r="AG35" s="1133"/>
      <c r="AH35" s="1133"/>
      <c r="AI35" s="1133"/>
      <c r="AJ35" s="1134"/>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1"/>
      <c r="BF35" s="1121"/>
      <c r="BG35" s="1121"/>
      <c r="BH35" s="1121"/>
      <c r="BI35" s="1122"/>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26"/>
      <c r="C36" s="1127"/>
      <c r="D36" s="1127"/>
      <c r="E36" s="1127"/>
      <c r="F36" s="1127"/>
      <c r="G36" s="1127"/>
      <c r="H36" s="1127"/>
      <c r="I36" s="1127"/>
      <c r="J36" s="1127"/>
      <c r="K36" s="1127"/>
      <c r="L36" s="1127"/>
      <c r="M36" s="1127"/>
      <c r="N36" s="1127"/>
      <c r="O36" s="1127"/>
      <c r="P36" s="1128"/>
      <c r="Q36" s="1138"/>
      <c r="R36" s="1139"/>
      <c r="S36" s="1139"/>
      <c r="T36" s="1139"/>
      <c r="U36" s="1139"/>
      <c r="V36" s="1139"/>
      <c r="W36" s="1139"/>
      <c r="X36" s="1139"/>
      <c r="Y36" s="1139"/>
      <c r="Z36" s="1139"/>
      <c r="AA36" s="1139"/>
      <c r="AB36" s="1139"/>
      <c r="AC36" s="1139"/>
      <c r="AD36" s="1139"/>
      <c r="AE36" s="1140"/>
      <c r="AF36" s="1132"/>
      <c r="AG36" s="1133"/>
      <c r="AH36" s="1133"/>
      <c r="AI36" s="1133"/>
      <c r="AJ36" s="1134"/>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1"/>
      <c r="BF36" s="1121"/>
      <c r="BG36" s="1121"/>
      <c r="BH36" s="1121"/>
      <c r="BI36" s="1122"/>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26"/>
      <c r="C37" s="1127"/>
      <c r="D37" s="1127"/>
      <c r="E37" s="1127"/>
      <c r="F37" s="1127"/>
      <c r="G37" s="1127"/>
      <c r="H37" s="1127"/>
      <c r="I37" s="1127"/>
      <c r="J37" s="1127"/>
      <c r="K37" s="1127"/>
      <c r="L37" s="1127"/>
      <c r="M37" s="1127"/>
      <c r="N37" s="1127"/>
      <c r="O37" s="1127"/>
      <c r="P37" s="1128"/>
      <c r="Q37" s="1138"/>
      <c r="R37" s="1139"/>
      <c r="S37" s="1139"/>
      <c r="T37" s="1139"/>
      <c r="U37" s="1139"/>
      <c r="V37" s="1139"/>
      <c r="W37" s="1139"/>
      <c r="X37" s="1139"/>
      <c r="Y37" s="1139"/>
      <c r="Z37" s="1139"/>
      <c r="AA37" s="1139"/>
      <c r="AB37" s="1139"/>
      <c r="AC37" s="1139"/>
      <c r="AD37" s="1139"/>
      <c r="AE37" s="1140"/>
      <c r="AF37" s="1132"/>
      <c r="AG37" s="1133"/>
      <c r="AH37" s="1133"/>
      <c r="AI37" s="1133"/>
      <c r="AJ37" s="1134"/>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1"/>
      <c r="BF37" s="1121"/>
      <c r="BG37" s="1121"/>
      <c r="BH37" s="1121"/>
      <c r="BI37" s="1122"/>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26"/>
      <c r="C38" s="1127"/>
      <c r="D38" s="1127"/>
      <c r="E38" s="1127"/>
      <c r="F38" s="1127"/>
      <c r="G38" s="1127"/>
      <c r="H38" s="1127"/>
      <c r="I38" s="1127"/>
      <c r="J38" s="1127"/>
      <c r="K38" s="1127"/>
      <c r="L38" s="1127"/>
      <c r="M38" s="1127"/>
      <c r="N38" s="1127"/>
      <c r="O38" s="1127"/>
      <c r="P38" s="1128"/>
      <c r="Q38" s="1138"/>
      <c r="R38" s="1139"/>
      <c r="S38" s="1139"/>
      <c r="T38" s="1139"/>
      <c r="U38" s="1139"/>
      <c r="V38" s="1139"/>
      <c r="W38" s="1139"/>
      <c r="X38" s="1139"/>
      <c r="Y38" s="1139"/>
      <c r="Z38" s="1139"/>
      <c r="AA38" s="1139"/>
      <c r="AB38" s="1139"/>
      <c r="AC38" s="1139"/>
      <c r="AD38" s="1139"/>
      <c r="AE38" s="1140"/>
      <c r="AF38" s="1132"/>
      <c r="AG38" s="1133"/>
      <c r="AH38" s="1133"/>
      <c r="AI38" s="1133"/>
      <c r="AJ38" s="1134"/>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1"/>
      <c r="BF38" s="1121"/>
      <c r="BG38" s="1121"/>
      <c r="BH38" s="1121"/>
      <c r="BI38" s="1122"/>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26"/>
      <c r="C39" s="1127"/>
      <c r="D39" s="1127"/>
      <c r="E39" s="1127"/>
      <c r="F39" s="1127"/>
      <c r="G39" s="1127"/>
      <c r="H39" s="1127"/>
      <c r="I39" s="1127"/>
      <c r="J39" s="1127"/>
      <c r="K39" s="1127"/>
      <c r="L39" s="1127"/>
      <c r="M39" s="1127"/>
      <c r="N39" s="1127"/>
      <c r="O39" s="1127"/>
      <c r="P39" s="1128"/>
      <c r="Q39" s="1138"/>
      <c r="R39" s="1139"/>
      <c r="S39" s="1139"/>
      <c r="T39" s="1139"/>
      <c r="U39" s="1139"/>
      <c r="V39" s="1139"/>
      <c r="W39" s="1139"/>
      <c r="X39" s="1139"/>
      <c r="Y39" s="1139"/>
      <c r="Z39" s="1139"/>
      <c r="AA39" s="1139"/>
      <c r="AB39" s="1139"/>
      <c r="AC39" s="1139"/>
      <c r="AD39" s="1139"/>
      <c r="AE39" s="1140"/>
      <c r="AF39" s="1132"/>
      <c r="AG39" s="1133"/>
      <c r="AH39" s="1133"/>
      <c r="AI39" s="1133"/>
      <c r="AJ39" s="1134"/>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1"/>
      <c r="BF39" s="1121"/>
      <c r="BG39" s="1121"/>
      <c r="BH39" s="1121"/>
      <c r="BI39" s="1122"/>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26"/>
      <c r="C40" s="1127"/>
      <c r="D40" s="1127"/>
      <c r="E40" s="1127"/>
      <c r="F40" s="1127"/>
      <c r="G40" s="1127"/>
      <c r="H40" s="1127"/>
      <c r="I40" s="1127"/>
      <c r="J40" s="1127"/>
      <c r="K40" s="1127"/>
      <c r="L40" s="1127"/>
      <c r="M40" s="1127"/>
      <c r="N40" s="1127"/>
      <c r="O40" s="1127"/>
      <c r="P40" s="1128"/>
      <c r="Q40" s="1138"/>
      <c r="R40" s="1139"/>
      <c r="S40" s="1139"/>
      <c r="T40" s="1139"/>
      <c r="U40" s="1139"/>
      <c r="V40" s="1139"/>
      <c r="W40" s="1139"/>
      <c r="X40" s="1139"/>
      <c r="Y40" s="1139"/>
      <c r="Z40" s="1139"/>
      <c r="AA40" s="1139"/>
      <c r="AB40" s="1139"/>
      <c r="AC40" s="1139"/>
      <c r="AD40" s="1139"/>
      <c r="AE40" s="1140"/>
      <c r="AF40" s="1132"/>
      <c r="AG40" s="1133"/>
      <c r="AH40" s="1133"/>
      <c r="AI40" s="1133"/>
      <c r="AJ40" s="1134"/>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1"/>
      <c r="BF40" s="1121"/>
      <c r="BG40" s="1121"/>
      <c r="BH40" s="1121"/>
      <c r="BI40" s="1122"/>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26"/>
      <c r="C41" s="1127"/>
      <c r="D41" s="1127"/>
      <c r="E41" s="1127"/>
      <c r="F41" s="1127"/>
      <c r="G41" s="1127"/>
      <c r="H41" s="1127"/>
      <c r="I41" s="1127"/>
      <c r="J41" s="1127"/>
      <c r="K41" s="1127"/>
      <c r="L41" s="1127"/>
      <c r="M41" s="1127"/>
      <c r="N41" s="1127"/>
      <c r="O41" s="1127"/>
      <c r="P41" s="1128"/>
      <c r="Q41" s="1138"/>
      <c r="R41" s="1139"/>
      <c r="S41" s="1139"/>
      <c r="T41" s="1139"/>
      <c r="U41" s="1139"/>
      <c r="V41" s="1139"/>
      <c r="W41" s="1139"/>
      <c r="X41" s="1139"/>
      <c r="Y41" s="1139"/>
      <c r="Z41" s="1139"/>
      <c r="AA41" s="1139"/>
      <c r="AB41" s="1139"/>
      <c r="AC41" s="1139"/>
      <c r="AD41" s="1139"/>
      <c r="AE41" s="1140"/>
      <c r="AF41" s="1132"/>
      <c r="AG41" s="1133"/>
      <c r="AH41" s="1133"/>
      <c r="AI41" s="1133"/>
      <c r="AJ41" s="1134"/>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1"/>
      <c r="BF41" s="1121"/>
      <c r="BG41" s="1121"/>
      <c r="BH41" s="1121"/>
      <c r="BI41" s="1122"/>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26"/>
      <c r="C42" s="1127"/>
      <c r="D42" s="1127"/>
      <c r="E42" s="1127"/>
      <c r="F42" s="1127"/>
      <c r="G42" s="1127"/>
      <c r="H42" s="1127"/>
      <c r="I42" s="1127"/>
      <c r="J42" s="1127"/>
      <c r="K42" s="1127"/>
      <c r="L42" s="1127"/>
      <c r="M42" s="1127"/>
      <c r="N42" s="1127"/>
      <c r="O42" s="1127"/>
      <c r="P42" s="1128"/>
      <c r="Q42" s="1138"/>
      <c r="R42" s="1139"/>
      <c r="S42" s="1139"/>
      <c r="T42" s="1139"/>
      <c r="U42" s="1139"/>
      <c r="V42" s="1139"/>
      <c r="W42" s="1139"/>
      <c r="X42" s="1139"/>
      <c r="Y42" s="1139"/>
      <c r="Z42" s="1139"/>
      <c r="AA42" s="1139"/>
      <c r="AB42" s="1139"/>
      <c r="AC42" s="1139"/>
      <c r="AD42" s="1139"/>
      <c r="AE42" s="1140"/>
      <c r="AF42" s="1132"/>
      <c r="AG42" s="1133"/>
      <c r="AH42" s="1133"/>
      <c r="AI42" s="1133"/>
      <c r="AJ42" s="1134"/>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1"/>
      <c r="BF42" s="1121"/>
      <c r="BG42" s="1121"/>
      <c r="BH42" s="1121"/>
      <c r="BI42" s="1122"/>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26"/>
      <c r="C43" s="1127"/>
      <c r="D43" s="1127"/>
      <c r="E43" s="1127"/>
      <c r="F43" s="1127"/>
      <c r="G43" s="1127"/>
      <c r="H43" s="1127"/>
      <c r="I43" s="1127"/>
      <c r="J43" s="1127"/>
      <c r="K43" s="1127"/>
      <c r="L43" s="1127"/>
      <c r="M43" s="1127"/>
      <c r="N43" s="1127"/>
      <c r="O43" s="1127"/>
      <c r="P43" s="1128"/>
      <c r="Q43" s="1138"/>
      <c r="R43" s="1139"/>
      <c r="S43" s="1139"/>
      <c r="T43" s="1139"/>
      <c r="U43" s="1139"/>
      <c r="V43" s="1139"/>
      <c r="W43" s="1139"/>
      <c r="X43" s="1139"/>
      <c r="Y43" s="1139"/>
      <c r="Z43" s="1139"/>
      <c r="AA43" s="1139"/>
      <c r="AB43" s="1139"/>
      <c r="AC43" s="1139"/>
      <c r="AD43" s="1139"/>
      <c r="AE43" s="1140"/>
      <c r="AF43" s="1132"/>
      <c r="AG43" s="1133"/>
      <c r="AH43" s="1133"/>
      <c r="AI43" s="1133"/>
      <c r="AJ43" s="1134"/>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1"/>
      <c r="BF43" s="1121"/>
      <c r="BG43" s="1121"/>
      <c r="BH43" s="1121"/>
      <c r="BI43" s="1122"/>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26"/>
      <c r="C44" s="1127"/>
      <c r="D44" s="1127"/>
      <c r="E44" s="1127"/>
      <c r="F44" s="1127"/>
      <c r="G44" s="1127"/>
      <c r="H44" s="1127"/>
      <c r="I44" s="1127"/>
      <c r="J44" s="1127"/>
      <c r="K44" s="1127"/>
      <c r="L44" s="1127"/>
      <c r="M44" s="1127"/>
      <c r="N44" s="1127"/>
      <c r="O44" s="1127"/>
      <c r="P44" s="1128"/>
      <c r="Q44" s="1138"/>
      <c r="R44" s="1139"/>
      <c r="S44" s="1139"/>
      <c r="T44" s="1139"/>
      <c r="U44" s="1139"/>
      <c r="V44" s="1139"/>
      <c r="W44" s="1139"/>
      <c r="X44" s="1139"/>
      <c r="Y44" s="1139"/>
      <c r="Z44" s="1139"/>
      <c r="AA44" s="1139"/>
      <c r="AB44" s="1139"/>
      <c r="AC44" s="1139"/>
      <c r="AD44" s="1139"/>
      <c r="AE44" s="1140"/>
      <c r="AF44" s="1132"/>
      <c r="AG44" s="1133"/>
      <c r="AH44" s="1133"/>
      <c r="AI44" s="1133"/>
      <c r="AJ44" s="1134"/>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1"/>
      <c r="BF44" s="1121"/>
      <c r="BG44" s="1121"/>
      <c r="BH44" s="1121"/>
      <c r="BI44" s="1122"/>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26"/>
      <c r="C45" s="1127"/>
      <c r="D45" s="1127"/>
      <c r="E45" s="1127"/>
      <c r="F45" s="1127"/>
      <c r="G45" s="1127"/>
      <c r="H45" s="1127"/>
      <c r="I45" s="1127"/>
      <c r="J45" s="1127"/>
      <c r="K45" s="1127"/>
      <c r="L45" s="1127"/>
      <c r="M45" s="1127"/>
      <c r="N45" s="1127"/>
      <c r="O45" s="1127"/>
      <c r="P45" s="1128"/>
      <c r="Q45" s="1138"/>
      <c r="R45" s="1139"/>
      <c r="S45" s="1139"/>
      <c r="T45" s="1139"/>
      <c r="U45" s="1139"/>
      <c r="V45" s="1139"/>
      <c r="W45" s="1139"/>
      <c r="X45" s="1139"/>
      <c r="Y45" s="1139"/>
      <c r="Z45" s="1139"/>
      <c r="AA45" s="1139"/>
      <c r="AB45" s="1139"/>
      <c r="AC45" s="1139"/>
      <c r="AD45" s="1139"/>
      <c r="AE45" s="1140"/>
      <c r="AF45" s="1132"/>
      <c r="AG45" s="1133"/>
      <c r="AH45" s="1133"/>
      <c r="AI45" s="1133"/>
      <c r="AJ45" s="1134"/>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1"/>
      <c r="BF45" s="1121"/>
      <c r="BG45" s="1121"/>
      <c r="BH45" s="1121"/>
      <c r="BI45" s="1122"/>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26"/>
      <c r="C46" s="1127"/>
      <c r="D46" s="1127"/>
      <c r="E46" s="1127"/>
      <c r="F46" s="1127"/>
      <c r="G46" s="1127"/>
      <c r="H46" s="1127"/>
      <c r="I46" s="1127"/>
      <c r="J46" s="1127"/>
      <c r="K46" s="1127"/>
      <c r="L46" s="1127"/>
      <c r="M46" s="1127"/>
      <c r="N46" s="1127"/>
      <c r="O46" s="1127"/>
      <c r="P46" s="1128"/>
      <c r="Q46" s="1138"/>
      <c r="R46" s="1139"/>
      <c r="S46" s="1139"/>
      <c r="T46" s="1139"/>
      <c r="U46" s="1139"/>
      <c r="V46" s="1139"/>
      <c r="W46" s="1139"/>
      <c r="X46" s="1139"/>
      <c r="Y46" s="1139"/>
      <c r="Z46" s="1139"/>
      <c r="AA46" s="1139"/>
      <c r="AB46" s="1139"/>
      <c r="AC46" s="1139"/>
      <c r="AD46" s="1139"/>
      <c r="AE46" s="1140"/>
      <c r="AF46" s="1132"/>
      <c r="AG46" s="1133"/>
      <c r="AH46" s="1133"/>
      <c r="AI46" s="1133"/>
      <c r="AJ46" s="1134"/>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1"/>
      <c r="BF46" s="1121"/>
      <c r="BG46" s="1121"/>
      <c r="BH46" s="1121"/>
      <c r="BI46" s="1122"/>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26"/>
      <c r="C47" s="1127"/>
      <c r="D47" s="1127"/>
      <c r="E47" s="1127"/>
      <c r="F47" s="1127"/>
      <c r="G47" s="1127"/>
      <c r="H47" s="1127"/>
      <c r="I47" s="1127"/>
      <c r="J47" s="1127"/>
      <c r="K47" s="1127"/>
      <c r="L47" s="1127"/>
      <c r="M47" s="1127"/>
      <c r="N47" s="1127"/>
      <c r="O47" s="1127"/>
      <c r="P47" s="1128"/>
      <c r="Q47" s="1138"/>
      <c r="R47" s="1139"/>
      <c r="S47" s="1139"/>
      <c r="T47" s="1139"/>
      <c r="U47" s="1139"/>
      <c r="V47" s="1139"/>
      <c r="W47" s="1139"/>
      <c r="X47" s="1139"/>
      <c r="Y47" s="1139"/>
      <c r="Z47" s="1139"/>
      <c r="AA47" s="1139"/>
      <c r="AB47" s="1139"/>
      <c r="AC47" s="1139"/>
      <c r="AD47" s="1139"/>
      <c r="AE47" s="1140"/>
      <c r="AF47" s="1132"/>
      <c r="AG47" s="1133"/>
      <c r="AH47" s="1133"/>
      <c r="AI47" s="1133"/>
      <c r="AJ47" s="1134"/>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1"/>
      <c r="BF47" s="1121"/>
      <c r="BG47" s="1121"/>
      <c r="BH47" s="1121"/>
      <c r="BI47" s="1122"/>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26"/>
      <c r="C48" s="1127"/>
      <c r="D48" s="1127"/>
      <c r="E48" s="1127"/>
      <c r="F48" s="1127"/>
      <c r="G48" s="1127"/>
      <c r="H48" s="1127"/>
      <c r="I48" s="1127"/>
      <c r="J48" s="1127"/>
      <c r="K48" s="1127"/>
      <c r="L48" s="1127"/>
      <c r="M48" s="1127"/>
      <c r="N48" s="1127"/>
      <c r="O48" s="1127"/>
      <c r="P48" s="1128"/>
      <c r="Q48" s="1138"/>
      <c r="R48" s="1139"/>
      <c r="S48" s="1139"/>
      <c r="T48" s="1139"/>
      <c r="U48" s="1139"/>
      <c r="V48" s="1139"/>
      <c r="W48" s="1139"/>
      <c r="X48" s="1139"/>
      <c r="Y48" s="1139"/>
      <c r="Z48" s="1139"/>
      <c r="AA48" s="1139"/>
      <c r="AB48" s="1139"/>
      <c r="AC48" s="1139"/>
      <c r="AD48" s="1139"/>
      <c r="AE48" s="1140"/>
      <c r="AF48" s="1132"/>
      <c r="AG48" s="1133"/>
      <c r="AH48" s="1133"/>
      <c r="AI48" s="1133"/>
      <c r="AJ48" s="1134"/>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1"/>
      <c r="BF48" s="1121"/>
      <c r="BG48" s="1121"/>
      <c r="BH48" s="1121"/>
      <c r="BI48" s="1122"/>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26"/>
      <c r="C49" s="1127"/>
      <c r="D49" s="1127"/>
      <c r="E49" s="1127"/>
      <c r="F49" s="1127"/>
      <c r="G49" s="1127"/>
      <c r="H49" s="1127"/>
      <c r="I49" s="1127"/>
      <c r="J49" s="1127"/>
      <c r="K49" s="1127"/>
      <c r="L49" s="1127"/>
      <c r="M49" s="1127"/>
      <c r="N49" s="1127"/>
      <c r="O49" s="1127"/>
      <c r="P49" s="1128"/>
      <c r="Q49" s="1138"/>
      <c r="R49" s="1139"/>
      <c r="S49" s="1139"/>
      <c r="T49" s="1139"/>
      <c r="U49" s="1139"/>
      <c r="V49" s="1139"/>
      <c r="W49" s="1139"/>
      <c r="X49" s="1139"/>
      <c r="Y49" s="1139"/>
      <c r="Z49" s="1139"/>
      <c r="AA49" s="1139"/>
      <c r="AB49" s="1139"/>
      <c r="AC49" s="1139"/>
      <c r="AD49" s="1139"/>
      <c r="AE49" s="1140"/>
      <c r="AF49" s="1132"/>
      <c r="AG49" s="1133"/>
      <c r="AH49" s="1133"/>
      <c r="AI49" s="1133"/>
      <c r="AJ49" s="1134"/>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1"/>
      <c r="BF49" s="1121"/>
      <c r="BG49" s="1121"/>
      <c r="BH49" s="1121"/>
      <c r="BI49" s="1122"/>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26"/>
      <c r="C50" s="1127"/>
      <c r="D50" s="1127"/>
      <c r="E50" s="1127"/>
      <c r="F50" s="1127"/>
      <c r="G50" s="1127"/>
      <c r="H50" s="1127"/>
      <c r="I50" s="1127"/>
      <c r="J50" s="1127"/>
      <c r="K50" s="1127"/>
      <c r="L50" s="1127"/>
      <c r="M50" s="1127"/>
      <c r="N50" s="1127"/>
      <c r="O50" s="1127"/>
      <c r="P50" s="1128"/>
      <c r="Q50" s="1129"/>
      <c r="R50" s="1130"/>
      <c r="S50" s="1130"/>
      <c r="T50" s="1130"/>
      <c r="U50" s="1130"/>
      <c r="V50" s="1130"/>
      <c r="W50" s="1130"/>
      <c r="X50" s="1130"/>
      <c r="Y50" s="1130"/>
      <c r="Z50" s="1130"/>
      <c r="AA50" s="1130"/>
      <c r="AB50" s="1130"/>
      <c r="AC50" s="1130"/>
      <c r="AD50" s="1130"/>
      <c r="AE50" s="1131"/>
      <c r="AF50" s="1132"/>
      <c r="AG50" s="1133"/>
      <c r="AH50" s="1133"/>
      <c r="AI50" s="1133"/>
      <c r="AJ50" s="1134"/>
      <c r="AK50" s="1135"/>
      <c r="AL50" s="1130"/>
      <c r="AM50" s="1130"/>
      <c r="AN50" s="1130"/>
      <c r="AO50" s="1130"/>
      <c r="AP50" s="1130"/>
      <c r="AQ50" s="1130"/>
      <c r="AR50" s="1130"/>
      <c r="AS50" s="1130"/>
      <c r="AT50" s="1130"/>
      <c r="AU50" s="1130"/>
      <c r="AV50" s="1130"/>
      <c r="AW50" s="1130"/>
      <c r="AX50" s="1130"/>
      <c r="AY50" s="1130"/>
      <c r="AZ50" s="1136"/>
      <c r="BA50" s="1136"/>
      <c r="BB50" s="1136"/>
      <c r="BC50" s="1136"/>
      <c r="BD50" s="1136"/>
      <c r="BE50" s="1121"/>
      <c r="BF50" s="1121"/>
      <c r="BG50" s="1121"/>
      <c r="BH50" s="1121"/>
      <c r="BI50" s="1122"/>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26"/>
      <c r="C51" s="1127"/>
      <c r="D51" s="1127"/>
      <c r="E51" s="1127"/>
      <c r="F51" s="1127"/>
      <c r="G51" s="1127"/>
      <c r="H51" s="1127"/>
      <c r="I51" s="1127"/>
      <c r="J51" s="1127"/>
      <c r="K51" s="1127"/>
      <c r="L51" s="1127"/>
      <c r="M51" s="1127"/>
      <c r="N51" s="1127"/>
      <c r="O51" s="1127"/>
      <c r="P51" s="1128"/>
      <c r="Q51" s="1129"/>
      <c r="R51" s="1130"/>
      <c r="S51" s="1130"/>
      <c r="T51" s="1130"/>
      <c r="U51" s="1130"/>
      <c r="V51" s="1130"/>
      <c r="W51" s="1130"/>
      <c r="X51" s="1130"/>
      <c r="Y51" s="1130"/>
      <c r="Z51" s="1130"/>
      <c r="AA51" s="1130"/>
      <c r="AB51" s="1130"/>
      <c r="AC51" s="1130"/>
      <c r="AD51" s="1130"/>
      <c r="AE51" s="1131"/>
      <c r="AF51" s="1132"/>
      <c r="AG51" s="1133"/>
      <c r="AH51" s="1133"/>
      <c r="AI51" s="1133"/>
      <c r="AJ51" s="1134"/>
      <c r="AK51" s="1135"/>
      <c r="AL51" s="1130"/>
      <c r="AM51" s="1130"/>
      <c r="AN51" s="1130"/>
      <c r="AO51" s="1130"/>
      <c r="AP51" s="1130"/>
      <c r="AQ51" s="1130"/>
      <c r="AR51" s="1130"/>
      <c r="AS51" s="1130"/>
      <c r="AT51" s="1130"/>
      <c r="AU51" s="1130"/>
      <c r="AV51" s="1130"/>
      <c r="AW51" s="1130"/>
      <c r="AX51" s="1130"/>
      <c r="AY51" s="1130"/>
      <c r="AZ51" s="1136"/>
      <c r="BA51" s="1136"/>
      <c r="BB51" s="1136"/>
      <c r="BC51" s="1136"/>
      <c r="BD51" s="1136"/>
      <c r="BE51" s="1121"/>
      <c r="BF51" s="1121"/>
      <c r="BG51" s="1121"/>
      <c r="BH51" s="1121"/>
      <c r="BI51" s="1122"/>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26"/>
      <c r="C52" s="1127"/>
      <c r="D52" s="1127"/>
      <c r="E52" s="1127"/>
      <c r="F52" s="1127"/>
      <c r="G52" s="1127"/>
      <c r="H52" s="1127"/>
      <c r="I52" s="1127"/>
      <c r="J52" s="1127"/>
      <c r="K52" s="1127"/>
      <c r="L52" s="1127"/>
      <c r="M52" s="1127"/>
      <c r="N52" s="1127"/>
      <c r="O52" s="1127"/>
      <c r="P52" s="1128"/>
      <c r="Q52" s="1129"/>
      <c r="R52" s="1130"/>
      <c r="S52" s="1130"/>
      <c r="T52" s="1130"/>
      <c r="U52" s="1130"/>
      <c r="V52" s="1130"/>
      <c r="W52" s="1130"/>
      <c r="X52" s="1130"/>
      <c r="Y52" s="1130"/>
      <c r="Z52" s="1130"/>
      <c r="AA52" s="1130"/>
      <c r="AB52" s="1130"/>
      <c r="AC52" s="1130"/>
      <c r="AD52" s="1130"/>
      <c r="AE52" s="1131"/>
      <c r="AF52" s="1132"/>
      <c r="AG52" s="1133"/>
      <c r="AH52" s="1133"/>
      <c r="AI52" s="1133"/>
      <c r="AJ52" s="1134"/>
      <c r="AK52" s="1135"/>
      <c r="AL52" s="1130"/>
      <c r="AM52" s="1130"/>
      <c r="AN52" s="1130"/>
      <c r="AO52" s="1130"/>
      <c r="AP52" s="1130"/>
      <c r="AQ52" s="1130"/>
      <c r="AR52" s="1130"/>
      <c r="AS52" s="1130"/>
      <c r="AT52" s="1130"/>
      <c r="AU52" s="1130"/>
      <c r="AV52" s="1130"/>
      <c r="AW52" s="1130"/>
      <c r="AX52" s="1130"/>
      <c r="AY52" s="1130"/>
      <c r="AZ52" s="1136"/>
      <c r="BA52" s="1136"/>
      <c r="BB52" s="1136"/>
      <c r="BC52" s="1136"/>
      <c r="BD52" s="1136"/>
      <c r="BE52" s="1121"/>
      <c r="BF52" s="1121"/>
      <c r="BG52" s="1121"/>
      <c r="BH52" s="1121"/>
      <c r="BI52" s="1122"/>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26"/>
      <c r="C53" s="1127"/>
      <c r="D53" s="1127"/>
      <c r="E53" s="1127"/>
      <c r="F53" s="1127"/>
      <c r="G53" s="1127"/>
      <c r="H53" s="1127"/>
      <c r="I53" s="1127"/>
      <c r="J53" s="1127"/>
      <c r="K53" s="1127"/>
      <c r="L53" s="1127"/>
      <c r="M53" s="1127"/>
      <c r="N53" s="1127"/>
      <c r="O53" s="1127"/>
      <c r="P53" s="1128"/>
      <c r="Q53" s="1129"/>
      <c r="R53" s="1130"/>
      <c r="S53" s="1130"/>
      <c r="T53" s="1130"/>
      <c r="U53" s="1130"/>
      <c r="V53" s="1130"/>
      <c r="W53" s="1130"/>
      <c r="X53" s="1130"/>
      <c r="Y53" s="1130"/>
      <c r="Z53" s="1130"/>
      <c r="AA53" s="1130"/>
      <c r="AB53" s="1130"/>
      <c r="AC53" s="1130"/>
      <c r="AD53" s="1130"/>
      <c r="AE53" s="1131"/>
      <c r="AF53" s="1132"/>
      <c r="AG53" s="1133"/>
      <c r="AH53" s="1133"/>
      <c r="AI53" s="1133"/>
      <c r="AJ53" s="1134"/>
      <c r="AK53" s="1135"/>
      <c r="AL53" s="1130"/>
      <c r="AM53" s="1130"/>
      <c r="AN53" s="1130"/>
      <c r="AO53" s="1130"/>
      <c r="AP53" s="1130"/>
      <c r="AQ53" s="1130"/>
      <c r="AR53" s="1130"/>
      <c r="AS53" s="1130"/>
      <c r="AT53" s="1130"/>
      <c r="AU53" s="1130"/>
      <c r="AV53" s="1130"/>
      <c r="AW53" s="1130"/>
      <c r="AX53" s="1130"/>
      <c r="AY53" s="1130"/>
      <c r="AZ53" s="1136"/>
      <c r="BA53" s="1136"/>
      <c r="BB53" s="1136"/>
      <c r="BC53" s="1136"/>
      <c r="BD53" s="1136"/>
      <c r="BE53" s="1121"/>
      <c r="BF53" s="1121"/>
      <c r="BG53" s="1121"/>
      <c r="BH53" s="1121"/>
      <c r="BI53" s="1122"/>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26"/>
      <c r="C54" s="1127"/>
      <c r="D54" s="1127"/>
      <c r="E54" s="1127"/>
      <c r="F54" s="1127"/>
      <c r="G54" s="1127"/>
      <c r="H54" s="1127"/>
      <c r="I54" s="1127"/>
      <c r="J54" s="1127"/>
      <c r="K54" s="1127"/>
      <c r="L54" s="1127"/>
      <c r="M54" s="1127"/>
      <c r="N54" s="1127"/>
      <c r="O54" s="1127"/>
      <c r="P54" s="1128"/>
      <c r="Q54" s="1129"/>
      <c r="R54" s="1130"/>
      <c r="S54" s="1130"/>
      <c r="T54" s="1130"/>
      <c r="U54" s="1130"/>
      <c r="V54" s="1130"/>
      <c r="W54" s="1130"/>
      <c r="X54" s="1130"/>
      <c r="Y54" s="1130"/>
      <c r="Z54" s="1130"/>
      <c r="AA54" s="1130"/>
      <c r="AB54" s="1130"/>
      <c r="AC54" s="1130"/>
      <c r="AD54" s="1130"/>
      <c r="AE54" s="1131"/>
      <c r="AF54" s="1132"/>
      <c r="AG54" s="1133"/>
      <c r="AH54" s="1133"/>
      <c r="AI54" s="1133"/>
      <c r="AJ54" s="1134"/>
      <c r="AK54" s="1135"/>
      <c r="AL54" s="1130"/>
      <c r="AM54" s="1130"/>
      <c r="AN54" s="1130"/>
      <c r="AO54" s="1130"/>
      <c r="AP54" s="1130"/>
      <c r="AQ54" s="1130"/>
      <c r="AR54" s="1130"/>
      <c r="AS54" s="1130"/>
      <c r="AT54" s="1130"/>
      <c r="AU54" s="1130"/>
      <c r="AV54" s="1130"/>
      <c r="AW54" s="1130"/>
      <c r="AX54" s="1130"/>
      <c r="AY54" s="1130"/>
      <c r="AZ54" s="1136"/>
      <c r="BA54" s="1136"/>
      <c r="BB54" s="1136"/>
      <c r="BC54" s="1136"/>
      <c r="BD54" s="1136"/>
      <c r="BE54" s="1121"/>
      <c r="BF54" s="1121"/>
      <c r="BG54" s="1121"/>
      <c r="BH54" s="1121"/>
      <c r="BI54" s="1122"/>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26"/>
      <c r="C55" s="1127"/>
      <c r="D55" s="1127"/>
      <c r="E55" s="1127"/>
      <c r="F55" s="1127"/>
      <c r="G55" s="1127"/>
      <c r="H55" s="1127"/>
      <c r="I55" s="1127"/>
      <c r="J55" s="1127"/>
      <c r="K55" s="1127"/>
      <c r="L55" s="1127"/>
      <c r="M55" s="1127"/>
      <c r="N55" s="1127"/>
      <c r="O55" s="1127"/>
      <c r="P55" s="1128"/>
      <c r="Q55" s="1129"/>
      <c r="R55" s="1130"/>
      <c r="S55" s="1130"/>
      <c r="T55" s="1130"/>
      <c r="U55" s="1130"/>
      <c r="V55" s="1130"/>
      <c r="W55" s="1130"/>
      <c r="X55" s="1130"/>
      <c r="Y55" s="1130"/>
      <c r="Z55" s="1130"/>
      <c r="AA55" s="1130"/>
      <c r="AB55" s="1130"/>
      <c r="AC55" s="1130"/>
      <c r="AD55" s="1130"/>
      <c r="AE55" s="1131"/>
      <c r="AF55" s="1132"/>
      <c r="AG55" s="1133"/>
      <c r="AH55" s="1133"/>
      <c r="AI55" s="1133"/>
      <c r="AJ55" s="1134"/>
      <c r="AK55" s="1135"/>
      <c r="AL55" s="1130"/>
      <c r="AM55" s="1130"/>
      <c r="AN55" s="1130"/>
      <c r="AO55" s="1130"/>
      <c r="AP55" s="1130"/>
      <c r="AQ55" s="1130"/>
      <c r="AR55" s="1130"/>
      <c r="AS55" s="1130"/>
      <c r="AT55" s="1130"/>
      <c r="AU55" s="1130"/>
      <c r="AV55" s="1130"/>
      <c r="AW55" s="1130"/>
      <c r="AX55" s="1130"/>
      <c r="AY55" s="1130"/>
      <c r="AZ55" s="1136"/>
      <c r="BA55" s="1136"/>
      <c r="BB55" s="1136"/>
      <c r="BC55" s="1136"/>
      <c r="BD55" s="1136"/>
      <c r="BE55" s="1121"/>
      <c r="BF55" s="1121"/>
      <c r="BG55" s="1121"/>
      <c r="BH55" s="1121"/>
      <c r="BI55" s="1122"/>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26"/>
      <c r="C56" s="1127"/>
      <c r="D56" s="1127"/>
      <c r="E56" s="1127"/>
      <c r="F56" s="1127"/>
      <c r="G56" s="1127"/>
      <c r="H56" s="1127"/>
      <c r="I56" s="1127"/>
      <c r="J56" s="1127"/>
      <c r="K56" s="1127"/>
      <c r="L56" s="1127"/>
      <c r="M56" s="1127"/>
      <c r="N56" s="1127"/>
      <c r="O56" s="1127"/>
      <c r="P56" s="1128"/>
      <c r="Q56" s="1129"/>
      <c r="R56" s="1130"/>
      <c r="S56" s="1130"/>
      <c r="T56" s="1130"/>
      <c r="U56" s="1130"/>
      <c r="V56" s="1130"/>
      <c r="W56" s="1130"/>
      <c r="X56" s="1130"/>
      <c r="Y56" s="1130"/>
      <c r="Z56" s="1130"/>
      <c r="AA56" s="1130"/>
      <c r="AB56" s="1130"/>
      <c r="AC56" s="1130"/>
      <c r="AD56" s="1130"/>
      <c r="AE56" s="1131"/>
      <c r="AF56" s="1132"/>
      <c r="AG56" s="1133"/>
      <c r="AH56" s="1133"/>
      <c r="AI56" s="1133"/>
      <c r="AJ56" s="1134"/>
      <c r="AK56" s="1135"/>
      <c r="AL56" s="1130"/>
      <c r="AM56" s="1130"/>
      <c r="AN56" s="1130"/>
      <c r="AO56" s="1130"/>
      <c r="AP56" s="1130"/>
      <c r="AQ56" s="1130"/>
      <c r="AR56" s="1130"/>
      <c r="AS56" s="1130"/>
      <c r="AT56" s="1130"/>
      <c r="AU56" s="1130"/>
      <c r="AV56" s="1130"/>
      <c r="AW56" s="1130"/>
      <c r="AX56" s="1130"/>
      <c r="AY56" s="1130"/>
      <c r="AZ56" s="1136"/>
      <c r="BA56" s="1136"/>
      <c r="BB56" s="1136"/>
      <c r="BC56" s="1136"/>
      <c r="BD56" s="1136"/>
      <c r="BE56" s="1121"/>
      <c r="BF56" s="1121"/>
      <c r="BG56" s="1121"/>
      <c r="BH56" s="1121"/>
      <c r="BI56" s="1122"/>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26"/>
      <c r="C57" s="1127"/>
      <c r="D57" s="1127"/>
      <c r="E57" s="1127"/>
      <c r="F57" s="1127"/>
      <c r="G57" s="1127"/>
      <c r="H57" s="1127"/>
      <c r="I57" s="1127"/>
      <c r="J57" s="1127"/>
      <c r="K57" s="1127"/>
      <c r="L57" s="1127"/>
      <c r="M57" s="1127"/>
      <c r="N57" s="1127"/>
      <c r="O57" s="1127"/>
      <c r="P57" s="1128"/>
      <c r="Q57" s="1129"/>
      <c r="R57" s="1130"/>
      <c r="S57" s="1130"/>
      <c r="T57" s="1130"/>
      <c r="U57" s="1130"/>
      <c r="V57" s="1130"/>
      <c r="W57" s="1130"/>
      <c r="X57" s="1130"/>
      <c r="Y57" s="1130"/>
      <c r="Z57" s="1130"/>
      <c r="AA57" s="1130"/>
      <c r="AB57" s="1130"/>
      <c r="AC57" s="1130"/>
      <c r="AD57" s="1130"/>
      <c r="AE57" s="1131"/>
      <c r="AF57" s="1132"/>
      <c r="AG57" s="1133"/>
      <c r="AH57" s="1133"/>
      <c r="AI57" s="1133"/>
      <c r="AJ57" s="1134"/>
      <c r="AK57" s="1135"/>
      <c r="AL57" s="1130"/>
      <c r="AM57" s="1130"/>
      <c r="AN57" s="1130"/>
      <c r="AO57" s="1130"/>
      <c r="AP57" s="1130"/>
      <c r="AQ57" s="1130"/>
      <c r="AR57" s="1130"/>
      <c r="AS57" s="1130"/>
      <c r="AT57" s="1130"/>
      <c r="AU57" s="1130"/>
      <c r="AV57" s="1130"/>
      <c r="AW57" s="1130"/>
      <c r="AX57" s="1130"/>
      <c r="AY57" s="1130"/>
      <c r="AZ57" s="1136"/>
      <c r="BA57" s="1136"/>
      <c r="BB57" s="1136"/>
      <c r="BC57" s="1136"/>
      <c r="BD57" s="1136"/>
      <c r="BE57" s="1121"/>
      <c r="BF57" s="1121"/>
      <c r="BG57" s="1121"/>
      <c r="BH57" s="1121"/>
      <c r="BI57" s="1122"/>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26"/>
      <c r="C58" s="1127"/>
      <c r="D58" s="1127"/>
      <c r="E58" s="1127"/>
      <c r="F58" s="1127"/>
      <c r="G58" s="1127"/>
      <c r="H58" s="1127"/>
      <c r="I58" s="1127"/>
      <c r="J58" s="1127"/>
      <c r="K58" s="1127"/>
      <c r="L58" s="1127"/>
      <c r="M58" s="1127"/>
      <c r="N58" s="1127"/>
      <c r="O58" s="1127"/>
      <c r="P58" s="1128"/>
      <c r="Q58" s="1129"/>
      <c r="R58" s="1130"/>
      <c r="S58" s="1130"/>
      <c r="T58" s="1130"/>
      <c r="U58" s="1130"/>
      <c r="V58" s="1130"/>
      <c r="W58" s="1130"/>
      <c r="X58" s="1130"/>
      <c r="Y58" s="1130"/>
      <c r="Z58" s="1130"/>
      <c r="AA58" s="1130"/>
      <c r="AB58" s="1130"/>
      <c r="AC58" s="1130"/>
      <c r="AD58" s="1130"/>
      <c r="AE58" s="1131"/>
      <c r="AF58" s="1132"/>
      <c r="AG58" s="1133"/>
      <c r="AH58" s="1133"/>
      <c r="AI58" s="1133"/>
      <c r="AJ58" s="1134"/>
      <c r="AK58" s="1135"/>
      <c r="AL58" s="1130"/>
      <c r="AM58" s="1130"/>
      <c r="AN58" s="1130"/>
      <c r="AO58" s="1130"/>
      <c r="AP58" s="1130"/>
      <c r="AQ58" s="1130"/>
      <c r="AR58" s="1130"/>
      <c r="AS58" s="1130"/>
      <c r="AT58" s="1130"/>
      <c r="AU58" s="1130"/>
      <c r="AV58" s="1130"/>
      <c r="AW58" s="1130"/>
      <c r="AX58" s="1130"/>
      <c r="AY58" s="1130"/>
      <c r="AZ58" s="1136"/>
      <c r="BA58" s="1136"/>
      <c r="BB58" s="1136"/>
      <c r="BC58" s="1136"/>
      <c r="BD58" s="1136"/>
      <c r="BE58" s="1121"/>
      <c r="BF58" s="1121"/>
      <c r="BG58" s="1121"/>
      <c r="BH58" s="1121"/>
      <c r="BI58" s="1122"/>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26"/>
      <c r="C59" s="1127"/>
      <c r="D59" s="1127"/>
      <c r="E59" s="1127"/>
      <c r="F59" s="1127"/>
      <c r="G59" s="1127"/>
      <c r="H59" s="1127"/>
      <c r="I59" s="1127"/>
      <c r="J59" s="1127"/>
      <c r="K59" s="1127"/>
      <c r="L59" s="1127"/>
      <c r="M59" s="1127"/>
      <c r="N59" s="1127"/>
      <c r="O59" s="1127"/>
      <c r="P59" s="1128"/>
      <c r="Q59" s="1129"/>
      <c r="R59" s="1130"/>
      <c r="S59" s="1130"/>
      <c r="T59" s="1130"/>
      <c r="U59" s="1130"/>
      <c r="V59" s="1130"/>
      <c r="W59" s="1130"/>
      <c r="X59" s="1130"/>
      <c r="Y59" s="1130"/>
      <c r="Z59" s="1130"/>
      <c r="AA59" s="1130"/>
      <c r="AB59" s="1130"/>
      <c r="AC59" s="1130"/>
      <c r="AD59" s="1130"/>
      <c r="AE59" s="1131"/>
      <c r="AF59" s="1132"/>
      <c r="AG59" s="1133"/>
      <c r="AH59" s="1133"/>
      <c r="AI59" s="1133"/>
      <c r="AJ59" s="1134"/>
      <c r="AK59" s="1135"/>
      <c r="AL59" s="1130"/>
      <c r="AM59" s="1130"/>
      <c r="AN59" s="1130"/>
      <c r="AO59" s="1130"/>
      <c r="AP59" s="1130"/>
      <c r="AQ59" s="1130"/>
      <c r="AR59" s="1130"/>
      <c r="AS59" s="1130"/>
      <c r="AT59" s="1130"/>
      <c r="AU59" s="1130"/>
      <c r="AV59" s="1130"/>
      <c r="AW59" s="1130"/>
      <c r="AX59" s="1130"/>
      <c r="AY59" s="1130"/>
      <c r="AZ59" s="1136"/>
      <c r="BA59" s="1136"/>
      <c r="BB59" s="1136"/>
      <c r="BC59" s="1136"/>
      <c r="BD59" s="1136"/>
      <c r="BE59" s="1121"/>
      <c r="BF59" s="1121"/>
      <c r="BG59" s="1121"/>
      <c r="BH59" s="1121"/>
      <c r="BI59" s="1122"/>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26"/>
      <c r="C60" s="1127"/>
      <c r="D60" s="1127"/>
      <c r="E60" s="1127"/>
      <c r="F60" s="1127"/>
      <c r="G60" s="1127"/>
      <c r="H60" s="1127"/>
      <c r="I60" s="1127"/>
      <c r="J60" s="1127"/>
      <c r="K60" s="1127"/>
      <c r="L60" s="1127"/>
      <c r="M60" s="1127"/>
      <c r="N60" s="1127"/>
      <c r="O60" s="1127"/>
      <c r="P60" s="1128"/>
      <c r="Q60" s="1129"/>
      <c r="R60" s="1130"/>
      <c r="S60" s="1130"/>
      <c r="T60" s="1130"/>
      <c r="U60" s="1130"/>
      <c r="V60" s="1130"/>
      <c r="W60" s="1130"/>
      <c r="X60" s="1130"/>
      <c r="Y60" s="1130"/>
      <c r="Z60" s="1130"/>
      <c r="AA60" s="1130"/>
      <c r="AB60" s="1130"/>
      <c r="AC60" s="1130"/>
      <c r="AD60" s="1130"/>
      <c r="AE60" s="1131"/>
      <c r="AF60" s="1132"/>
      <c r="AG60" s="1133"/>
      <c r="AH60" s="1133"/>
      <c r="AI60" s="1133"/>
      <c r="AJ60" s="1134"/>
      <c r="AK60" s="1135"/>
      <c r="AL60" s="1130"/>
      <c r="AM60" s="1130"/>
      <c r="AN60" s="1130"/>
      <c r="AO60" s="1130"/>
      <c r="AP60" s="1130"/>
      <c r="AQ60" s="1130"/>
      <c r="AR60" s="1130"/>
      <c r="AS60" s="1130"/>
      <c r="AT60" s="1130"/>
      <c r="AU60" s="1130"/>
      <c r="AV60" s="1130"/>
      <c r="AW60" s="1130"/>
      <c r="AX60" s="1130"/>
      <c r="AY60" s="1130"/>
      <c r="AZ60" s="1136"/>
      <c r="BA60" s="1136"/>
      <c r="BB60" s="1136"/>
      <c r="BC60" s="1136"/>
      <c r="BD60" s="1136"/>
      <c r="BE60" s="1121"/>
      <c r="BF60" s="1121"/>
      <c r="BG60" s="1121"/>
      <c r="BH60" s="1121"/>
      <c r="BI60" s="1122"/>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26"/>
      <c r="C61" s="1127"/>
      <c r="D61" s="1127"/>
      <c r="E61" s="1127"/>
      <c r="F61" s="1127"/>
      <c r="G61" s="1127"/>
      <c r="H61" s="1127"/>
      <c r="I61" s="1127"/>
      <c r="J61" s="1127"/>
      <c r="K61" s="1127"/>
      <c r="L61" s="1127"/>
      <c r="M61" s="1127"/>
      <c r="N61" s="1127"/>
      <c r="O61" s="1127"/>
      <c r="P61" s="1128"/>
      <c r="Q61" s="1129"/>
      <c r="R61" s="1130"/>
      <c r="S61" s="1130"/>
      <c r="T61" s="1130"/>
      <c r="U61" s="1130"/>
      <c r="V61" s="1130"/>
      <c r="W61" s="1130"/>
      <c r="X61" s="1130"/>
      <c r="Y61" s="1130"/>
      <c r="Z61" s="1130"/>
      <c r="AA61" s="1130"/>
      <c r="AB61" s="1130"/>
      <c r="AC61" s="1130"/>
      <c r="AD61" s="1130"/>
      <c r="AE61" s="1131"/>
      <c r="AF61" s="1132"/>
      <c r="AG61" s="1133"/>
      <c r="AH61" s="1133"/>
      <c r="AI61" s="1133"/>
      <c r="AJ61" s="1134"/>
      <c r="AK61" s="1135"/>
      <c r="AL61" s="1130"/>
      <c r="AM61" s="1130"/>
      <c r="AN61" s="1130"/>
      <c r="AO61" s="1130"/>
      <c r="AP61" s="1130"/>
      <c r="AQ61" s="1130"/>
      <c r="AR61" s="1130"/>
      <c r="AS61" s="1130"/>
      <c r="AT61" s="1130"/>
      <c r="AU61" s="1130"/>
      <c r="AV61" s="1130"/>
      <c r="AW61" s="1130"/>
      <c r="AX61" s="1130"/>
      <c r="AY61" s="1130"/>
      <c r="AZ61" s="1136"/>
      <c r="BA61" s="1136"/>
      <c r="BB61" s="1136"/>
      <c r="BC61" s="1136"/>
      <c r="BD61" s="1136"/>
      <c r="BE61" s="1121"/>
      <c r="BF61" s="1121"/>
      <c r="BG61" s="1121"/>
      <c r="BH61" s="1121"/>
      <c r="BI61" s="1122"/>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26"/>
      <c r="C62" s="1127"/>
      <c r="D62" s="1127"/>
      <c r="E62" s="1127"/>
      <c r="F62" s="1127"/>
      <c r="G62" s="1127"/>
      <c r="H62" s="1127"/>
      <c r="I62" s="1127"/>
      <c r="J62" s="1127"/>
      <c r="K62" s="1127"/>
      <c r="L62" s="1127"/>
      <c r="M62" s="1127"/>
      <c r="N62" s="1127"/>
      <c r="O62" s="1127"/>
      <c r="P62" s="1128"/>
      <c r="Q62" s="1129"/>
      <c r="R62" s="1130"/>
      <c r="S62" s="1130"/>
      <c r="T62" s="1130"/>
      <c r="U62" s="1130"/>
      <c r="V62" s="1130"/>
      <c r="W62" s="1130"/>
      <c r="X62" s="1130"/>
      <c r="Y62" s="1130"/>
      <c r="Z62" s="1130"/>
      <c r="AA62" s="1130"/>
      <c r="AB62" s="1130"/>
      <c r="AC62" s="1130"/>
      <c r="AD62" s="1130"/>
      <c r="AE62" s="1131"/>
      <c r="AF62" s="1132"/>
      <c r="AG62" s="1133"/>
      <c r="AH62" s="1133"/>
      <c r="AI62" s="1133"/>
      <c r="AJ62" s="1134"/>
      <c r="AK62" s="1135"/>
      <c r="AL62" s="1130"/>
      <c r="AM62" s="1130"/>
      <c r="AN62" s="1130"/>
      <c r="AO62" s="1130"/>
      <c r="AP62" s="1130"/>
      <c r="AQ62" s="1130"/>
      <c r="AR62" s="1130"/>
      <c r="AS62" s="1130"/>
      <c r="AT62" s="1130"/>
      <c r="AU62" s="1130"/>
      <c r="AV62" s="1130"/>
      <c r="AW62" s="1130"/>
      <c r="AX62" s="1130"/>
      <c r="AY62" s="1130"/>
      <c r="AZ62" s="1136"/>
      <c r="BA62" s="1136"/>
      <c r="BB62" s="1136"/>
      <c r="BC62" s="1136"/>
      <c r="BD62" s="1136"/>
      <c r="BE62" s="1121"/>
      <c r="BF62" s="1121"/>
      <c r="BG62" s="1121"/>
      <c r="BH62" s="1121"/>
      <c r="BI62" s="1122"/>
      <c r="BJ62" s="1123" t="s">
        <v>410</v>
      </c>
      <c r="BK62" s="1124"/>
      <c r="BL62" s="1124"/>
      <c r="BM62" s="1124"/>
      <c r="BN62" s="1125"/>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391</v>
      </c>
      <c r="B63" s="1039" t="s">
        <v>411</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17"/>
      <c r="AF63" s="1118">
        <v>1339</v>
      </c>
      <c r="AG63" s="1054"/>
      <c r="AH63" s="1054"/>
      <c r="AI63" s="1054"/>
      <c r="AJ63" s="1119"/>
      <c r="AK63" s="1120"/>
      <c r="AL63" s="1058"/>
      <c r="AM63" s="1058"/>
      <c r="AN63" s="1058"/>
      <c r="AO63" s="1058"/>
      <c r="AP63" s="1054">
        <v>6208</v>
      </c>
      <c r="AQ63" s="1054"/>
      <c r="AR63" s="1054"/>
      <c r="AS63" s="1054"/>
      <c r="AT63" s="1054"/>
      <c r="AU63" s="1054">
        <v>2478</v>
      </c>
      <c r="AV63" s="1054"/>
      <c r="AW63" s="1054"/>
      <c r="AX63" s="1054"/>
      <c r="AY63" s="1054"/>
      <c r="AZ63" s="1114"/>
      <c r="BA63" s="1114"/>
      <c r="BB63" s="1114"/>
      <c r="BC63" s="1114"/>
      <c r="BD63" s="1114"/>
      <c r="BE63" s="1055"/>
      <c r="BF63" s="1055"/>
      <c r="BG63" s="1055"/>
      <c r="BH63" s="1055"/>
      <c r="BI63" s="1056"/>
      <c r="BJ63" s="1115" t="s">
        <v>233</v>
      </c>
      <c r="BK63" s="1046"/>
      <c r="BL63" s="1046"/>
      <c r="BM63" s="1046"/>
      <c r="BN63" s="1116"/>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413</v>
      </c>
      <c r="B66" s="1091"/>
      <c r="C66" s="1091"/>
      <c r="D66" s="1091"/>
      <c r="E66" s="1091"/>
      <c r="F66" s="1091"/>
      <c r="G66" s="1091"/>
      <c r="H66" s="1091"/>
      <c r="I66" s="1091"/>
      <c r="J66" s="1091"/>
      <c r="K66" s="1091"/>
      <c r="L66" s="1091"/>
      <c r="M66" s="1091"/>
      <c r="N66" s="1091"/>
      <c r="O66" s="1091"/>
      <c r="P66" s="1092"/>
      <c r="Q66" s="1096" t="s">
        <v>414</v>
      </c>
      <c r="R66" s="1097"/>
      <c r="S66" s="1097"/>
      <c r="T66" s="1097"/>
      <c r="U66" s="1098"/>
      <c r="V66" s="1096" t="s">
        <v>415</v>
      </c>
      <c r="W66" s="1097"/>
      <c r="X66" s="1097"/>
      <c r="Y66" s="1097"/>
      <c r="Z66" s="1098"/>
      <c r="AA66" s="1096" t="s">
        <v>397</v>
      </c>
      <c r="AB66" s="1097"/>
      <c r="AC66" s="1097"/>
      <c r="AD66" s="1097"/>
      <c r="AE66" s="1098"/>
      <c r="AF66" s="1102" t="s">
        <v>416</v>
      </c>
      <c r="AG66" s="1103"/>
      <c r="AH66" s="1103"/>
      <c r="AI66" s="1103"/>
      <c r="AJ66" s="1104"/>
      <c r="AK66" s="1096" t="s">
        <v>399</v>
      </c>
      <c r="AL66" s="1091"/>
      <c r="AM66" s="1091"/>
      <c r="AN66" s="1091"/>
      <c r="AO66" s="1092"/>
      <c r="AP66" s="1096" t="s">
        <v>400</v>
      </c>
      <c r="AQ66" s="1097"/>
      <c r="AR66" s="1097"/>
      <c r="AS66" s="1097"/>
      <c r="AT66" s="1098"/>
      <c r="AU66" s="1096" t="s">
        <v>417</v>
      </c>
      <c r="AV66" s="1097"/>
      <c r="AW66" s="1097"/>
      <c r="AX66" s="1097"/>
      <c r="AY66" s="1098"/>
      <c r="AZ66" s="1096" t="s">
        <v>378</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596</v>
      </c>
      <c r="C68" s="1081"/>
      <c r="D68" s="1081"/>
      <c r="E68" s="1081"/>
      <c r="F68" s="1081"/>
      <c r="G68" s="1081"/>
      <c r="H68" s="1081"/>
      <c r="I68" s="1081"/>
      <c r="J68" s="1081"/>
      <c r="K68" s="1081"/>
      <c r="L68" s="1081"/>
      <c r="M68" s="1081"/>
      <c r="N68" s="1081"/>
      <c r="O68" s="1081"/>
      <c r="P68" s="1082"/>
      <c r="Q68" s="1083">
        <v>511</v>
      </c>
      <c r="R68" s="1077"/>
      <c r="S68" s="1077"/>
      <c r="T68" s="1077"/>
      <c r="U68" s="1077"/>
      <c r="V68" s="1077">
        <v>476</v>
      </c>
      <c r="W68" s="1077"/>
      <c r="X68" s="1077"/>
      <c r="Y68" s="1077"/>
      <c r="Z68" s="1077"/>
      <c r="AA68" s="1077">
        <v>35</v>
      </c>
      <c r="AB68" s="1077"/>
      <c r="AC68" s="1077"/>
      <c r="AD68" s="1077"/>
      <c r="AE68" s="1077"/>
      <c r="AF68" s="1077">
        <v>35</v>
      </c>
      <c r="AG68" s="1077"/>
      <c r="AH68" s="1077"/>
      <c r="AI68" s="1077"/>
      <c r="AJ68" s="1077"/>
      <c r="AK68" s="1077">
        <v>0</v>
      </c>
      <c r="AL68" s="1077"/>
      <c r="AM68" s="1077"/>
      <c r="AN68" s="1077"/>
      <c r="AO68" s="1077"/>
      <c r="AP68" s="1077">
        <v>0</v>
      </c>
      <c r="AQ68" s="1077"/>
      <c r="AR68" s="1077"/>
      <c r="AS68" s="1077"/>
      <c r="AT68" s="1077"/>
      <c r="AU68" s="1077">
        <v>0</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597</v>
      </c>
      <c r="C69" s="1070"/>
      <c r="D69" s="1070"/>
      <c r="E69" s="1070"/>
      <c r="F69" s="1070"/>
      <c r="G69" s="1070"/>
      <c r="H69" s="1070"/>
      <c r="I69" s="1070"/>
      <c r="J69" s="1070"/>
      <c r="K69" s="1070"/>
      <c r="L69" s="1070"/>
      <c r="M69" s="1070"/>
      <c r="N69" s="1070"/>
      <c r="O69" s="1070"/>
      <c r="P69" s="1071"/>
      <c r="Q69" s="1072">
        <v>11860</v>
      </c>
      <c r="R69" s="1066"/>
      <c r="S69" s="1066"/>
      <c r="T69" s="1066"/>
      <c r="U69" s="1066"/>
      <c r="V69" s="1066">
        <v>9385</v>
      </c>
      <c r="W69" s="1066"/>
      <c r="X69" s="1066"/>
      <c r="Y69" s="1066"/>
      <c r="Z69" s="1066"/>
      <c r="AA69" s="1066">
        <v>2475</v>
      </c>
      <c r="AB69" s="1066"/>
      <c r="AC69" s="1066"/>
      <c r="AD69" s="1066"/>
      <c r="AE69" s="1066"/>
      <c r="AF69" s="1066">
        <v>2475</v>
      </c>
      <c r="AG69" s="1066"/>
      <c r="AH69" s="1066"/>
      <c r="AI69" s="1066"/>
      <c r="AJ69" s="1066"/>
      <c r="AK69" s="1066">
        <v>0</v>
      </c>
      <c r="AL69" s="1066"/>
      <c r="AM69" s="1066"/>
      <c r="AN69" s="1066"/>
      <c r="AO69" s="1066"/>
      <c r="AP69" s="1066">
        <v>0</v>
      </c>
      <c r="AQ69" s="1066"/>
      <c r="AR69" s="1066"/>
      <c r="AS69" s="1066"/>
      <c r="AT69" s="1066"/>
      <c r="AU69" s="1066">
        <v>0</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598</v>
      </c>
      <c r="C70" s="1070"/>
      <c r="D70" s="1070"/>
      <c r="E70" s="1070"/>
      <c r="F70" s="1070"/>
      <c r="G70" s="1070"/>
      <c r="H70" s="1070"/>
      <c r="I70" s="1070"/>
      <c r="J70" s="1070"/>
      <c r="K70" s="1070"/>
      <c r="L70" s="1070"/>
      <c r="M70" s="1070"/>
      <c r="N70" s="1070"/>
      <c r="O70" s="1070"/>
      <c r="P70" s="1071"/>
      <c r="Q70" s="1072">
        <v>43</v>
      </c>
      <c r="R70" s="1066"/>
      <c r="S70" s="1066"/>
      <c r="T70" s="1066"/>
      <c r="U70" s="1066"/>
      <c r="V70" s="1066">
        <v>42</v>
      </c>
      <c r="W70" s="1066"/>
      <c r="X70" s="1066"/>
      <c r="Y70" s="1066"/>
      <c r="Z70" s="1066"/>
      <c r="AA70" s="1066">
        <v>1</v>
      </c>
      <c r="AB70" s="1066"/>
      <c r="AC70" s="1066"/>
      <c r="AD70" s="1066"/>
      <c r="AE70" s="1066"/>
      <c r="AF70" s="1066">
        <v>1</v>
      </c>
      <c r="AG70" s="1066"/>
      <c r="AH70" s="1066"/>
      <c r="AI70" s="1066"/>
      <c r="AJ70" s="1066"/>
      <c r="AK70" s="1066">
        <v>43</v>
      </c>
      <c r="AL70" s="1066"/>
      <c r="AM70" s="1066"/>
      <c r="AN70" s="1066"/>
      <c r="AO70" s="1066"/>
      <c r="AP70" s="1066">
        <v>0</v>
      </c>
      <c r="AQ70" s="1066"/>
      <c r="AR70" s="1066"/>
      <c r="AS70" s="1066"/>
      <c r="AT70" s="1066"/>
      <c r="AU70" s="1066">
        <v>0</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599</v>
      </c>
      <c r="C71" s="1070"/>
      <c r="D71" s="1070"/>
      <c r="E71" s="1070"/>
      <c r="F71" s="1070"/>
      <c r="G71" s="1070"/>
      <c r="H71" s="1070"/>
      <c r="I71" s="1070"/>
      <c r="J71" s="1070"/>
      <c r="K71" s="1070"/>
      <c r="L71" s="1070"/>
      <c r="M71" s="1070"/>
      <c r="N71" s="1070"/>
      <c r="O71" s="1070"/>
      <c r="P71" s="1071"/>
      <c r="Q71" s="1072">
        <v>12</v>
      </c>
      <c r="R71" s="1066"/>
      <c r="S71" s="1066"/>
      <c r="T71" s="1066"/>
      <c r="U71" s="1066"/>
      <c r="V71" s="1066">
        <v>11</v>
      </c>
      <c r="W71" s="1066"/>
      <c r="X71" s="1066"/>
      <c r="Y71" s="1066"/>
      <c r="Z71" s="1066"/>
      <c r="AA71" s="1066">
        <v>1</v>
      </c>
      <c r="AB71" s="1066"/>
      <c r="AC71" s="1066"/>
      <c r="AD71" s="1066"/>
      <c r="AE71" s="1066"/>
      <c r="AF71" s="1066">
        <v>1</v>
      </c>
      <c r="AG71" s="1066"/>
      <c r="AH71" s="1066"/>
      <c r="AI71" s="1066"/>
      <c r="AJ71" s="1066"/>
      <c r="AK71" s="1066">
        <v>0</v>
      </c>
      <c r="AL71" s="1066"/>
      <c r="AM71" s="1066"/>
      <c r="AN71" s="1066"/>
      <c r="AO71" s="1066"/>
      <c r="AP71" s="1066">
        <v>0</v>
      </c>
      <c r="AQ71" s="1066"/>
      <c r="AR71" s="1066"/>
      <c r="AS71" s="1066"/>
      <c r="AT71" s="1066"/>
      <c r="AU71" s="1066">
        <v>0</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600</v>
      </c>
      <c r="C72" s="1070"/>
      <c r="D72" s="1070"/>
      <c r="E72" s="1070"/>
      <c r="F72" s="1070"/>
      <c r="G72" s="1070"/>
      <c r="H72" s="1070"/>
      <c r="I72" s="1070"/>
      <c r="J72" s="1070"/>
      <c r="K72" s="1070"/>
      <c r="L72" s="1070"/>
      <c r="M72" s="1070"/>
      <c r="N72" s="1070"/>
      <c r="O72" s="1070"/>
      <c r="P72" s="1071"/>
      <c r="Q72" s="1072">
        <v>545</v>
      </c>
      <c r="R72" s="1066"/>
      <c r="S72" s="1066"/>
      <c r="T72" s="1066"/>
      <c r="U72" s="1066"/>
      <c r="V72" s="1066">
        <v>172</v>
      </c>
      <c r="W72" s="1066"/>
      <c r="X72" s="1066"/>
      <c r="Y72" s="1066"/>
      <c r="Z72" s="1066"/>
      <c r="AA72" s="1066">
        <v>373</v>
      </c>
      <c r="AB72" s="1066"/>
      <c r="AC72" s="1066"/>
      <c r="AD72" s="1066"/>
      <c r="AE72" s="1066"/>
      <c r="AF72" s="1066">
        <v>373</v>
      </c>
      <c r="AG72" s="1066"/>
      <c r="AH72" s="1066"/>
      <c r="AI72" s="1066"/>
      <c r="AJ72" s="1066"/>
      <c r="AK72" s="1066">
        <v>0</v>
      </c>
      <c r="AL72" s="1066"/>
      <c r="AM72" s="1066"/>
      <c r="AN72" s="1066"/>
      <c r="AO72" s="1066"/>
      <c r="AP72" s="1066">
        <v>0</v>
      </c>
      <c r="AQ72" s="1066"/>
      <c r="AR72" s="1066"/>
      <c r="AS72" s="1066"/>
      <c r="AT72" s="1066"/>
      <c r="AU72" s="1066">
        <v>0</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601</v>
      </c>
      <c r="C73" s="1070"/>
      <c r="D73" s="1070"/>
      <c r="E73" s="1070"/>
      <c r="F73" s="1070"/>
      <c r="G73" s="1070"/>
      <c r="H73" s="1070"/>
      <c r="I73" s="1070"/>
      <c r="J73" s="1070"/>
      <c r="K73" s="1070"/>
      <c r="L73" s="1070"/>
      <c r="M73" s="1070"/>
      <c r="N73" s="1070"/>
      <c r="O73" s="1070"/>
      <c r="P73" s="1071"/>
      <c r="Q73" s="1072">
        <v>800628</v>
      </c>
      <c r="R73" s="1066"/>
      <c r="S73" s="1066"/>
      <c r="T73" s="1066"/>
      <c r="U73" s="1066"/>
      <c r="V73" s="1066">
        <v>751835</v>
      </c>
      <c r="W73" s="1066"/>
      <c r="X73" s="1066"/>
      <c r="Y73" s="1066"/>
      <c r="Z73" s="1066"/>
      <c r="AA73" s="1066">
        <v>48793</v>
      </c>
      <c r="AB73" s="1066"/>
      <c r="AC73" s="1066"/>
      <c r="AD73" s="1066"/>
      <c r="AE73" s="1066"/>
      <c r="AF73" s="1066">
        <v>48793</v>
      </c>
      <c r="AG73" s="1066"/>
      <c r="AH73" s="1066"/>
      <c r="AI73" s="1066"/>
      <c r="AJ73" s="1066"/>
      <c r="AK73" s="1066">
        <v>5806</v>
      </c>
      <c r="AL73" s="1066"/>
      <c r="AM73" s="1066"/>
      <c r="AN73" s="1066"/>
      <c r="AO73" s="1066"/>
      <c r="AP73" s="1066">
        <v>0</v>
      </c>
      <c r="AQ73" s="1066"/>
      <c r="AR73" s="1066"/>
      <c r="AS73" s="1066"/>
      <c r="AT73" s="1066"/>
      <c r="AU73" s="1066">
        <v>0</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391</v>
      </c>
      <c r="B88" s="1039" t="s">
        <v>418</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51678</v>
      </c>
      <c r="AG88" s="1054"/>
      <c r="AH88" s="1054"/>
      <c r="AI88" s="1054"/>
      <c r="AJ88" s="1054"/>
      <c r="AK88" s="1058"/>
      <c r="AL88" s="1058"/>
      <c r="AM88" s="1058"/>
      <c r="AN88" s="1058"/>
      <c r="AO88" s="1058"/>
      <c r="AP88" s="1054">
        <v>0</v>
      </c>
      <c r="AQ88" s="1054"/>
      <c r="AR88" s="1054"/>
      <c r="AS88" s="1054"/>
      <c r="AT88" s="1054"/>
      <c r="AU88" s="1054">
        <v>0</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39" t="s">
        <v>419</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420</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421</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424</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425</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426</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427</v>
      </c>
      <c r="AB109" s="989"/>
      <c r="AC109" s="989"/>
      <c r="AD109" s="989"/>
      <c r="AE109" s="990"/>
      <c r="AF109" s="991" t="s">
        <v>428</v>
      </c>
      <c r="AG109" s="989"/>
      <c r="AH109" s="989"/>
      <c r="AI109" s="989"/>
      <c r="AJ109" s="990"/>
      <c r="AK109" s="991" t="s">
        <v>306</v>
      </c>
      <c r="AL109" s="989"/>
      <c r="AM109" s="989"/>
      <c r="AN109" s="989"/>
      <c r="AO109" s="990"/>
      <c r="AP109" s="991" t="s">
        <v>429</v>
      </c>
      <c r="AQ109" s="989"/>
      <c r="AR109" s="989"/>
      <c r="AS109" s="989"/>
      <c r="AT109" s="1020"/>
      <c r="AU109" s="988" t="s">
        <v>426</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427</v>
      </c>
      <c r="BR109" s="989"/>
      <c r="BS109" s="989"/>
      <c r="BT109" s="989"/>
      <c r="BU109" s="990"/>
      <c r="BV109" s="991" t="s">
        <v>428</v>
      </c>
      <c r="BW109" s="989"/>
      <c r="BX109" s="989"/>
      <c r="BY109" s="989"/>
      <c r="BZ109" s="990"/>
      <c r="CA109" s="991" t="s">
        <v>306</v>
      </c>
      <c r="CB109" s="989"/>
      <c r="CC109" s="989"/>
      <c r="CD109" s="989"/>
      <c r="CE109" s="990"/>
      <c r="CF109" s="1027" t="s">
        <v>429</v>
      </c>
      <c r="CG109" s="1027"/>
      <c r="CH109" s="1027"/>
      <c r="CI109" s="1027"/>
      <c r="CJ109" s="1027"/>
      <c r="CK109" s="991" t="s">
        <v>430</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427</v>
      </c>
      <c r="DH109" s="989"/>
      <c r="DI109" s="989"/>
      <c r="DJ109" s="989"/>
      <c r="DK109" s="990"/>
      <c r="DL109" s="991" t="s">
        <v>428</v>
      </c>
      <c r="DM109" s="989"/>
      <c r="DN109" s="989"/>
      <c r="DO109" s="989"/>
      <c r="DP109" s="990"/>
      <c r="DQ109" s="991" t="s">
        <v>306</v>
      </c>
      <c r="DR109" s="989"/>
      <c r="DS109" s="989"/>
      <c r="DT109" s="989"/>
      <c r="DU109" s="990"/>
      <c r="DV109" s="991" t="s">
        <v>429</v>
      </c>
      <c r="DW109" s="989"/>
      <c r="DX109" s="989"/>
      <c r="DY109" s="989"/>
      <c r="DZ109" s="1020"/>
    </row>
    <row r="110" spans="1:131" s="248" customFormat="1" ht="26.25" customHeight="1" x14ac:dyDescent="0.15">
      <c r="A110" s="891" t="s">
        <v>431</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874040</v>
      </c>
      <c r="AB110" s="982"/>
      <c r="AC110" s="982"/>
      <c r="AD110" s="982"/>
      <c r="AE110" s="983"/>
      <c r="AF110" s="984">
        <v>864679</v>
      </c>
      <c r="AG110" s="982"/>
      <c r="AH110" s="982"/>
      <c r="AI110" s="982"/>
      <c r="AJ110" s="983"/>
      <c r="AK110" s="984">
        <v>890964</v>
      </c>
      <c r="AL110" s="982"/>
      <c r="AM110" s="982"/>
      <c r="AN110" s="982"/>
      <c r="AO110" s="983"/>
      <c r="AP110" s="985">
        <v>14.3</v>
      </c>
      <c r="AQ110" s="986"/>
      <c r="AR110" s="986"/>
      <c r="AS110" s="986"/>
      <c r="AT110" s="987"/>
      <c r="AU110" s="1021" t="s">
        <v>72</v>
      </c>
      <c r="AV110" s="1022"/>
      <c r="AW110" s="1022"/>
      <c r="AX110" s="1022"/>
      <c r="AY110" s="1022"/>
      <c r="AZ110" s="947" t="s">
        <v>432</v>
      </c>
      <c r="BA110" s="892"/>
      <c r="BB110" s="892"/>
      <c r="BC110" s="892"/>
      <c r="BD110" s="892"/>
      <c r="BE110" s="892"/>
      <c r="BF110" s="892"/>
      <c r="BG110" s="892"/>
      <c r="BH110" s="892"/>
      <c r="BI110" s="892"/>
      <c r="BJ110" s="892"/>
      <c r="BK110" s="892"/>
      <c r="BL110" s="892"/>
      <c r="BM110" s="892"/>
      <c r="BN110" s="892"/>
      <c r="BO110" s="892"/>
      <c r="BP110" s="893"/>
      <c r="BQ110" s="948">
        <v>9145662</v>
      </c>
      <c r="BR110" s="929"/>
      <c r="BS110" s="929"/>
      <c r="BT110" s="929"/>
      <c r="BU110" s="929"/>
      <c r="BV110" s="929">
        <v>9267041</v>
      </c>
      <c r="BW110" s="929"/>
      <c r="BX110" s="929"/>
      <c r="BY110" s="929"/>
      <c r="BZ110" s="929"/>
      <c r="CA110" s="929">
        <v>10430350</v>
      </c>
      <c r="CB110" s="929"/>
      <c r="CC110" s="929"/>
      <c r="CD110" s="929"/>
      <c r="CE110" s="929"/>
      <c r="CF110" s="953">
        <v>167</v>
      </c>
      <c r="CG110" s="954"/>
      <c r="CH110" s="954"/>
      <c r="CI110" s="954"/>
      <c r="CJ110" s="954"/>
      <c r="CK110" s="1017" t="s">
        <v>433</v>
      </c>
      <c r="CL110" s="903"/>
      <c r="CM110" s="978" t="s">
        <v>434</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435</v>
      </c>
      <c r="DH110" s="929"/>
      <c r="DI110" s="929"/>
      <c r="DJ110" s="929"/>
      <c r="DK110" s="929"/>
      <c r="DL110" s="929" t="s">
        <v>436</v>
      </c>
      <c r="DM110" s="929"/>
      <c r="DN110" s="929"/>
      <c r="DO110" s="929"/>
      <c r="DP110" s="929"/>
      <c r="DQ110" s="929" t="s">
        <v>437</v>
      </c>
      <c r="DR110" s="929"/>
      <c r="DS110" s="929"/>
      <c r="DT110" s="929"/>
      <c r="DU110" s="929"/>
      <c r="DV110" s="930" t="s">
        <v>438</v>
      </c>
      <c r="DW110" s="930"/>
      <c r="DX110" s="930"/>
      <c r="DY110" s="930"/>
      <c r="DZ110" s="931"/>
    </row>
    <row r="111" spans="1:131" s="248" customFormat="1" ht="26.25" customHeight="1" x14ac:dyDescent="0.15">
      <c r="A111" s="858" t="s">
        <v>439</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440</v>
      </c>
      <c r="AB111" s="1010"/>
      <c r="AC111" s="1010"/>
      <c r="AD111" s="1010"/>
      <c r="AE111" s="1011"/>
      <c r="AF111" s="1012" t="s">
        <v>436</v>
      </c>
      <c r="AG111" s="1010"/>
      <c r="AH111" s="1010"/>
      <c r="AI111" s="1010"/>
      <c r="AJ111" s="1011"/>
      <c r="AK111" s="1012" t="s">
        <v>441</v>
      </c>
      <c r="AL111" s="1010"/>
      <c r="AM111" s="1010"/>
      <c r="AN111" s="1010"/>
      <c r="AO111" s="1011"/>
      <c r="AP111" s="1013" t="s">
        <v>440</v>
      </c>
      <c r="AQ111" s="1014"/>
      <c r="AR111" s="1014"/>
      <c r="AS111" s="1014"/>
      <c r="AT111" s="1015"/>
      <c r="AU111" s="1023"/>
      <c r="AV111" s="1024"/>
      <c r="AW111" s="1024"/>
      <c r="AX111" s="1024"/>
      <c r="AY111" s="1024"/>
      <c r="AZ111" s="899" t="s">
        <v>442</v>
      </c>
      <c r="BA111" s="834"/>
      <c r="BB111" s="834"/>
      <c r="BC111" s="834"/>
      <c r="BD111" s="834"/>
      <c r="BE111" s="834"/>
      <c r="BF111" s="834"/>
      <c r="BG111" s="834"/>
      <c r="BH111" s="834"/>
      <c r="BI111" s="834"/>
      <c r="BJ111" s="834"/>
      <c r="BK111" s="834"/>
      <c r="BL111" s="834"/>
      <c r="BM111" s="834"/>
      <c r="BN111" s="834"/>
      <c r="BO111" s="834"/>
      <c r="BP111" s="835"/>
      <c r="BQ111" s="900" t="s">
        <v>443</v>
      </c>
      <c r="BR111" s="901"/>
      <c r="BS111" s="901"/>
      <c r="BT111" s="901"/>
      <c r="BU111" s="901"/>
      <c r="BV111" s="901" t="s">
        <v>436</v>
      </c>
      <c r="BW111" s="901"/>
      <c r="BX111" s="901"/>
      <c r="BY111" s="901"/>
      <c r="BZ111" s="901"/>
      <c r="CA111" s="901" t="s">
        <v>444</v>
      </c>
      <c r="CB111" s="901"/>
      <c r="CC111" s="901"/>
      <c r="CD111" s="901"/>
      <c r="CE111" s="901"/>
      <c r="CF111" s="962" t="s">
        <v>436</v>
      </c>
      <c r="CG111" s="963"/>
      <c r="CH111" s="963"/>
      <c r="CI111" s="963"/>
      <c r="CJ111" s="963"/>
      <c r="CK111" s="1018"/>
      <c r="CL111" s="905"/>
      <c r="CM111" s="908" t="s">
        <v>445</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446</v>
      </c>
      <c r="DH111" s="901"/>
      <c r="DI111" s="901"/>
      <c r="DJ111" s="901"/>
      <c r="DK111" s="901"/>
      <c r="DL111" s="901" t="s">
        <v>446</v>
      </c>
      <c r="DM111" s="901"/>
      <c r="DN111" s="901"/>
      <c r="DO111" s="901"/>
      <c r="DP111" s="901"/>
      <c r="DQ111" s="901" t="s">
        <v>441</v>
      </c>
      <c r="DR111" s="901"/>
      <c r="DS111" s="901"/>
      <c r="DT111" s="901"/>
      <c r="DU111" s="901"/>
      <c r="DV111" s="878" t="s">
        <v>443</v>
      </c>
      <c r="DW111" s="878"/>
      <c r="DX111" s="878"/>
      <c r="DY111" s="878"/>
      <c r="DZ111" s="879"/>
    </row>
    <row r="112" spans="1:131" s="248" customFormat="1" ht="26.25" customHeight="1" x14ac:dyDescent="0.15">
      <c r="A112" s="1003" t="s">
        <v>447</v>
      </c>
      <c r="B112" s="1004"/>
      <c r="C112" s="834" t="s">
        <v>448</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449</v>
      </c>
      <c r="AB112" s="864"/>
      <c r="AC112" s="864"/>
      <c r="AD112" s="864"/>
      <c r="AE112" s="865"/>
      <c r="AF112" s="866" t="s">
        <v>449</v>
      </c>
      <c r="AG112" s="864"/>
      <c r="AH112" s="864"/>
      <c r="AI112" s="864"/>
      <c r="AJ112" s="865"/>
      <c r="AK112" s="866" t="s">
        <v>444</v>
      </c>
      <c r="AL112" s="864"/>
      <c r="AM112" s="864"/>
      <c r="AN112" s="864"/>
      <c r="AO112" s="865"/>
      <c r="AP112" s="911" t="s">
        <v>436</v>
      </c>
      <c r="AQ112" s="912"/>
      <c r="AR112" s="912"/>
      <c r="AS112" s="912"/>
      <c r="AT112" s="913"/>
      <c r="AU112" s="1023"/>
      <c r="AV112" s="1024"/>
      <c r="AW112" s="1024"/>
      <c r="AX112" s="1024"/>
      <c r="AY112" s="1024"/>
      <c r="AZ112" s="899" t="s">
        <v>450</v>
      </c>
      <c r="BA112" s="834"/>
      <c r="BB112" s="834"/>
      <c r="BC112" s="834"/>
      <c r="BD112" s="834"/>
      <c r="BE112" s="834"/>
      <c r="BF112" s="834"/>
      <c r="BG112" s="834"/>
      <c r="BH112" s="834"/>
      <c r="BI112" s="834"/>
      <c r="BJ112" s="834"/>
      <c r="BK112" s="834"/>
      <c r="BL112" s="834"/>
      <c r="BM112" s="834"/>
      <c r="BN112" s="834"/>
      <c r="BO112" s="834"/>
      <c r="BP112" s="835"/>
      <c r="BQ112" s="900">
        <v>3692964</v>
      </c>
      <c r="BR112" s="901"/>
      <c r="BS112" s="901"/>
      <c r="BT112" s="901"/>
      <c r="BU112" s="901"/>
      <c r="BV112" s="901">
        <v>3153788</v>
      </c>
      <c r="BW112" s="901"/>
      <c r="BX112" s="901"/>
      <c r="BY112" s="901"/>
      <c r="BZ112" s="901"/>
      <c r="CA112" s="901">
        <v>2478203</v>
      </c>
      <c r="CB112" s="901"/>
      <c r="CC112" s="901"/>
      <c r="CD112" s="901"/>
      <c r="CE112" s="901"/>
      <c r="CF112" s="962">
        <v>39.700000000000003</v>
      </c>
      <c r="CG112" s="963"/>
      <c r="CH112" s="963"/>
      <c r="CI112" s="963"/>
      <c r="CJ112" s="963"/>
      <c r="CK112" s="1018"/>
      <c r="CL112" s="905"/>
      <c r="CM112" s="908" t="s">
        <v>451</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435</v>
      </c>
      <c r="DH112" s="901"/>
      <c r="DI112" s="901"/>
      <c r="DJ112" s="901"/>
      <c r="DK112" s="901"/>
      <c r="DL112" s="901" t="s">
        <v>436</v>
      </c>
      <c r="DM112" s="901"/>
      <c r="DN112" s="901"/>
      <c r="DO112" s="901"/>
      <c r="DP112" s="901"/>
      <c r="DQ112" s="901" t="s">
        <v>452</v>
      </c>
      <c r="DR112" s="901"/>
      <c r="DS112" s="901"/>
      <c r="DT112" s="901"/>
      <c r="DU112" s="901"/>
      <c r="DV112" s="878" t="s">
        <v>446</v>
      </c>
      <c r="DW112" s="878"/>
      <c r="DX112" s="878"/>
      <c r="DY112" s="878"/>
      <c r="DZ112" s="879"/>
    </row>
    <row r="113" spans="1:130" s="248" customFormat="1" ht="26.25" customHeight="1" x14ac:dyDescent="0.15">
      <c r="A113" s="1005"/>
      <c r="B113" s="1006"/>
      <c r="C113" s="834" t="s">
        <v>453</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319690</v>
      </c>
      <c r="AB113" s="1010"/>
      <c r="AC113" s="1010"/>
      <c r="AD113" s="1010"/>
      <c r="AE113" s="1011"/>
      <c r="AF113" s="1012">
        <v>306709</v>
      </c>
      <c r="AG113" s="1010"/>
      <c r="AH113" s="1010"/>
      <c r="AI113" s="1010"/>
      <c r="AJ113" s="1011"/>
      <c r="AK113" s="1012">
        <v>275635</v>
      </c>
      <c r="AL113" s="1010"/>
      <c r="AM113" s="1010"/>
      <c r="AN113" s="1010"/>
      <c r="AO113" s="1011"/>
      <c r="AP113" s="1013">
        <v>4.4000000000000004</v>
      </c>
      <c r="AQ113" s="1014"/>
      <c r="AR113" s="1014"/>
      <c r="AS113" s="1014"/>
      <c r="AT113" s="1015"/>
      <c r="AU113" s="1023"/>
      <c r="AV113" s="1024"/>
      <c r="AW113" s="1024"/>
      <c r="AX113" s="1024"/>
      <c r="AY113" s="1024"/>
      <c r="AZ113" s="899" t="s">
        <v>454</v>
      </c>
      <c r="BA113" s="834"/>
      <c r="BB113" s="834"/>
      <c r="BC113" s="834"/>
      <c r="BD113" s="834"/>
      <c r="BE113" s="834"/>
      <c r="BF113" s="834"/>
      <c r="BG113" s="834"/>
      <c r="BH113" s="834"/>
      <c r="BI113" s="834"/>
      <c r="BJ113" s="834"/>
      <c r="BK113" s="834"/>
      <c r="BL113" s="834"/>
      <c r="BM113" s="834"/>
      <c r="BN113" s="834"/>
      <c r="BO113" s="834"/>
      <c r="BP113" s="835"/>
      <c r="BQ113" s="900" t="s">
        <v>436</v>
      </c>
      <c r="BR113" s="901"/>
      <c r="BS113" s="901"/>
      <c r="BT113" s="901"/>
      <c r="BU113" s="901"/>
      <c r="BV113" s="901" t="s">
        <v>436</v>
      </c>
      <c r="BW113" s="901"/>
      <c r="BX113" s="901"/>
      <c r="BY113" s="901"/>
      <c r="BZ113" s="901"/>
      <c r="CA113" s="901" t="s">
        <v>436</v>
      </c>
      <c r="CB113" s="901"/>
      <c r="CC113" s="901"/>
      <c r="CD113" s="901"/>
      <c r="CE113" s="901"/>
      <c r="CF113" s="962" t="s">
        <v>455</v>
      </c>
      <c r="CG113" s="963"/>
      <c r="CH113" s="963"/>
      <c r="CI113" s="963"/>
      <c r="CJ113" s="963"/>
      <c r="CK113" s="1018"/>
      <c r="CL113" s="905"/>
      <c r="CM113" s="908" t="s">
        <v>456</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457</v>
      </c>
      <c r="DH113" s="864"/>
      <c r="DI113" s="864"/>
      <c r="DJ113" s="864"/>
      <c r="DK113" s="865"/>
      <c r="DL113" s="866" t="s">
        <v>458</v>
      </c>
      <c r="DM113" s="864"/>
      <c r="DN113" s="864"/>
      <c r="DO113" s="864"/>
      <c r="DP113" s="865"/>
      <c r="DQ113" s="866" t="s">
        <v>436</v>
      </c>
      <c r="DR113" s="864"/>
      <c r="DS113" s="864"/>
      <c r="DT113" s="864"/>
      <c r="DU113" s="865"/>
      <c r="DV113" s="911" t="s">
        <v>459</v>
      </c>
      <c r="DW113" s="912"/>
      <c r="DX113" s="912"/>
      <c r="DY113" s="912"/>
      <c r="DZ113" s="913"/>
    </row>
    <row r="114" spans="1:130" s="248" customFormat="1" ht="26.25" customHeight="1" x14ac:dyDescent="0.15">
      <c r="A114" s="1005"/>
      <c r="B114" s="1006"/>
      <c r="C114" s="834" t="s">
        <v>460</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t="s">
        <v>435</v>
      </c>
      <c r="AB114" s="864"/>
      <c r="AC114" s="864"/>
      <c r="AD114" s="864"/>
      <c r="AE114" s="865"/>
      <c r="AF114" s="866" t="s">
        <v>444</v>
      </c>
      <c r="AG114" s="864"/>
      <c r="AH114" s="864"/>
      <c r="AI114" s="864"/>
      <c r="AJ114" s="865"/>
      <c r="AK114" s="866" t="s">
        <v>458</v>
      </c>
      <c r="AL114" s="864"/>
      <c r="AM114" s="864"/>
      <c r="AN114" s="864"/>
      <c r="AO114" s="865"/>
      <c r="AP114" s="911" t="s">
        <v>436</v>
      </c>
      <c r="AQ114" s="912"/>
      <c r="AR114" s="912"/>
      <c r="AS114" s="912"/>
      <c r="AT114" s="913"/>
      <c r="AU114" s="1023"/>
      <c r="AV114" s="1024"/>
      <c r="AW114" s="1024"/>
      <c r="AX114" s="1024"/>
      <c r="AY114" s="1024"/>
      <c r="AZ114" s="899" t="s">
        <v>461</v>
      </c>
      <c r="BA114" s="834"/>
      <c r="BB114" s="834"/>
      <c r="BC114" s="834"/>
      <c r="BD114" s="834"/>
      <c r="BE114" s="834"/>
      <c r="BF114" s="834"/>
      <c r="BG114" s="834"/>
      <c r="BH114" s="834"/>
      <c r="BI114" s="834"/>
      <c r="BJ114" s="834"/>
      <c r="BK114" s="834"/>
      <c r="BL114" s="834"/>
      <c r="BM114" s="834"/>
      <c r="BN114" s="834"/>
      <c r="BO114" s="834"/>
      <c r="BP114" s="835"/>
      <c r="BQ114" s="900">
        <v>841995</v>
      </c>
      <c r="BR114" s="901"/>
      <c r="BS114" s="901"/>
      <c r="BT114" s="901"/>
      <c r="BU114" s="901"/>
      <c r="BV114" s="901">
        <v>812333</v>
      </c>
      <c r="BW114" s="901"/>
      <c r="BX114" s="901"/>
      <c r="BY114" s="901"/>
      <c r="BZ114" s="901"/>
      <c r="CA114" s="901">
        <v>735588</v>
      </c>
      <c r="CB114" s="901"/>
      <c r="CC114" s="901"/>
      <c r="CD114" s="901"/>
      <c r="CE114" s="901"/>
      <c r="CF114" s="962">
        <v>11.8</v>
      </c>
      <c r="CG114" s="963"/>
      <c r="CH114" s="963"/>
      <c r="CI114" s="963"/>
      <c r="CJ114" s="963"/>
      <c r="CK114" s="1018"/>
      <c r="CL114" s="905"/>
      <c r="CM114" s="908" t="s">
        <v>462</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457</v>
      </c>
      <c r="DH114" s="864"/>
      <c r="DI114" s="864"/>
      <c r="DJ114" s="864"/>
      <c r="DK114" s="865"/>
      <c r="DL114" s="866" t="s">
        <v>435</v>
      </c>
      <c r="DM114" s="864"/>
      <c r="DN114" s="864"/>
      <c r="DO114" s="864"/>
      <c r="DP114" s="865"/>
      <c r="DQ114" s="866" t="s">
        <v>437</v>
      </c>
      <c r="DR114" s="864"/>
      <c r="DS114" s="864"/>
      <c r="DT114" s="864"/>
      <c r="DU114" s="865"/>
      <c r="DV114" s="911" t="s">
        <v>441</v>
      </c>
      <c r="DW114" s="912"/>
      <c r="DX114" s="912"/>
      <c r="DY114" s="912"/>
      <c r="DZ114" s="913"/>
    </row>
    <row r="115" spans="1:130" s="248" customFormat="1" ht="26.25" customHeight="1" x14ac:dyDescent="0.15">
      <c r="A115" s="1005"/>
      <c r="B115" s="1006"/>
      <c r="C115" s="834" t="s">
        <v>463</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436</v>
      </c>
      <c r="AB115" s="1010"/>
      <c r="AC115" s="1010"/>
      <c r="AD115" s="1010"/>
      <c r="AE115" s="1011"/>
      <c r="AF115" s="1012" t="s">
        <v>436</v>
      </c>
      <c r="AG115" s="1010"/>
      <c r="AH115" s="1010"/>
      <c r="AI115" s="1010"/>
      <c r="AJ115" s="1011"/>
      <c r="AK115" s="1012" t="s">
        <v>436</v>
      </c>
      <c r="AL115" s="1010"/>
      <c r="AM115" s="1010"/>
      <c r="AN115" s="1010"/>
      <c r="AO115" s="1011"/>
      <c r="AP115" s="1013" t="s">
        <v>436</v>
      </c>
      <c r="AQ115" s="1014"/>
      <c r="AR115" s="1014"/>
      <c r="AS115" s="1014"/>
      <c r="AT115" s="1015"/>
      <c r="AU115" s="1023"/>
      <c r="AV115" s="1024"/>
      <c r="AW115" s="1024"/>
      <c r="AX115" s="1024"/>
      <c r="AY115" s="1024"/>
      <c r="AZ115" s="899" t="s">
        <v>464</v>
      </c>
      <c r="BA115" s="834"/>
      <c r="BB115" s="834"/>
      <c r="BC115" s="834"/>
      <c r="BD115" s="834"/>
      <c r="BE115" s="834"/>
      <c r="BF115" s="834"/>
      <c r="BG115" s="834"/>
      <c r="BH115" s="834"/>
      <c r="BI115" s="834"/>
      <c r="BJ115" s="834"/>
      <c r="BK115" s="834"/>
      <c r="BL115" s="834"/>
      <c r="BM115" s="834"/>
      <c r="BN115" s="834"/>
      <c r="BO115" s="834"/>
      <c r="BP115" s="835"/>
      <c r="BQ115" s="900" t="s">
        <v>457</v>
      </c>
      <c r="BR115" s="901"/>
      <c r="BS115" s="901"/>
      <c r="BT115" s="901"/>
      <c r="BU115" s="901"/>
      <c r="BV115" s="901" t="s">
        <v>435</v>
      </c>
      <c r="BW115" s="901"/>
      <c r="BX115" s="901"/>
      <c r="BY115" s="901"/>
      <c r="BZ115" s="901"/>
      <c r="CA115" s="901" t="s">
        <v>455</v>
      </c>
      <c r="CB115" s="901"/>
      <c r="CC115" s="901"/>
      <c r="CD115" s="901"/>
      <c r="CE115" s="901"/>
      <c r="CF115" s="962" t="s">
        <v>465</v>
      </c>
      <c r="CG115" s="963"/>
      <c r="CH115" s="963"/>
      <c r="CI115" s="963"/>
      <c r="CJ115" s="963"/>
      <c r="CK115" s="1018"/>
      <c r="CL115" s="905"/>
      <c r="CM115" s="899" t="s">
        <v>466</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438</v>
      </c>
      <c r="DH115" s="864"/>
      <c r="DI115" s="864"/>
      <c r="DJ115" s="864"/>
      <c r="DK115" s="865"/>
      <c r="DL115" s="866" t="s">
        <v>436</v>
      </c>
      <c r="DM115" s="864"/>
      <c r="DN115" s="864"/>
      <c r="DO115" s="864"/>
      <c r="DP115" s="865"/>
      <c r="DQ115" s="866" t="s">
        <v>438</v>
      </c>
      <c r="DR115" s="864"/>
      <c r="DS115" s="864"/>
      <c r="DT115" s="864"/>
      <c r="DU115" s="865"/>
      <c r="DV115" s="911" t="s">
        <v>436</v>
      </c>
      <c r="DW115" s="912"/>
      <c r="DX115" s="912"/>
      <c r="DY115" s="912"/>
      <c r="DZ115" s="913"/>
    </row>
    <row r="116" spans="1:130" s="248" customFormat="1" ht="26.25" customHeight="1" x14ac:dyDescent="0.15">
      <c r="A116" s="1007"/>
      <c r="B116" s="1008"/>
      <c r="C116" s="967" t="s">
        <v>467</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446</v>
      </c>
      <c r="AB116" s="864"/>
      <c r="AC116" s="864"/>
      <c r="AD116" s="864"/>
      <c r="AE116" s="865"/>
      <c r="AF116" s="866" t="s">
        <v>446</v>
      </c>
      <c r="AG116" s="864"/>
      <c r="AH116" s="864"/>
      <c r="AI116" s="864"/>
      <c r="AJ116" s="865"/>
      <c r="AK116" s="866" t="s">
        <v>441</v>
      </c>
      <c r="AL116" s="864"/>
      <c r="AM116" s="864"/>
      <c r="AN116" s="864"/>
      <c r="AO116" s="865"/>
      <c r="AP116" s="911" t="s">
        <v>436</v>
      </c>
      <c r="AQ116" s="912"/>
      <c r="AR116" s="912"/>
      <c r="AS116" s="912"/>
      <c r="AT116" s="913"/>
      <c r="AU116" s="1023"/>
      <c r="AV116" s="1024"/>
      <c r="AW116" s="1024"/>
      <c r="AX116" s="1024"/>
      <c r="AY116" s="1024"/>
      <c r="AZ116" s="950" t="s">
        <v>468</v>
      </c>
      <c r="BA116" s="951"/>
      <c r="BB116" s="951"/>
      <c r="BC116" s="951"/>
      <c r="BD116" s="951"/>
      <c r="BE116" s="951"/>
      <c r="BF116" s="951"/>
      <c r="BG116" s="951"/>
      <c r="BH116" s="951"/>
      <c r="BI116" s="951"/>
      <c r="BJ116" s="951"/>
      <c r="BK116" s="951"/>
      <c r="BL116" s="951"/>
      <c r="BM116" s="951"/>
      <c r="BN116" s="951"/>
      <c r="BO116" s="951"/>
      <c r="BP116" s="952"/>
      <c r="BQ116" s="900" t="s">
        <v>436</v>
      </c>
      <c r="BR116" s="901"/>
      <c r="BS116" s="901"/>
      <c r="BT116" s="901"/>
      <c r="BU116" s="901"/>
      <c r="BV116" s="901" t="s">
        <v>449</v>
      </c>
      <c r="BW116" s="901"/>
      <c r="BX116" s="901"/>
      <c r="BY116" s="901"/>
      <c r="BZ116" s="901"/>
      <c r="CA116" s="901" t="s">
        <v>436</v>
      </c>
      <c r="CB116" s="901"/>
      <c r="CC116" s="901"/>
      <c r="CD116" s="901"/>
      <c r="CE116" s="901"/>
      <c r="CF116" s="962" t="s">
        <v>436</v>
      </c>
      <c r="CG116" s="963"/>
      <c r="CH116" s="963"/>
      <c r="CI116" s="963"/>
      <c r="CJ116" s="963"/>
      <c r="CK116" s="1018"/>
      <c r="CL116" s="905"/>
      <c r="CM116" s="908" t="s">
        <v>469</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458</v>
      </c>
      <c r="DH116" s="864"/>
      <c r="DI116" s="864"/>
      <c r="DJ116" s="864"/>
      <c r="DK116" s="865"/>
      <c r="DL116" s="866" t="s">
        <v>441</v>
      </c>
      <c r="DM116" s="864"/>
      <c r="DN116" s="864"/>
      <c r="DO116" s="864"/>
      <c r="DP116" s="865"/>
      <c r="DQ116" s="866" t="s">
        <v>446</v>
      </c>
      <c r="DR116" s="864"/>
      <c r="DS116" s="864"/>
      <c r="DT116" s="864"/>
      <c r="DU116" s="865"/>
      <c r="DV116" s="911" t="s">
        <v>441</v>
      </c>
      <c r="DW116" s="912"/>
      <c r="DX116" s="912"/>
      <c r="DY116" s="912"/>
      <c r="DZ116" s="913"/>
    </row>
    <row r="117" spans="1:130" s="248" customFormat="1" ht="26.25" customHeight="1" x14ac:dyDescent="0.15">
      <c r="A117" s="988" t="s">
        <v>185</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470</v>
      </c>
      <c r="Z117" s="990"/>
      <c r="AA117" s="995">
        <v>1193730</v>
      </c>
      <c r="AB117" s="996"/>
      <c r="AC117" s="996"/>
      <c r="AD117" s="996"/>
      <c r="AE117" s="997"/>
      <c r="AF117" s="998">
        <v>1171388</v>
      </c>
      <c r="AG117" s="996"/>
      <c r="AH117" s="996"/>
      <c r="AI117" s="996"/>
      <c r="AJ117" s="997"/>
      <c r="AK117" s="998">
        <v>1166599</v>
      </c>
      <c r="AL117" s="996"/>
      <c r="AM117" s="996"/>
      <c r="AN117" s="996"/>
      <c r="AO117" s="997"/>
      <c r="AP117" s="999"/>
      <c r="AQ117" s="1000"/>
      <c r="AR117" s="1000"/>
      <c r="AS117" s="1000"/>
      <c r="AT117" s="1001"/>
      <c r="AU117" s="1023"/>
      <c r="AV117" s="1024"/>
      <c r="AW117" s="1024"/>
      <c r="AX117" s="1024"/>
      <c r="AY117" s="1024"/>
      <c r="AZ117" s="950" t="s">
        <v>471</v>
      </c>
      <c r="BA117" s="951"/>
      <c r="BB117" s="951"/>
      <c r="BC117" s="951"/>
      <c r="BD117" s="951"/>
      <c r="BE117" s="951"/>
      <c r="BF117" s="951"/>
      <c r="BG117" s="951"/>
      <c r="BH117" s="951"/>
      <c r="BI117" s="951"/>
      <c r="BJ117" s="951"/>
      <c r="BK117" s="951"/>
      <c r="BL117" s="951"/>
      <c r="BM117" s="951"/>
      <c r="BN117" s="951"/>
      <c r="BO117" s="951"/>
      <c r="BP117" s="952"/>
      <c r="BQ117" s="900" t="s">
        <v>457</v>
      </c>
      <c r="BR117" s="901"/>
      <c r="BS117" s="901"/>
      <c r="BT117" s="901"/>
      <c r="BU117" s="901"/>
      <c r="BV117" s="901" t="s">
        <v>465</v>
      </c>
      <c r="BW117" s="901"/>
      <c r="BX117" s="901"/>
      <c r="BY117" s="901"/>
      <c r="BZ117" s="901"/>
      <c r="CA117" s="901" t="s">
        <v>455</v>
      </c>
      <c r="CB117" s="901"/>
      <c r="CC117" s="901"/>
      <c r="CD117" s="901"/>
      <c r="CE117" s="901"/>
      <c r="CF117" s="962" t="s">
        <v>435</v>
      </c>
      <c r="CG117" s="963"/>
      <c r="CH117" s="963"/>
      <c r="CI117" s="963"/>
      <c r="CJ117" s="963"/>
      <c r="CK117" s="1018"/>
      <c r="CL117" s="905"/>
      <c r="CM117" s="908" t="s">
        <v>472</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449</v>
      </c>
      <c r="DH117" s="864"/>
      <c r="DI117" s="864"/>
      <c r="DJ117" s="864"/>
      <c r="DK117" s="865"/>
      <c r="DL117" s="866" t="s">
        <v>436</v>
      </c>
      <c r="DM117" s="864"/>
      <c r="DN117" s="864"/>
      <c r="DO117" s="864"/>
      <c r="DP117" s="865"/>
      <c r="DQ117" s="866" t="s">
        <v>437</v>
      </c>
      <c r="DR117" s="864"/>
      <c r="DS117" s="864"/>
      <c r="DT117" s="864"/>
      <c r="DU117" s="865"/>
      <c r="DV117" s="911" t="s">
        <v>436</v>
      </c>
      <c r="DW117" s="912"/>
      <c r="DX117" s="912"/>
      <c r="DY117" s="912"/>
      <c r="DZ117" s="913"/>
    </row>
    <row r="118" spans="1:130" s="248" customFormat="1" ht="26.25" customHeight="1" x14ac:dyDescent="0.15">
      <c r="A118" s="988" t="s">
        <v>430</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427</v>
      </c>
      <c r="AB118" s="989"/>
      <c r="AC118" s="989"/>
      <c r="AD118" s="989"/>
      <c r="AE118" s="990"/>
      <c r="AF118" s="991" t="s">
        <v>428</v>
      </c>
      <c r="AG118" s="989"/>
      <c r="AH118" s="989"/>
      <c r="AI118" s="989"/>
      <c r="AJ118" s="990"/>
      <c r="AK118" s="991" t="s">
        <v>306</v>
      </c>
      <c r="AL118" s="989"/>
      <c r="AM118" s="989"/>
      <c r="AN118" s="989"/>
      <c r="AO118" s="990"/>
      <c r="AP118" s="992" t="s">
        <v>429</v>
      </c>
      <c r="AQ118" s="993"/>
      <c r="AR118" s="993"/>
      <c r="AS118" s="993"/>
      <c r="AT118" s="994"/>
      <c r="AU118" s="1023"/>
      <c r="AV118" s="1024"/>
      <c r="AW118" s="1024"/>
      <c r="AX118" s="1024"/>
      <c r="AY118" s="1024"/>
      <c r="AZ118" s="966" t="s">
        <v>473</v>
      </c>
      <c r="BA118" s="967"/>
      <c r="BB118" s="967"/>
      <c r="BC118" s="967"/>
      <c r="BD118" s="967"/>
      <c r="BE118" s="967"/>
      <c r="BF118" s="967"/>
      <c r="BG118" s="967"/>
      <c r="BH118" s="967"/>
      <c r="BI118" s="967"/>
      <c r="BJ118" s="967"/>
      <c r="BK118" s="967"/>
      <c r="BL118" s="967"/>
      <c r="BM118" s="967"/>
      <c r="BN118" s="967"/>
      <c r="BO118" s="967"/>
      <c r="BP118" s="968"/>
      <c r="BQ118" s="969" t="s">
        <v>449</v>
      </c>
      <c r="BR118" s="932"/>
      <c r="BS118" s="932"/>
      <c r="BT118" s="932"/>
      <c r="BU118" s="932"/>
      <c r="BV118" s="932" t="s">
        <v>435</v>
      </c>
      <c r="BW118" s="932"/>
      <c r="BX118" s="932"/>
      <c r="BY118" s="932"/>
      <c r="BZ118" s="932"/>
      <c r="CA118" s="932" t="s">
        <v>436</v>
      </c>
      <c r="CB118" s="932"/>
      <c r="CC118" s="932"/>
      <c r="CD118" s="932"/>
      <c r="CE118" s="932"/>
      <c r="CF118" s="962" t="s">
        <v>452</v>
      </c>
      <c r="CG118" s="963"/>
      <c r="CH118" s="963"/>
      <c r="CI118" s="963"/>
      <c r="CJ118" s="963"/>
      <c r="CK118" s="1018"/>
      <c r="CL118" s="905"/>
      <c r="CM118" s="908" t="s">
        <v>474</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435</v>
      </c>
      <c r="DH118" s="864"/>
      <c r="DI118" s="864"/>
      <c r="DJ118" s="864"/>
      <c r="DK118" s="865"/>
      <c r="DL118" s="866" t="s">
        <v>436</v>
      </c>
      <c r="DM118" s="864"/>
      <c r="DN118" s="864"/>
      <c r="DO118" s="864"/>
      <c r="DP118" s="865"/>
      <c r="DQ118" s="866" t="s">
        <v>452</v>
      </c>
      <c r="DR118" s="864"/>
      <c r="DS118" s="864"/>
      <c r="DT118" s="864"/>
      <c r="DU118" s="865"/>
      <c r="DV118" s="911" t="s">
        <v>436</v>
      </c>
      <c r="DW118" s="912"/>
      <c r="DX118" s="912"/>
      <c r="DY118" s="912"/>
      <c r="DZ118" s="913"/>
    </row>
    <row r="119" spans="1:130" s="248" customFormat="1" ht="26.25" customHeight="1" x14ac:dyDescent="0.15">
      <c r="A119" s="902" t="s">
        <v>433</v>
      </c>
      <c r="B119" s="903"/>
      <c r="C119" s="978" t="s">
        <v>434</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449</v>
      </c>
      <c r="AB119" s="982"/>
      <c r="AC119" s="982"/>
      <c r="AD119" s="982"/>
      <c r="AE119" s="983"/>
      <c r="AF119" s="984" t="s">
        <v>436</v>
      </c>
      <c r="AG119" s="982"/>
      <c r="AH119" s="982"/>
      <c r="AI119" s="982"/>
      <c r="AJ119" s="983"/>
      <c r="AK119" s="984" t="s">
        <v>435</v>
      </c>
      <c r="AL119" s="982"/>
      <c r="AM119" s="982"/>
      <c r="AN119" s="982"/>
      <c r="AO119" s="983"/>
      <c r="AP119" s="985" t="s">
        <v>435</v>
      </c>
      <c r="AQ119" s="986"/>
      <c r="AR119" s="986"/>
      <c r="AS119" s="986"/>
      <c r="AT119" s="987"/>
      <c r="AU119" s="1025"/>
      <c r="AV119" s="1026"/>
      <c r="AW119" s="1026"/>
      <c r="AX119" s="1026"/>
      <c r="AY119" s="1026"/>
      <c r="AZ119" s="279" t="s">
        <v>185</v>
      </c>
      <c r="BA119" s="279"/>
      <c r="BB119" s="279"/>
      <c r="BC119" s="279"/>
      <c r="BD119" s="279"/>
      <c r="BE119" s="279"/>
      <c r="BF119" s="279"/>
      <c r="BG119" s="279"/>
      <c r="BH119" s="279"/>
      <c r="BI119" s="279"/>
      <c r="BJ119" s="279"/>
      <c r="BK119" s="279"/>
      <c r="BL119" s="279"/>
      <c r="BM119" s="279"/>
      <c r="BN119" s="279"/>
      <c r="BO119" s="964" t="s">
        <v>475</v>
      </c>
      <c r="BP119" s="965"/>
      <c r="BQ119" s="969">
        <v>13680621</v>
      </c>
      <c r="BR119" s="932"/>
      <c r="BS119" s="932"/>
      <c r="BT119" s="932"/>
      <c r="BU119" s="932"/>
      <c r="BV119" s="932">
        <v>13233162</v>
      </c>
      <c r="BW119" s="932"/>
      <c r="BX119" s="932"/>
      <c r="BY119" s="932"/>
      <c r="BZ119" s="932"/>
      <c r="CA119" s="932">
        <v>13644141</v>
      </c>
      <c r="CB119" s="932"/>
      <c r="CC119" s="932"/>
      <c r="CD119" s="932"/>
      <c r="CE119" s="932"/>
      <c r="CF119" s="830"/>
      <c r="CG119" s="831"/>
      <c r="CH119" s="831"/>
      <c r="CI119" s="831"/>
      <c r="CJ119" s="921"/>
      <c r="CK119" s="1019"/>
      <c r="CL119" s="907"/>
      <c r="CM119" s="925" t="s">
        <v>476</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455</v>
      </c>
      <c r="DH119" s="847"/>
      <c r="DI119" s="847"/>
      <c r="DJ119" s="847"/>
      <c r="DK119" s="848"/>
      <c r="DL119" s="849" t="s">
        <v>435</v>
      </c>
      <c r="DM119" s="847"/>
      <c r="DN119" s="847"/>
      <c r="DO119" s="847"/>
      <c r="DP119" s="848"/>
      <c r="DQ119" s="849" t="s">
        <v>435</v>
      </c>
      <c r="DR119" s="847"/>
      <c r="DS119" s="847"/>
      <c r="DT119" s="847"/>
      <c r="DU119" s="848"/>
      <c r="DV119" s="935" t="s">
        <v>455</v>
      </c>
      <c r="DW119" s="936"/>
      <c r="DX119" s="936"/>
      <c r="DY119" s="936"/>
      <c r="DZ119" s="937"/>
    </row>
    <row r="120" spans="1:130" s="248" customFormat="1" ht="26.25" customHeight="1" x14ac:dyDescent="0.15">
      <c r="A120" s="904"/>
      <c r="B120" s="905"/>
      <c r="C120" s="908" t="s">
        <v>445</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446</v>
      </c>
      <c r="AB120" s="864"/>
      <c r="AC120" s="864"/>
      <c r="AD120" s="864"/>
      <c r="AE120" s="865"/>
      <c r="AF120" s="866" t="s">
        <v>435</v>
      </c>
      <c r="AG120" s="864"/>
      <c r="AH120" s="864"/>
      <c r="AI120" s="864"/>
      <c r="AJ120" s="865"/>
      <c r="AK120" s="866" t="s">
        <v>435</v>
      </c>
      <c r="AL120" s="864"/>
      <c r="AM120" s="864"/>
      <c r="AN120" s="864"/>
      <c r="AO120" s="865"/>
      <c r="AP120" s="911" t="s">
        <v>446</v>
      </c>
      <c r="AQ120" s="912"/>
      <c r="AR120" s="912"/>
      <c r="AS120" s="912"/>
      <c r="AT120" s="913"/>
      <c r="AU120" s="970" t="s">
        <v>477</v>
      </c>
      <c r="AV120" s="971"/>
      <c r="AW120" s="971"/>
      <c r="AX120" s="971"/>
      <c r="AY120" s="972"/>
      <c r="AZ120" s="947" t="s">
        <v>478</v>
      </c>
      <c r="BA120" s="892"/>
      <c r="BB120" s="892"/>
      <c r="BC120" s="892"/>
      <c r="BD120" s="892"/>
      <c r="BE120" s="892"/>
      <c r="BF120" s="892"/>
      <c r="BG120" s="892"/>
      <c r="BH120" s="892"/>
      <c r="BI120" s="892"/>
      <c r="BJ120" s="892"/>
      <c r="BK120" s="892"/>
      <c r="BL120" s="892"/>
      <c r="BM120" s="892"/>
      <c r="BN120" s="892"/>
      <c r="BO120" s="892"/>
      <c r="BP120" s="893"/>
      <c r="BQ120" s="948">
        <v>8812358</v>
      </c>
      <c r="BR120" s="929"/>
      <c r="BS120" s="929"/>
      <c r="BT120" s="929"/>
      <c r="BU120" s="929"/>
      <c r="BV120" s="929">
        <v>8099005</v>
      </c>
      <c r="BW120" s="929"/>
      <c r="BX120" s="929"/>
      <c r="BY120" s="929"/>
      <c r="BZ120" s="929"/>
      <c r="CA120" s="929">
        <v>7454259</v>
      </c>
      <c r="CB120" s="929"/>
      <c r="CC120" s="929"/>
      <c r="CD120" s="929"/>
      <c r="CE120" s="929"/>
      <c r="CF120" s="953">
        <v>119.3</v>
      </c>
      <c r="CG120" s="954"/>
      <c r="CH120" s="954"/>
      <c r="CI120" s="954"/>
      <c r="CJ120" s="954"/>
      <c r="CK120" s="955" t="s">
        <v>479</v>
      </c>
      <c r="CL120" s="939"/>
      <c r="CM120" s="939"/>
      <c r="CN120" s="939"/>
      <c r="CO120" s="940"/>
      <c r="CP120" s="959" t="s">
        <v>480</v>
      </c>
      <c r="CQ120" s="960"/>
      <c r="CR120" s="960"/>
      <c r="CS120" s="960"/>
      <c r="CT120" s="960"/>
      <c r="CU120" s="960"/>
      <c r="CV120" s="960"/>
      <c r="CW120" s="960"/>
      <c r="CX120" s="960"/>
      <c r="CY120" s="960"/>
      <c r="CZ120" s="960"/>
      <c r="DA120" s="960"/>
      <c r="DB120" s="960"/>
      <c r="DC120" s="960"/>
      <c r="DD120" s="960"/>
      <c r="DE120" s="960"/>
      <c r="DF120" s="961"/>
      <c r="DG120" s="948">
        <v>3685248</v>
      </c>
      <c r="DH120" s="929"/>
      <c r="DI120" s="929"/>
      <c r="DJ120" s="929"/>
      <c r="DK120" s="929"/>
      <c r="DL120" s="929">
        <v>3147942</v>
      </c>
      <c r="DM120" s="929"/>
      <c r="DN120" s="929"/>
      <c r="DO120" s="929"/>
      <c r="DP120" s="929"/>
      <c r="DQ120" s="929">
        <v>2470414</v>
      </c>
      <c r="DR120" s="929"/>
      <c r="DS120" s="929"/>
      <c r="DT120" s="929"/>
      <c r="DU120" s="929"/>
      <c r="DV120" s="930">
        <v>39.6</v>
      </c>
      <c r="DW120" s="930"/>
      <c r="DX120" s="930"/>
      <c r="DY120" s="930"/>
      <c r="DZ120" s="931"/>
    </row>
    <row r="121" spans="1:130" s="248" customFormat="1" ht="26.25" customHeight="1" x14ac:dyDescent="0.15">
      <c r="A121" s="904"/>
      <c r="B121" s="905"/>
      <c r="C121" s="950" t="s">
        <v>481</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437</v>
      </c>
      <c r="AB121" s="864"/>
      <c r="AC121" s="864"/>
      <c r="AD121" s="864"/>
      <c r="AE121" s="865"/>
      <c r="AF121" s="866" t="s">
        <v>435</v>
      </c>
      <c r="AG121" s="864"/>
      <c r="AH121" s="864"/>
      <c r="AI121" s="864"/>
      <c r="AJ121" s="865"/>
      <c r="AK121" s="866" t="s">
        <v>455</v>
      </c>
      <c r="AL121" s="864"/>
      <c r="AM121" s="864"/>
      <c r="AN121" s="864"/>
      <c r="AO121" s="865"/>
      <c r="AP121" s="911" t="s">
        <v>452</v>
      </c>
      <c r="AQ121" s="912"/>
      <c r="AR121" s="912"/>
      <c r="AS121" s="912"/>
      <c r="AT121" s="913"/>
      <c r="AU121" s="973"/>
      <c r="AV121" s="974"/>
      <c r="AW121" s="974"/>
      <c r="AX121" s="974"/>
      <c r="AY121" s="975"/>
      <c r="AZ121" s="899" t="s">
        <v>482</v>
      </c>
      <c r="BA121" s="834"/>
      <c r="BB121" s="834"/>
      <c r="BC121" s="834"/>
      <c r="BD121" s="834"/>
      <c r="BE121" s="834"/>
      <c r="BF121" s="834"/>
      <c r="BG121" s="834"/>
      <c r="BH121" s="834"/>
      <c r="BI121" s="834"/>
      <c r="BJ121" s="834"/>
      <c r="BK121" s="834"/>
      <c r="BL121" s="834"/>
      <c r="BM121" s="834"/>
      <c r="BN121" s="834"/>
      <c r="BO121" s="834"/>
      <c r="BP121" s="835"/>
      <c r="BQ121" s="900">
        <v>2753307</v>
      </c>
      <c r="BR121" s="901"/>
      <c r="BS121" s="901"/>
      <c r="BT121" s="901"/>
      <c r="BU121" s="901"/>
      <c r="BV121" s="901">
        <v>2396031</v>
      </c>
      <c r="BW121" s="901"/>
      <c r="BX121" s="901"/>
      <c r="BY121" s="901"/>
      <c r="BZ121" s="901"/>
      <c r="CA121" s="901">
        <v>1988199</v>
      </c>
      <c r="CB121" s="901"/>
      <c r="CC121" s="901"/>
      <c r="CD121" s="901"/>
      <c r="CE121" s="901"/>
      <c r="CF121" s="962">
        <v>31.8</v>
      </c>
      <c r="CG121" s="963"/>
      <c r="CH121" s="963"/>
      <c r="CI121" s="963"/>
      <c r="CJ121" s="963"/>
      <c r="CK121" s="956"/>
      <c r="CL121" s="942"/>
      <c r="CM121" s="942"/>
      <c r="CN121" s="942"/>
      <c r="CO121" s="943"/>
      <c r="CP121" s="922" t="s">
        <v>483</v>
      </c>
      <c r="CQ121" s="923"/>
      <c r="CR121" s="923"/>
      <c r="CS121" s="923"/>
      <c r="CT121" s="923"/>
      <c r="CU121" s="923"/>
      <c r="CV121" s="923"/>
      <c r="CW121" s="923"/>
      <c r="CX121" s="923"/>
      <c r="CY121" s="923"/>
      <c r="CZ121" s="923"/>
      <c r="DA121" s="923"/>
      <c r="DB121" s="923"/>
      <c r="DC121" s="923"/>
      <c r="DD121" s="923"/>
      <c r="DE121" s="923"/>
      <c r="DF121" s="924"/>
      <c r="DG121" s="900">
        <v>7716</v>
      </c>
      <c r="DH121" s="901"/>
      <c r="DI121" s="901"/>
      <c r="DJ121" s="901"/>
      <c r="DK121" s="901"/>
      <c r="DL121" s="901">
        <v>5846</v>
      </c>
      <c r="DM121" s="901"/>
      <c r="DN121" s="901"/>
      <c r="DO121" s="901"/>
      <c r="DP121" s="901"/>
      <c r="DQ121" s="901">
        <v>7789</v>
      </c>
      <c r="DR121" s="901"/>
      <c r="DS121" s="901"/>
      <c r="DT121" s="901"/>
      <c r="DU121" s="901"/>
      <c r="DV121" s="878">
        <v>0.1</v>
      </c>
      <c r="DW121" s="878"/>
      <c r="DX121" s="878"/>
      <c r="DY121" s="878"/>
      <c r="DZ121" s="879"/>
    </row>
    <row r="122" spans="1:130" s="248" customFormat="1" ht="26.25" customHeight="1" x14ac:dyDescent="0.15">
      <c r="A122" s="904"/>
      <c r="B122" s="905"/>
      <c r="C122" s="908" t="s">
        <v>462</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455</v>
      </c>
      <c r="AB122" s="864"/>
      <c r="AC122" s="864"/>
      <c r="AD122" s="864"/>
      <c r="AE122" s="865"/>
      <c r="AF122" s="866" t="s">
        <v>457</v>
      </c>
      <c r="AG122" s="864"/>
      <c r="AH122" s="864"/>
      <c r="AI122" s="864"/>
      <c r="AJ122" s="865"/>
      <c r="AK122" s="866" t="s">
        <v>452</v>
      </c>
      <c r="AL122" s="864"/>
      <c r="AM122" s="864"/>
      <c r="AN122" s="864"/>
      <c r="AO122" s="865"/>
      <c r="AP122" s="911" t="s">
        <v>436</v>
      </c>
      <c r="AQ122" s="912"/>
      <c r="AR122" s="912"/>
      <c r="AS122" s="912"/>
      <c r="AT122" s="913"/>
      <c r="AU122" s="973"/>
      <c r="AV122" s="974"/>
      <c r="AW122" s="974"/>
      <c r="AX122" s="974"/>
      <c r="AY122" s="975"/>
      <c r="AZ122" s="966" t="s">
        <v>484</v>
      </c>
      <c r="BA122" s="967"/>
      <c r="BB122" s="967"/>
      <c r="BC122" s="967"/>
      <c r="BD122" s="967"/>
      <c r="BE122" s="967"/>
      <c r="BF122" s="967"/>
      <c r="BG122" s="967"/>
      <c r="BH122" s="967"/>
      <c r="BI122" s="967"/>
      <c r="BJ122" s="967"/>
      <c r="BK122" s="967"/>
      <c r="BL122" s="967"/>
      <c r="BM122" s="967"/>
      <c r="BN122" s="967"/>
      <c r="BO122" s="967"/>
      <c r="BP122" s="968"/>
      <c r="BQ122" s="969">
        <v>9812562</v>
      </c>
      <c r="BR122" s="932"/>
      <c r="BS122" s="932"/>
      <c r="BT122" s="932"/>
      <c r="BU122" s="932"/>
      <c r="BV122" s="932">
        <v>9524118</v>
      </c>
      <c r="BW122" s="932"/>
      <c r="BX122" s="932"/>
      <c r="BY122" s="932"/>
      <c r="BZ122" s="932"/>
      <c r="CA122" s="932">
        <v>9624891</v>
      </c>
      <c r="CB122" s="932"/>
      <c r="CC122" s="932"/>
      <c r="CD122" s="932"/>
      <c r="CE122" s="932"/>
      <c r="CF122" s="933">
        <v>154.1</v>
      </c>
      <c r="CG122" s="934"/>
      <c r="CH122" s="934"/>
      <c r="CI122" s="934"/>
      <c r="CJ122" s="934"/>
      <c r="CK122" s="956"/>
      <c r="CL122" s="942"/>
      <c r="CM122" s="942"/>
      <c r="CN122" s="942"/>
      <c r="CO122" s="943"/>
      <c r="CP122" s="922" t="s">
        <v>485</v>
      </c>
      <c r="CQ122" s="923"/>
      <c r="CR122" s="923"/>
      <c r="CS122" s="923"/>
      <c r="CT122" s="923"/>
      <c r="CU122" s="923"/>
      <c r="CV122" s="923"/>
      <c r="CW122" s="923"/>
      <c r="CX122" s="923"/>
      <c r="CY122" s="923"/>
      <c r="CZ122" s="923"/>
      <c r="DA122" s="923"/>
      <c r="DB122" s="923"/>
      <c r="DC122" s="923"/>
      <c r="DD122" s="923"/>
      <c r="DE122" s="923"/>
      <c r="DF122" s="924"/>
      <c r="DG122" s="900" t="s">
        <v>457</v>
      </c>
      <c r="DH122" s="901"/>
      <c r="DI122" s="901"/>
      <c r="DJ122" s="901"/>
      <c r="DK122" s="901"/>
      <c r="DL122" s="901" t="s">
        <v>486</v>
      </c>
      <c r="DM122" s="901"/>
      <c r="DN122" s="901"/>
      <c r="DO122" s="901"/>
      <c r="DP122" s="901"/>
      <c r="DQ122" s="901" t="s">
        <v>458</v>
      </c>
      <c r="DR122" s="901"/>
      <c r="DS122" s="901"/>
      <c r="DT122" s="901"/>
      <c r="DU122" s="901"/>
      <c r="DV122" s="878" t="s">
        <v>435</v>
      </c>
      <c r="DW122" s="878"/>
      <c r="DX122" s="878"/>
      <c r="DY122" s="878"/>
      <c r="DZ122" s="879"/>
    </row>
    <row r="123" spans="1:130" s="248" customFormat="1" ht="26.25" customHeight="1" x14ac:dyDescent="0.15">
      <c r="A123" s="904"/>
      <c r="B123" s="905"/>
      <c r="C123" s="908" t="s">
        <v>469</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437</v>
      </c>
      <c r="AB123" s="864"/>
      <c r="AC123" s="864"/>
      <c r="AD123" s="864"/>
      <c r="AE123" s="865"/>
      <c r="AF123" s="866" t="s">
        <v>435</v>
      </c>
      <c r="AG123" s="864"/>
      <c r="AH123" s="864"/>
      <c r="AI123" s="864"/>
      <c r="AJ123" s="865"/>
      <c r="AK123" s="866" t="s">
        <v>457</v>
      </c>
      <c r="AL123" s="864"/>
      <c r="AM123" s="864"/>
      <c r="AN123" s="864"/>
      <c r="AO123" s="865"/>
      <c r="AP123" s="911" t="s">
        <v>436</v>
      </c>
      <c r="AQ123" s="912"/>
      <c r="AR123" s="912"/>
      <c r="AS123" s="912"/>
      <c r="AT123" s="913"/>
      <c r="AU123" s="976"/>
      <c r="AV123" s="977"/>
      <c r="AW123" s="977"/>
      <c r="AX123" s="977"/>
      <c r="AY123" s="977"/>
      <c r="AZ123" s="279" t="s">
        <v>185</v>
      </c>
      <c r="BA123" s="279"/>
      <c r="BB123" s="279"/>
      <c r="BC123" s="279"/>
      <c r="BD123" s="279"/>
      <c r="BE123" s="279"/>
      <c r="BF123" s="279"/>
      <c r="BG123" s="279"/>
      <c r="BH123" s="279"/>
      <c r="BI123" s="279"/>
      <c r="BJ123" s="279"/>
      <c r="BK123" s="279"/>
      <c r="BL123" s="279"/>
      <c r="BM123" s="279"/>
      <c r="BN123" s="279"/>
      <c r="BO123" s="964" t="s">
        <v>487</v>
      </c>
      <c r="BP123" s="965"/>
      <c r="BQ123" s="919">
        <v>21378227</v>
      </c>
      <c r="BR123" s="920"/>
      <c r="BS123" s="920"/>
      <c r="BT123" s="920"/>
      <c r="BU123" s="920"/>
      <c r="BV123" s="920">
        <v>20019154</v>
      </c>
      <c r="BW123" s="920"/>
      <c r="BX123" s="920"/>
      <c r="BY123" s="920"/>
      <c r="BZ123" s="920"/>
      <c r="CA123" s="920">
        <v>19067349</v>
      </c>
      <c r="CB123" s="920"/>
      <c r="CC123" s="920"/>
      <c r="CD123" s="920"/>
      <c r="CE123" s="920"/>
      <c r="CF123" s="830"/>
      <c r="CG123" s="831"/>
      <c r="CH123" s="831"/>
      <c r="CI123" s="831"/>
      <c r="CJ123" s="921"/>
      <c r="CK123" s="956"/>
      <c r="CL123" s="942"/>
      <c r="CM123" s="942"/>
      <c r="CN123" s="942"/>
      <c r="CO123" s="943"/>
      <c r="CP123" s="922" t="s">
        <v>488</v>
      </c>
      <c r="CQ123" s="923"/>
      <c r="CR123" s="923"/>
      <c r="CS123" s="923"/>
      <c r="CT123" s="923"/>
      <c r="CU123" s="923"/>
      <c r="CV123" s="923"/>
      <c r="CW123" s="923"/>
      <c r="CX123" s="923"/>
      <c r="CY123" s="923"/>
      <c r="CZ123" s="923"/>
      <c r="DA123" s="923"/>
      <c r="DB123" s="923"/>
      <c r="DC123" s="923"/>
      <c r="DD123" s="923"/>
      <c r="DE123" s="923"/>
      <c r="DF123" s="924"/>
      <c r="DG123" s="863" t="s">
        <v>435</v>
      </c>
      <c r="DH123" s="864"/>
      <c r="DI123" s="864"/>
      <c r="DJ123" s="864"/>
      <c r="DK123" s="865"/>
      <c r="DL123" s="866" t="s">
        <v>437</v>
      </c>
      <c r="DM123" s="864"/>
      <c r="DN123" s="864"/>
      <c r="DO123" s="864"/>
      <c r="DP123" s="865"/>
      <c r="DQ123" s="866" t="s">
        <v>436</v>
      </c>
      <c r="DR123" s="864"/>
      <c r="DS123" s="864"/>
      <c r="DT123" s="864"/>
      <c r="DU123" s="865"/>
      <c r="DV123" s="911" t="s">
        <v>435</v>
      </c>
      <c r="DW123" s="912"/>
      <c r="DX123" s="912"/>
      <c r="DY123" s="912"/>
      <c r="DZ123" s="913"/>
    </row>
    <row r="124" spans="1:130" s="248" customFormat="1" ht="26.25" customHeight="1" thickBot="1" x14ac:dyDescent="0.2">
      <c r="A124" s="904"/>
      <c r="B124" s="905"/>
      <c r="C124" s="908" t="s">
        <v>472</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435</v>
      </c>
      <c r="AB124" s="864"/>
      <c r="AC124" s="864"/>
      <c r="AD124" s="864"/>
      <c r="AE124" s="865"/>
      <c r="AF124" s="866" t="s">
        <v>436</v>
      </c>
      <c r="AG124" s="864"/>
      <c r="AH124" s="864"/>
      <c r="AI124" s="864"/>
      <c r="AJ124" s="865"/>
      <c r="AK124" s="866" t="s">
        <v>436</v>
      </c>
      <c r="AL124" s="864"/>
      <c r="AM124" s="864"/>
      <c r="AN124" s="864"/>
      <c r="AO124" s="865"/>
      <c r="AP124" s="911" t="s">
        <v>435</v>
      </c>
      <c r="AQ124" s="912"/>
      <c r="AR124" s="912"/>
      <c r="AS124" s="912"/>
      <c r="AT124" s="913"/>
      <c r="AU124" s="914" t="s">
        <v>489</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437</v>
      </c>
      <c r="BR124" s="918"/>
      <c r="BS124" s="918"/>
      <c r="BT124" s="918"/>
      <c r="BU124" s="918"/>
      <c r="BV124" s="918" t="s">
        <v>437</v>
      </c>
      <c r="BW124" s="918"/>
      <c r="BX124" s="918"/>
      <c r="BY124" s="918"/>
      <c r="BZ124" s="918"/>
      <c r="CA124" s="918" t="s">
        <v>437</v>
      </c>
      <c r="CB124" s="918"/>
      <c r="CC124" s="918"/>
      <c r="CD124" s="918"/>
      <c r="CE124" s="918"/>
      <c r="CF124" s="808"/>
      <c r="CG124" s="809"/>
      <c r="CH124" s="809"/>
      <c r="CI124" s="809"/>
      <c r="CJ124" s="949"/>
      <c r="CK124" s="957"/>
      <c r="CL124" s="957"/>
      <c r="CM124" s="957"/>
      <c r="CN124" s="957"/>
      <c r="CO124" s="958"/>
      <c r="CP124" s="922" t="s">
        <v>490</v>
      </c>
      <c r="CQ124" s="923"/>
      <c r="CR124" s="923"/>
      <c r="CS124" s="923"/>
      <c r="CT124" s="923"/>
      <c r="CU124" s="923"/>
      <c r="CV124" s="923"/>
      <c r="CW124" s="923"/>
      <c r="CX124" s="923"/>
      <c r="CY124" s="923"/>
      <c r="CZ124" s="923"/>
      <c r="DA124" s="923"/>
      <c r="DB124" s="923"/>
      <c r="DC124" s="923"/>
      <c r="DD124" s="923"/>
      <c r="DE124" s="923"/>
      <c r="DF124" s="924"/>
      <c r="DG124" s="846" t="s">
        <v>457</v>
      </c>
      <c r="DH124" s="847"/>
      <c r="DI124" s="847"/>
      <c r="DJ124" s="847"/>
      <c r="DK124" s="848"/>
      <c r="DL124" s="849" t="s">
        <v>457</v>
      </c>
      <c r="DM124" s="847"/>
      <c r="DN124" s="847"/>
      <c r="DO124" s="847"/>
      <c r="DP124" s="848"/>
      <c r="DQ124" s="849" t="s">
        <v>436</v>
      </c>
      <c r="DR124" s="847"/>
      <c r="DS124" s="847"/>
      <c r="DT124" s="847"/>
      <c r="DU124" s="848"/>
      <c r="DV124" s="935" t="s">
        <v>457</v>
      </c>
      <c r="DW124" s="936"/>
      <c r="DX124" s="936"/>
      <c r="DY124" s="936"/>
      <c r="DZ124" s="937"/>
    </row>
    <row r="125" spans="1:130" s="248" customFormat="1" ht="26.25" customHeight="1" x14ac:dyDescent="0.15">
      <c r="A125" s="904"/>
      <c r="B125" s="905"/>
      <c r="C125" s="908" t="s">
        <v>474</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435</v>
      </c>
      <c r="AB125" s="864"/>
      <c r="AC125" s="864"/>
      <c r="AD125" s="864"/>
      <c r="AE125" s="865"/>
      <c r="AF125" s="866" t="s">
        <v>436</v>
      </c>
      <c r="AG125" s="864"/>
      <c r="AH125" s="864"/>
      <c r="AI125" s="864"/>
      <c r="AJ125" s="865"/>
      <c r="AK125" s="866" t="s">
        <v>435</v>
      </c>
      <c r="AL125" s="864"/>
      <c r="AM125" s="864"/>
      <c r="AN125" s="864"/>
      <c r="AO125" s="865"/>
      <c r="AP125" s="911" t="s">
        <v>435</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491</v>
      </c>
      <c r="CL125" s="939"/>
      <c r="CM125" s="939"/>
      <c r="CN125" s="939"/>
      <c r="CO125" s="940"/>
      <c r="CP125" s="947" t="s">
        <v>492</v>
      </c>
      <c r="CQ125" s="892"/>
      <c r="CR125" s="892"/>
      <c r="CS125" s="892"/>
      <c r="CT125" s="892"/>
      <c r="CU125" s="892"/>
      <c r="CV125" s="892"/>
      <c r="CW125" s="892"/>
      <c r="CX125" s="892"/>
      <c r="CY125" s="892"/>
      <c r="CZ125" s="892"/>
      <c r="DA125" s="892"/>
      <c r="DB125" s="892"/>
      <c r="DC125" s="892"/>
      <c r="DD125" s="892"/>
      <c r="DE125" s="892"/>
      <c r="DF125" s="893"/>
      <c r="DG125" s="948" t="s">
        <v>457</v>
      </c>
      <c r="DH125" s="929"/>
      <c r="DI125" s="929"/>
      <c r="DJ125" s="929"/>
      <c r="DK125" s="929"/>
      <c r="DL125" s="929" t="s">
        <v>458</v>
      </c>
      <c r="DM125" s="929"/>
      <c r="DN125" s="929"/>
      <c r="DO125" s="929"/>
      <c r="DP125" s="929"/>
      <c r="DQ125" s="929" t="s">
        <v>457</v>
      </c>
      <c r="DR125" s="929"/>
      <c r="DS125" s="929"/>
      <c r="DT125" s="929"/>
      <c r="DU125" s="929"/>
      <c r="DV125" s="930" t="s">
        <v>457</v>
      </c>
      <c r="DW125" s="930"/>
      <c r="DX125" s="930"/>
      <c r="DY125" s="930"/>
      <c r="DZ125" s="931"/>
    </row>
    <row r="126" spans="1:130" s="248" customFormat="1" ht="26.25" customHeight="1" thickBot="1" x14ac:dyDescent="0.2">
      <c r="A126" s="904"/>
      <c r="B126" s="905"/>
      <c r="C126" s="908" t="s">
        <v>476</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458</v>
      </c>
      <c r="AB126" s="864"/>
      <c r="AC126" s="864"/>
      <c r="AD126" s="864"/>
      <c r="AE126" s="865"/>
      <c r="AF126" s="866" t="s">
        <v>457</v>
      </c>
      <c r="AG126" s="864"/>
      <c r="AH126" s="864"/>
      <c r="AI126" s="864"/>
      <c r="AJ126" s="865"/>
      <c r="AK126" s="866" t="s">
        <v>446</v>
      </c>
      <c r="AL126" s="864"/>
      <c r="AM126" s="864"/>
      <c r="AN126" s="864"/>
      <c r="AO126" s="865"/>
      <c r="AP126" s="911" t="s">
        <v>457</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493</v>
      </c>
      <c r="CQ126" s="834"/>
      <c r="CR126" s="834"/>
      <c r="CS126" s="834"/>
      <c r="CT126" s="834"/>
      <c r="CU126" s="834"/>
      <c r="CV126" s="834"/>
      <c r="CW126" s="834"/>
      <c r="CX126" s="834"/>
      <c r="CY126" s="834"/>
      <c r="CZ126" s="834"/>
      <c r="DA126" s="834"/>
      <c r="DB126" s="834"/>
      <c r="DC126" s="834"/>
      <c r="DD126" s="834"/>
      <c r="DE126" s="834"/>
      <c r="DF126" s="835"/>
      <c r="DG126" s="900" t="s">
        <v>457</v>
      </c>
      <c r="DH126" s="901"/>
      <c r="DI126" s="901"/>
      <c r="DJ126" s="901"/>
      <c r="DK126" s="901"/>
      <c r="DL126" s="901" t="s">
        <v>457</v>
      </c>
      <c r="DM126" s="901"/>
      <c r="DN126" s="901"/>
      <c r="DO126" s="901"/>
      <c r="DP126" s="901"/>
      <c r="DQ126" s="901" t="s">
        <v>457</v>
      </c>
      <c r="DR126" s="901"/>
      <c r="DS126" s="901"/>
      <c r="DT126" s="901"/>
      <c r="DU126" s="901"/>
      <c r="DV126" s="878" t="s">
        <v>457</v>
      </c>
      <c r="DW126" s="878"/>
      <c r="DX126" s="878"/>
      <c r="DY126" s="878"/>
      <c r="DZ126" s="879"/>
    </row>
    <row r="127" spans="1:130" s="248" customFormat="1" ht="26.25" customHeight="1" x14ac:dyDescent="0.15">
      <c r="A127" s="906"/>
      <c r="B127" s="907"/>
      <c r="C127" s="925" t="s">
        <v>494</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457</v>
      </c>
      <c r="AB127" s="864"/>
      <c r="AC127" s="864"/>
      <c r="AD127" s="864"/>
      <c r="AE127" s="865"/>
      <c r="AF127" s="866" t="s">
        <v>457</v>
      </c>
      <c r="AG127" s="864"/>
      <c r="AH127" s="864"/>
      <c r="AI127" s="864"/>
      <c r="AJ127" s="865"/>
      <c r="AK127" s="866" t="s">
        <v>457</v>
      </c>
      <c r="AL127" s="864"/>
      <c r="AM127" s="864"/>
      <c r="AN127" s="864"/>
      <c r="AO127" s="865"/>
      <c r="AP127" s="911" t="s">
        <v>465</v>
      </c>
      <c r="AQ127" s="912"/>
      <c r="AR127" s="912"/>
      <c r="AS127" s="912"/>
      <c r="AT127" s="913"/>
      <c r="AU127" s="284"/>
      <c r="AV127" s="284"/>
      <c r="AW127" s="284"/>
      <c r="AX127" s="928" t="s">
        <v>495</v>
      </c>
      <c r="AY127" s="896"/>
      <c r="AZ127" s="896"/>
      <c r="BA127" s="896"/>
      <c r="BB127" s="896"/>
      <c r="BC127" s="896"/>
      <c r="BD127" s="896"/>
      <c r="BE127" s="897"/>
      <c r="BF127" s="895" t="s">
        <v>496</v>
      </c>
      <c r="BG127" s="896"/>
      <c r="BH127" s="896"/>
      <c r="BI127" s="896"/>
      <c r="BJ127" s="896"/>
      <c r="BK127" s="896"/>
      <c r="BL127" s="897"/>
      <c r="BM127" s="895" t="s">
        <v>497</v>
      </c>
      <c r="BN127" s="896"/>
      <c r="BO127" s="896"/>
      <c r="BP127" s="896"/>
      <c r="BQ127" s="896"/>
      <c r="BR127" s="896"/>
      <c r="BS127" s="897"/>
      <c r="BT127" s="895" t="s">
        <v>498</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499</v>
      </c>
      <c r="CQ127" s="834"/>
      <c r="CR127" s="834"/>
      <c r="CS127" s="834"/>
      <c r="CT127" s="834"/>
      <c r="CU127" s="834"/>
      <c r="CV127" s="834"/>
      <c r="CW127" s="834"/>
      <c r="CX127" s="834"/>
      <c r="CY127" s="834"/>
      <c r="CZ127" s="834"/>
      <c r="DA127" s="834"/>
      <c r="DB127" s="834"/>
      <c r="DC127" s="834"/>
      <c r="DD127" s="834"/>
      <c r="DE127" s="834"/>
      <c r="DF127" s="835"/>
      <c r="DG127" s="900" t="s">
        <v>457</v>
      </c>
      <c r="DH127" s="901"/>
      <c r="DI127" s="901"/>
      <c r="DJ127" s="901"/>
      <c r="DK127" s="901"/>
      <c r="DL127" s="901" t="s">
        <v>446</v>
      </c>
      <c r="DM127" s="901"/>
      <c r="DN127" s="901"/>
      <c r="DO127" s="901"/>
      <c r="DP127" s="901"/>
      <c r="DQ127" s="901" t="s">
        <v>436</v>
      </c>
      <c r="DR127" s="901"/>
      <c r="DS127" s="901"/>
      <c r="DT127" s="901"/>
      <c r="DU127" s="901"/>
      <c r="DV127" s="878" t="s">
        <v>457</v>
      </c>
      <c r="DW127" s="878"/>
      <c r="DX127" s="878"/>
      <c r="DY127" s="878"/>
      <c r="DZ127" s="879"/>
    </row>
    <row r="128" spans="1:130" s="248" customFormat="1" ht="26.25" customHeight="1" thickBot="1" x14ac:dyDescent="0.2">
      <c r="A128" s="880" t="s">
        <v>500</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501</v>
      </c>
      <c r="X128" s="882"/>
      <c r="Y128" s="882"/>
      <c r="Z128" s="883"/>
      <c r="AA128" s="884">
        <v>284220</v>
      </c>
      <c r="AB128" s="885"/>
      <c r="AC128" s="885"/>
      <c r="AD128" s="885"/>
      <c r="AE128" s="886"/>
      <c r="AF128" s="887">
        <v>321926</v>
      </c>
      <c r="AG128" s="885"/>
      <c r="AH128" s="885"/>
      <c r="AI128" s="885"/>
      <c r="AJ128" s="886"/>
      <c r="AK128" s="887">
        <v>316700</v>
      </c>
      <c r="AL128" s="885"/>
      <c r="AM128" s="885"/>
      <c r="AN128" s="885"/>
      <c r="AO128" s="886"/>
      <c r="AP128" s="888"/>
      <c r="AQ128" s="889"/>
      <c r="AR128" s="889"/>
      <c r="AS128" s="889"/>
      <c r="AT128" s="890"/>
      <c r="AU128" s="284"/>
      <c r="AV128" s="284"/>
      <c r="AW128" s="284"/>
      <c r="AX128" s="891" t="s">
        <v>502</v>
      </c>
      <c r="AY128" s="892"/>
      <c r="AZ128" s="892"/>
      <c r="BA128" s="892"/>
      <c r="BB128" s="892"/>
      <c r="BC128" s="892"/>
      <c r="BD128" s="892"/>
      <c r="BE128" s="893"/>
      <c r="BF128" s="870" t="s">
        <v>458</v>
      </c>
      <c r="BG128" s="871"/>
      <c r="BH128" s="871"/>
      <c r="BI128" s="871"/>
      <c r="BJ128" s="871"/>
      <c r="BK128" s="871"/>
      <c r="BL128" s="894"/>
      <c r="BM128" s="870">
        <v>14.01</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503</v>
      </c>
      <c r="CQ128" s="812"/>
      <c r="CR128" s="812"/>
      <c r="CS128" s="812"/>
      <c r="CT128" s="812"/>
      <c r="CU128" s="812"/>
      <c r="CV128" s="812"/>
      <c r="CW128" s="812"/>
      <c r="CX128" s="812"/>
      <c r="CY128" s="812"/>
      <c r="CZ128" s="812"/>
      <c r="DA128" s="812"/>
      <c r="DB128" s="812"/>
      <c r="DC128" s="812"/>
      <c r="DD128" s="812"/>
      <c r="DE128" s="812"/>
      <c r="DF128" s="813"/>
      <c r="DG128" s="874" t="s">
        <v>458</v>
      </c>
      <c r="DH128" s="875"/>
      <c r="DI128" s="875"/>
      <c r="DJ128" s="875"/>
      <c r="DK128" s="875"/>
      <c r="DL128" s="875" t="s">
        <v>465</v>
      </c>
      <c r="DM128" s="875"/>
      <c r="DN128" s="875"/>
      <c r="DO128" s="875"/>
      <c r="DP128" s="875"/>
      <c r="DQ128" s="875" t="s">
        <v>457</v>
      </c>
      <c r="DR128" s="875"/>
      <c r="DS128" s="875"/>
      <c r="DT128" s="875"/>
      <c r="DU128" s="875"/>
      <c r="DV128" s="876" t="s">
        <v>457</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504</v>
      </c>
      <c r="X129" s="861"/>
      <c r="Y129" s="861"/>
      <c r="Z129" s="862"/>
      <c r="AA129" s="863">
        <v>6798008</v>
      </c>
      <c r="AB129" s="864"/>
      <c r="AC129" s="864"/>
      <c r="AD129" s="864"/>
      <c r="AE129" s="865"/>
      <c r="AF129" s="866">
        <v>6811289</v>
      </c>
      <c r="AG129" s="864"/>
      <c r="AH129" s="864"/>
      <c r="AI129" s="864"/>
      <c r="AJ129" s="865"/>
      <c r="AK129" s="866">
        <v>7112951</v>
      </c>
      <c r="AL129" s="864"/>
      <c r="AM129" s="864"/>
      <c r="AN129" s="864"/>
      <c r="AO129" s="865"/>
      <c r="AP129" s="867"/>
      <c r="AQ129" s="868"/>
      <c r="AR129" s="868"/>
      <c r="AS129" s="868"/>
      <c r="AT129" s="869"/>
      <c r="AU129" s="286"/>
      <c r="AV129" s="286"/>
      <c r="AW129" s="286"/>
      <c r="AX129" s="833" t="s">
        <v>505</v>
      </c>
      <c r="AY129" s="834"/>
      <c r="AZ129" s="834"/>
      <c r="BA129" s="834"/>
      <c r="BB129" s="834"/>
      <c r="BC129" s="834"/>
      <c r="BD129" s="834"/>
      <c r="BE129" s="835"/>
      <c r="BF129" s="853" t="s">
        <v>233</v>
      </c>
      <c r="BG129" s="854"/>
      <c r="BH129" s="854"/>
      <c r="BI129" s="854"/>
      <c r="BJ129" s="854"/>
      <c r="BK129" s="854"/>
      <c r="BL129" s="855"/>
      <c r="BM129" s="853">
        <v>19.010000000000002</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506</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507</v>
      </c>
      <c r="X130" s="861"/>
      <c r="Y130" s="861"/>
      <c r="Z130" s="862"/>
      <c r="AA130" s="863">
        <v>896377</v>
      </c>
      <c r="AB130" s="864"/>
      <c r="AC130" s="864"/>
      <c r="AD130" s="864"/>
      <c r="AE130" s="865"/>
      <c r="AF130" s="866">
        <v>875799</v>
      </c>
      <c r="AG130" s="864"/>
      <c r="AH130" s="864"/>
      <c r="AI130" s="864"/>
      <c r="AJ130" s="865"/>
      <c r="AK130" s="866">
        <v>867122</v>
      </c>
      <c r="AL130" s="864"/>
      <c r="AM130" s="864"/>
      <c r="AN130" s="864"/>
      <c r="AO130" s="865"/>
      <c r="AP130" s="867"/>
      <c r="AQ130" s="868"/>
      <c r="AR130" s="868"/>
      <c r="AS130" s="868"/>
      <c r="AT130" s="869"/>
      <c r="AU130" s="286"/>
      <c r="AV130" s="286"/>
      <c r="AW130" s="286"/>
      <c r="AX130" s="833" t="s">
        <v>508</v>
      </c>
      <c r="AY130" s="834"/>
      <c r="AZ130" s="834"/>
      <c r="BA130" s="834"/>
      <c r="BB130" s="834"/>
      <c r="BC130" s="834"/>
      <c r="BD130" s="834"/>
      <c r="BE130" s="835"/>
      <c r="BF130" s="836">
        <v>-0.1</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509</v>
      </c>
      <c r="X131" s="844"/>
      <c r="Y131" s="844"/>
      <c r="Z131" s="845"/>
      <c r="AA131" s="846">
        <v>5901631</v>
      </c>
      <c r="AB131" s="847"/>
      <c r="AC131" s="847"/>
      <c r="AD131" s="847"/>
      <c r="AE131" s="848"/>
      <c r="AF131" s="849">
        <v>5935490</v>
      </c>
      <c r="AG131" s="847"/>
      <c r="AH131" s="847"/>
      <c r="AI131" s="847"/>
      <c r="AJ131" s="848"/>
      <c r="AK131" s="849">
        <v>6245829</v>
      </c>
      <c r="AL131" s="847"/>
      <c r="AM131" s="847"/>
      <c r="AN131" s="847"/>
      <c r="AO131" s="848"/>
      <c r="AP131" s="850"/>
      <c r="AQ131" s="851"/>
      <c r="AR131" s="851"/>
      <c r="AS131" s="851"/>
      <c r="AT131" s="852"/>
      <c r="AU131" s="286"/>
      <c r="AV131" s="286"/>
      <c r="AW131" s="286"/>
      <c r="AX131" s="811" t="s">
        <v>510</v>
      </c>
      <c r="AY131" s="812"/>
      <c r="AZ131" s="812"/>
      <c r="BA131" s="812"/>
      <c r="BB131" s="812"/>
      <c r="BC131" s="812"/>
      <c r="BD131" s="812"/>
      <c r="BE131" s="813"/>
      <c r="BF131" s="814" t="s">
        <v>435</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511</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512</v>
      </c>
      <c r="W132" s="824"/>
      <c r="X132" s="824"/>
      <c r="Y132" s="824"/>
      <c r="Z132" s="825"/>
      <c r="AA132" s="826">
        <v>0.222531704</v>
      </c>
      <c r="AB132" s="827"/>
      <c r="AC132" s="827"/>
      <c r="AD132" s="827"/>
      <c r="AE132" s="828"/>
      <c r="AF132" s="829">
        <v>-0.44372073699999998</v>
      </c>
      <c r="AG132" s="827"/>
      <c r="AH132" s="827"/>
      <c r="AI132" s="827"/>
      <c r="AJ132" s="828"/>
      <c r="AK132" s="829">
        <v>-0.27575202599999998</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513</v>
      </c>
      <c r="W133" s="803"/>
      <c r="X133" s="803"/>
      <c r="Y133" s="803"/>
      <c r="Z133" s="804"/>
      <c r="AA133" s="805">
        <v>-0.1</v>
      </c>
      <c r="AB133" s="806"/>
      <c r="AC133" s="806"/>
      <c r="AD133" s="806"/>
      <c r="AE133" s="807"/>
      <c r="AF133" s="805">
        <v>0</v>
      </c>
      <c r="AG133" s="806"/>
      <c r="AH133" s="806"/>
      <c r="AI133" s="806"/>
      <c r="AJ133" s="807"/>
      <c r="AK133" s="805">
        <v>-0.1</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yu+r48shCuTQfPsaUP51mEgHMoSxHBt4CNb4o+OS2ECDh56jNLO6HsftaSJViTuE88FVW+9fxAXYBxZc6mwSg==" saltValue="K9vc4xzPNS45tyX7Xhu2n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GUfBKVZTUuUwIz36CP+a3KiverBHj/hAQCUF75VOE5rB6aBYLtZ9ZSm2fBXp7pi55csMS0qHrBwbbPmZ/X97Xg==" saltValue="Gu+6J1+Rt/BN+X2eg6nyU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flVCLJYN3qSd124IydMyzphT/XPikBjy+tvR42h80WCGfPkOAkS4BpNLn2fVA2rsOPhC4LjUyGW/8gRK05ArQ==" saltValue="L8vCl025X1XcAwBuOkieq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517</v>
      </c>
      <c r="AP7" s="305"/>
      <c r="AQ7" s="306" t="s">
        <v>518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519</v>
      </c>
      <c r="AQ8" s="312" t="s">
        <v>520</v>
      </c>
      <c r="AR8" s="313" t="s">
        <v>521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522</v>
      </c>
      <c r="AL9" s="1228"/>
      <c r="AM9" s="1228"/>
      <c r="AN9" s="1229"/>
      <c r="AO9" s="314">
        <v>1721492</v>
      </c>
      <c r="AP9" s="314">
        <v>49594</v>
      </c>
      <c r="AQ9" s="315">
        <v>63681</v>
      </c>
      <c r="AR9" s="316">
        <v>-22.1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523</v>
      </c>
      <c r="AL10" s="1228"/>
      <c r="AM10" s="1228"/>
      <c r="AN10" s="1229"/>
      <c r="AO10" s="317">
        <v>45510</v>
      </c>
      <c r="AP10" s="317">
        <v>1311</v>
      </c>
      <c r="AQ10" s="318">
        <v>8003</v>
      </c>
      <c r="AR10" s="319">
        <v>-83.6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524</v>
      </c>
      <c r="AL11" s="1228"/>
      <c r="AM11" s="1228"/>
      <c r="AN11" s="1229"/>
      <c r="AO11" s="317">
        <v>8645</v>
      </c>
      <c r="AP11" s="317">
        <v>249</v>
      </c>
      <c r="AQ11" s="318">
        <v>360</v>
      </c>
      <c r="AR11" s="319">
        <v>-30.8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525</v>
      </c>
      <c r="AL12" s="1228"/>
      <c r="AM12" s="1228"/>
      <c r="AN12" s="1229"/>
      <c r="AO12" s="317" t="s">
        <v>526</v>
      </c>
      <c r="AP12" s="317" t="s">
        <v>526</v>
      </c>
      <c r="AQ12" s="318">
        <v>18</v>
      </c>
      <c r="AR12" s="319" t="s">
        <v>526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527</v>
      </c>
      <c r="AL13" s="1228"/>
      <c r="AM13" s="1228"/>
      <c r="AN13" s="1229"/>
      <c r="AO13" s="317">
        <v>65233</v>
      </c>
      <c r="AP13" s="317">
        <v>1879</v>
      </c>
      <c r="AQ13" s="318">
        <v>2539</v>
      </c>
      <c r="AR13" s="319">
        <v>-26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528</v>
      </c>
      <c r="AL14" s="1228"/>
      <c r="AM14" s="1228"/>
      <c r="AN14" s="1229"/>
      <c r="AO14" s="317">
        <v>43546</v>
      </c>
      <c r="AP14" s="317">
        <v>1254</v>
      </c>
      <c r="AQ14" s="318">
        <v>1117</v>
      </c>
      <c r="AR14" s="319">
        <v>12.3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529</v>
      </c>
      <c r="AL15" s="1231"/>
      <c r="AM15" s="1231"/>
      <c r="AN15" s="1232"/>
      <c r="AO15" s="317">
        <v>-93545</v>
      </c>
      <c r="AP15" s="317">
        <v>-2695</v>
      </c>
      <c r="AQ15" s="318">
        <v>-4412</v>
      </c>
      <c r="AR15" s="319">
        <v>-38.9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185</v>
      </c>
      <c r="AL16" s="1231"/>
      <c r="AM16" s="1231"/>
      <c r="AN16" s="1232"/>
      <c r="AO16" s="317">
        <v>1790881</v>
      </c>
      <c r="AP16" s="317">
        <v>51593</v>
      </c>
      <c r="AQ16" s="318">
        <v>71307</v>
      </c>
      <c r="AR16" s="319">
        <v>-27.6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531</v>
      </c>
      <c r="AP20" s="326" t="s">
        <v>532</v>
      </c>
      <c r="AQ20" s="327" t="s">
        <v>533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534</v>
      </c>
      <c r="AL21" s="1234"/>
      <c r="AM21" s="1234"/>
      <c r="AN21" s="1235"/>
      <c r="AO21" s="330">
        <v>5.04</v>
      </c>
      <c r="AP21" s="331">
        <v>6.49</v>
      </c>
      <c r="AQ21" s="332">
        <v>-1.45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535</v>
      </c>
      <c r="AL22" s="1234"/>
      <c r="AM22" s="1234"/>
      <c r="AN22" s="1235"/>
      <c r="AO22" s="335">
        <v>99.1</v>
      </c>
      <c r="AP22" s="336">
        <v>97.2</v>
      </c>
      <c r="AQ22" s="337">
        <v>1.9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517</v>
      </c>
      <c r="AP30" s="305"/>
      <c r="AQ30" s="306" t="s">
        <v>518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519</v>
      </c>
      <c r="AQ31" s="312" t="s">
        <v>520</v>
      </c>
      <c r="AR31" s="313" t="s">
        <v>521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539</v>
      </c>
      <c r="AL32" s="1217"/>
      <c r="AM32" s="1217"/>
      <c r="AN32" s="1218"/>
      <c r="AO32" s="345">
        <v>890964</v>
      </c>
      <c r="AP32" s="345">
        <v>25667</v>
      </c>
      <c r="AQ32" s="346">
        <v>31105</v>
      </c>
      <c r="AR32" s="347">
        <v>-17.5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540</v>
      </c>
      <c r="AL33" s="1217"/>
      <c r="AM33" s="1217"/>
      <c r="AN33" s="1218"/>
      <c r="AO33" s="345" t="s">
        <v>526</v>
      </c>
      <c r="AP33" s="345" t="s">
        <v>526</v>
      </c>
      <c r="AQ33" s="346" t="s">
        <v>526</v>
      </c>
      <c r="AR33" s="347" t="s">
        <v>526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541</v>
      </c>
      <c r="AL34" s="1217"/>
      <c r="AM34" s="1217"/>
      <c r="AN34" s="1218"/>
      <c r="AO34" s="345" t="s">
        <v>526</v>
      </c>
      <c r="AP34" s="345" t="s">
        <v>526</v>
      </c>
      <c r="AQ34" s="346">
        <v>0</v>
      </c>
      <c r="AR34" s="347" t="s">
        <v>526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542</v>
      </c>
      <c r="AL35" s="1217"/>
      <c r="AM35" s="1217"/>
      <c r="AN35" s="1218"/>
      <c r="AO35" s="345">
        <v>275635</v>
      </c>
      <c r="AP35" s="345">
        <v>7941</v>
      </c>
      <c r="AQ35" s="346">
        <v>8747</v>
      </c>
      <c r="AR35" s="347">
        <v>-9.1999999999999993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543</v>
      </c>
      <c r="AL36" s="1217"/>
      <c r="AM36" s="1217"/>
      <c r="AN36" s="1218"/>
      <c r="AO36" s="345" t="s">
        <v>526</v>
      </c>
      <c r="AP36" s="345" t="s">
        <v>526</v>
      </c>
      <c r="AQ36" s="346">
        <v>2193</v>
      </c>
      <c r="AR36" s="347" t="s">
        <v>526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544</v>
      </c>
      <c r="AL37" s="1217"/>
      <c r="AM37" s="1217"/>
      <c r="AN37" s="1218"/>
      <c r="AO37" s="345" t="s">
        <v>526</v>
      </c>
      <c r="AP37" s="345" t="s">
        <v>526</v>
      </c>
      <c r="AQ37" s="346">
        <v>863</v>
      </c>
      <c r="AR37" s="347" t="s">
        <v>526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545</v>
      </c>
      <c r="AL38" s="1214"/>
      <c r="AM38" s="1214"/>
      <c r="AN38" s="1215"/>
      <c r="AO38" s="348" t="s">
        <v>526</v>
      </c>
      <c r="AP38" s="348" t="s">
        <v>526</v>
      </c>
      <c r="AQ38" s="349">
        <v>1</v>
      </c>
      <c r="AR38" s="337" t="s">
        <v>526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546</v>
      </c>
      <c r="AL39" s="1214"/>
      <c r="AM39" s="1214"/>
      <c r="AN39" s="1215"/>
      <c r="AO39" s="345">
        <v>-316700</v>
      </c>
      <c r="AP39" s="345">
        <v>-9124</v>
      </c>
      <c r="AQ39" s="346">
        <v>-3092</v>
      </c>
      <c r="AR39" s="347">
        <v>195.1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547</v>
      </c>
      <c r="AL40" s="1217"/>
      <c r="AM40" s="1217"/>
      <c r="AN40" s="1218"/>
      <c r="AO40" s="345">
        <v>-867122</v>
      </c>
      <c r="AP40" s="345">
        <v>-24980</v>
      </c>
      <c r="AQ40" s="346">
        <v>-27116</v>
      </c>
      <c r="AR40" s="347">
        <v>-7.9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299</v>
      </c>
      <c r="AL41" s="1220"/>
      <c r="AM41" s="1220"/>
      <c r="AN41" s="1221"/>
      <c r="AO41" s="345">
        <v>-17223</v>
      </c>
      <c r="AP41" s="345">
        <v>-496</v>
      </c>
      <c r="AQ41" s="346">
        <v>12702</v>
      </c>
      <c r="AR41" s="347">
        <v>-103.9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517</v>
      </c>
      <c r="AN49" s="1224" t="s">
        <v>551</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552</v>
      </c>
      <c r="AO50" s="362" t="s">
        <v>553</v>
      </c>
      <c r="AP50" s="363" t="s">
        <v>554</v>
      </c>
      <c r="AQ50" s="364" t="s">
        <v>555</v>
      </c>
      <c r="AR50" s="365" t="s">
        <v>556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557</v>
      </c>
      <c r="AL51" s="358"/>
      <c r="AM51" s="366">
        <v>1518336</v>
      </c>
      <c r="AN51" s="367">
        <v>43742</v>
      </c>
      <c r="AO51" s="368">
        <v>12.7</v>
      </c>
      <c r="AP51" s="369">
        <v>47738</v>
      </c>
      <c r="AQ51" s="370">
        <v>-4.4000000000000004</v>
      </c>
      <c r="AR51" s="371">
        <v>17.100000000000001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558</v>
      </c>
      <c r="AM52" s="374">
        <v>1368571</v>
      </c>
      <c r="AN52" s="375">
        <v>39428</v>
      </c>
      <c r="AO52" s="376">
        <v>32.1</v>
      </c>
      <c r="AP52" s="377">
        <v>24937</v>
      </c>
      <c r="AQ52" s="378">
        <v>-5.5</v>
      </c>
      <c r="AR52" s="379">
        <v>37.6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559</v>
      </c>
      <c r="AL53" s="358"/>
      <c r="AM53" s="366">
        <v>1985071</v>
      </c>
      <c r="AN53" s="367">
        <v>57347</v>
      </c>
      <c r="AO53" s="368">
        <v>31.1</v>
      </c>
      <c r="AP53" s="369">
        <v>52191</v>
      </c>
      <c r="AQ53" s="370">
        <v>9.3000000000000007</v>
      </c>
      <c r="AR53" s="371">
        <v>21.8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558</v>
      </c>
      <c r="AM54" s="374">
        <v>1300457</v>
      </c>
      <c r="AN54" s="375">
        <v>37569</v>
      </c>
      <c r="AO54" s="376">
        <v>-4.7</v>
      </c>
      <c r="AP54" s="377">
        <v>24843</v>
      </c>
      <c r="AQ54" s="378">
        <v>-0.4</v>
      </c>
      <c r="AR54" s="379">
        <v>-4.3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560</v>
      </c>
      <c r="AL55" s="358"/>
      <c r="AM55" s="366">
        <v>1790791</v>
      </c>
      <c r="AN55" s="367">
        <v>51724</v>
      </c>
      <c r="AO55" s="368">
        <v>-9.8000000000000007</v>
      </c>
      <c r="AP55" s="369">
        <v>47387</v>
      </c>
      <c r="AQ55" s="370">
        <v>-9.1999999999999993</v>
      </c>
      <c r="AR55" s="371">
        <v>-0.6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558</v>
      </c>
      <c r="AM56" s="374">
        <v>1215125</v>
      </c>
      <c r="AN56" s="375">
        <v>35097</v>
      </c>
      <c r="AO56" s="376">
        <v>-6.6</v>
      </c>
      <c r="AP56" s="377">
        <v>24928</v>
      </c>
      <c r="AQ56" s="378">
        <v>0.3</v>
      </c>
      <c r="AR56" s="379">
        <v>-6.9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561</v>
      </c>
      <c r="AL57" s="358"/>
      <c r="AM57" s="366">
        <v>1434797</v>
      </c>
      <c r="AN57" s="367">
        <v>41564</v>
      </c>
      <c r="AO57" s="368">
        <v>-19.600000000000001</v>
      </c>
      <c r="AP57" s="369">
        <v>51264</v>
      </c>
      <c r="AQ57" s="370">
        <v>8.1999999999999993</v>
      </c>
      <c r="AR57" s="371">
        <v>-27.8</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558</v>
      </c>
      <c r="AM58" s="374">
        <v>1139402</v>
      </c>
      <c r="AN58" s="375">
        <v>33007</v>
      </c>
      <c r="AO58" s="376">
        <v>-6</v>
      </c>
      <c r="AP58" s="377">
        <v>26040</v>
      </c>
      <c r="AQ58" s="378">
        <v>4.5</v>
      </c>
      <c r="AR58" s="379">
        <v>-10.5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562</v>
      </c>
      <c r="AL59" s="358"/>
      <c r="AM59" s="366">
        <v>2783606</v>
      </c>
      <c r="AN59" s="367">
        <v>80191</v>
      </c>
      <c r="AO59" s="368">
        <v>92.9</v>
      </c>
      <c r="AP59" s="369">
        <v>52068</v>
      </c>
      <c r="AQ59" s="370">
        <v>1.6</v>
      </c>
      <c r="AR59" s="371">
        <v>91.3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558</v>
      </c>
      <c r="AM60" s="374">
        <v>2363292</v>
      </c>
      <c r="AN60" s="375">
        <v>68083</v>
      </c>
      <c r="AO60" s="376">
        <v>106.3</v>
      </c>
      <c r="AP60" s="377">
        <v>26936</v>
      </c>
      <c r="AQ60" s="378">
        <v>3.4</v>
      </c>
      <c r="AR60" s="379">
        <v>102.9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563</v>
      </c>
      <c r="AL61" s="380"/>
      <c r="AM61" s="381">
        <v>1902520</v>
      </c>
      <c r="AN61" s="382">
        <v>54914</v>
      </c>
      <c r="AO61" s="383">
        <v>21.5</v>
      </c>
      <c r="AP61" s="384">
        <v>50130</v>
      </c>
      <c r="AQ61" s="385">
        <v>1.1000000000000001</v>
      </c>
      <c r="AR61" s="371">
        <v>20.399999999999999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558</v>
      </c>
      <c r="AM62" s="374">
        <v>1477369</v>
      </c>
      <c r="AN62" s="375">
        <v>42637</v>
      </c>
      <c r="AO62" s="376">
        <v>24.2</v>
      </c>
      <c r="AP62" s="377">
        <v>25537</v>
      </c>
      <c r="AQ62" s="378">
        <v>0.5</v>
      </c>
      <c r="AR62" s="379">
        <v>23.7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nwO/sS9RY+4fgBbP7XGE/QO7oRnymdU9rapbqhYOdvlO60UsX3V9vt1m/4tgO51m8y6XGd3oBf5OlTsDQoWnMQ==" saltValue="AMobrzuz8yVpSQdU2d0cE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565</v>
      </c>
    </row>
    <row r="120" spans="125:125" ht="13.5" hidden="1" customHeight="1" x14ac:dyDescent="0.15"/>
    <row r="121" spans="125:125" ht="13.5" hidden="1" customHeight="1" x14ac:dyDescent="0.15">
      <c r="DU121" s="292"/>
    </row>
  </sheetData>
  <sheetProtection algorithmName="SHA-512" hashValue="LfE0Vr6tISiwM1Cc/pcj3qVRVq9FbmGBHQYkGc7Q3//G3gc1PKN6UZeGJGbpO0Gy87RrEot+1h1q6UjJc4esCg==" saltValue="081JhbS+emf24nMgr1bk5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566</v>
      </c>
    </row>
  </sheetData>
  <sheetProtection algorithmName="SHA-512" hashValue="EMxzTJhg/fFCRXm09wDhMlo8u1FeNLkwRkXzf+/5FsFL0XmOZyd+h9lm4cVwxboArnaVjgO5/Xy2sA1DAmK02Q==" saltValue="LsGcNU8/OnnW94tGOBvED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238" t="s">
        <v>3</v>
      </c>
      <c r="D47" s="1238"/>
      <c r="E47" s="1239"/>
      <c r="F47" s="11">
        <v>60.79</v>
      </c>
      <c r="G47" s="12">
        <v>63.63</v>
      </c>
      <c r="H47" s="12">
        <v>42.13</v>
      </c>
      <c r="I47" s="12">
        <v>42.05</v>
      </c>
      <c r="J47" s="13">
        <v>40.28</v>
      </c>
    </row>
    <row r="48" spans="2:10" ht="57.75" customHeight="1" x14ac:dyDescent="0.15">
      <c r="B48" s="14"/>
      <c r="C48" s="1240" t="s">
        <v>4</v>
      </c>
      <c r="D48" s="1240"/>
      <c r="E48" s="1241"/>
      <c r="F48" s="15">
        <v>10.07</v>
      </c>
      <c r="G48" s="16">
        <v>10.32</v>
      </c>
      <c r="H48" s="16">
        <v>7.96</v>
      </c>
      <c r="I48" s="16">
        <v>8.9499999999999993</v>
      </c>
      <c r="J48" s="17">
        <v>9.8699999999999992</v>
      </c>
    </row>
    <row r="49" spans="2:10" ht="57.75" customHeight="1" thickBot="1" x14ac:dyDescent="0.2">
      <c r="B49" s="18"/>
      <c r="C49" s="1242" t="s">
        <v>5</v>
      </c>
      <c r="D49" s="1242"/>
      <c r="E49" s="1243"/>
      <c r="F49" s="19" t="s">
        <v>572</v>
      </c>
      <c r="G49" s="20" t="s">
        <v>573</v>
      </c>
      <c r="H49" s="20" t="s">
        <v>574</v>
      </c>
      <c r="I49" s="20" t="s">
        <v>575</v>
      </c>
      <c r="J49" s="21" t="s">
        <v>576</v>
      </c>
    </row>
    <row r="50" spans="2:10" ht="13.5" customHeight="1" x14ac:dyDescent="0.15"/>
  </sheetData>
  <sheetProtection algorithmName="SHA-512" hashValue="wkdnozZx9HU9C4Za0pbZFQnaidMRdLkCNQTdh8XyxCHTbJicxR00EtzYmoTuG7tbT6ViRw/0l+555PoKmwYvog==" saltValue="7xFv05PzAI6qaDaNQFFCj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2022-09-17T01:59:14Z</cp:lastPrinted>
  <dcterms:created xsi:type="dcterms:W3CDTF">2022-02-02T06:02:58Z</dcterms:created>
  <dcterms:modified xsi:type="dcterms:W3CDTF">2022-09-17T01:59:18Z</dcterms:modified>
  <cp:category/>
</cp:coreProperties>
</file>