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ECB60393-1390-4258-B9B4-D21045F537C1}" xr6:coauthVersionLast="36" xr6:coauthVersionMax="36" xr10:uidLastSave="{00000000-0000-0000-0000-000000000000}"/>
  <bookViews>
    <workbookView xWindow="0" yWindow="0" windowWidth="15360" windowHeight="7635" tabRatio="88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BW39" i="10" s="1"/>
  <c r="BW40" i="10" s="1"/>
  <c r="BW41" i="10" s="1"/>
  <c r="BW42" i="10" s="1"/>
  <c r="CO34" i="10" l="1"/>
</calcChain>
</file>

<file path=xl/sharedStrings.xml><?xml version="1.0" encoding="utf-8"?>
<sst xmlns="http://schemas.openxmlformats.org/spreadsheetml/2006/main" count="1120" uniqueCount="616">
  <si>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</si>
  <si>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</si>
  <si>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</si>
  <si>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</si>
  <si>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</si>
  <si>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</si>
  <si>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</si>
  <si>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</si>
  <si>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</si>
  <si>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</si>
  <si>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</si>
  <si>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</si>
  <si>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</si>
  <si>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</si>
  <si>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</si>
  <si>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</si>
  <si>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</si>
  <si>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</si>
  <si>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</si>
  <si>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</si>
  <si>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</si>
  <si>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</si>
  <si>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</si>
  <si>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</si>
  <si>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</si>
  <si>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</si>
  <si>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</si>
  <si>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</si>
  <si>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</si>
  <si>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</si>
  <si>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</si>
  <si>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</si>
  <si>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</si>
  <si>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</si>
  <si>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</si>
  <si>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</si>
  <si>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</si>
  <si>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</si>
  <si>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</si>
  <si>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</si>
  <si>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</si>
  <si>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</si>
  <si>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</si>
  <si>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</si>
  <si>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</si>
  <si>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</si>
  <si>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</si>
  <si>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</si>
  <si>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</si>
  <si>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</si>
  <si>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</si>
  <si>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</si>
  <si>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</si>
  <si>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</si>
  <si>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</si>
  <si>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</si>
  <si>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</si>
  <si>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</si>
  <si>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</si>
  <si>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</si>
  <si>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</si>
  <si>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</si>
  <si>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</si>
  <si>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</si>
  <si>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</si>
  <si>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</si>
  <si>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</si>
  <si>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</si>
  <si>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</si>
  <si>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</si>
  <si>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</si>
  <si>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</si>
  <si>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</si>
  <si>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</si>
  <si>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</si>
  <si>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</si>
  <si>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</si>
  <si>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</si>
  <si>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</si>
  <si>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</si>
  <si>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</si>
  <si>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</si>
  <si>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</si>
  <si>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</si>
  <si>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</si>
  <si>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</si>
  <si>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</si>
  <si>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</si>
  <si>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</si>
  <si>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</si>
  <si>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</si>
  <si>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</si>
  <si>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</si>
  <si>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</si>
  <si>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</si>
  <si>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</si>
  <si>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</si>
  <si>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</si>
  <si>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</si>
  <si>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</si>
  <si>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</si>
  <si>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</si>
  <si>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</si>
  <si>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</si>
  <si>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</si>
  <si>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</si>
  <si>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</si>
  <si>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</si>
  <si>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</si>
  <si>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</si>
  <si>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</si>
  <si>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</si>
  <si>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</si>
  <si>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</si>
  <si>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</si>
  <si>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</si>
  <si>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</si>
  <si>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</si>
  <si>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</si>
  <si>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</si>
  <si>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</si>
  <si>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</si>
  <si>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</si>
  <si>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</si>
  <si>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</si>
  <si>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</si>
  <si>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</si>
  <si>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</si>
  <si>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</si>
  <si>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</si>
  <si>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</si>
  <si>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</si>
  <si>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</si>
  <si>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</si>
  <si>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</si>
  <si>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</si>
  <si>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</si>
  <si>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</si>
  <si>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</si>
  <si>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</si>
  <si>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</si>
  <si>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</si>
  <si>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</si>
  <si>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</si>
  <si>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</si>
  <si>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</si>
  <si>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</si>
  <si>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</si>
  <si>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</si>
  <si>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</si>
  <si>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</si>
  <si>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</si>
  <si>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</si>
  <si>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</si>
  <si>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</si>
  <si>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</si>
  <si>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</si>
  <si>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</si>
  <si>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</si>
  <si>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</si>
  <si>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</si>
  <si>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</si>
  <si>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</si>
  <si>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</si>
  <si>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</si>
  <si>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</si>
  <si>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</si>
  <si>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</si>
  <si>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</si>
  <si>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</si>
  <si>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</si>
  <si>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</si>
  <si>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</si>
  <si>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</si>
  <si>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</si>
  <si>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</si>
  <si>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</si>
  <si>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</si>
  <si>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</si>
  <si>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</si>
  <si>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</si>
  <si>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</si>
  <si>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</si>
  <si>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</si>
  <si>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</si>
  <si>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</si>
  <si>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</si>
  <si>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</si>
  <si>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</si>
  <si>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</si>
  <si>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</si>
  <si>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</si>
  <si>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</si>
  <si>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</si>
  <si>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</si>
  <si>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</si>
  <si>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</si>
  <si>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</si>
  <si>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</si>
  <si>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</si>
  <si>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</si>
  <si>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</si>
  <si>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</si>
  <si>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</si>
  <si>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</si>
  <si>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</si>
  <si>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</si>
  <si>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</si>
  <si>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</si>
  <si>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</si>
  <si>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</si>
  <si>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</si>
  <si>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</si>
  <si>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兵庫県市川町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</si>
  <si>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</si>
  <si>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</si>
  <si>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</si>
  <si>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</si>
  <si>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</si>
  <si>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</si>
  <si>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</si>
  <si>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</si>
  <si>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</si>
  <si>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</si>
  <si>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</si>
  <si>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</si>
  <si>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</si>
  <si>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</si>
  <si>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</si>
  <si>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</si>
  <si>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</si>
  <si>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</si>
  <si>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</si>
  <si>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</si>
  <si>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</si>
  <si>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</si>
  <si>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</si>
  <si>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</si>
  <si>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</si>
  <si>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</si>
  <si>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</si>
  <si>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</si>
  <si>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</si>
  <si>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</si>
  <si>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</si>
  <si>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</si>
  <si>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</si>
  <si>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</si>
  <si>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</si>
  <si>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</si>
  <si>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</si>
  <si>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</si>
  <si>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</si>
  <si>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</si>
  <si>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</si>
  <si>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</si>
  <si>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</si>
  <si>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</si>
  <si>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</si>
  <si>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</si>
  <si>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</si>
  <si>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</si>
  <si>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</si>
  <si>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</si>
  <si>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</si>
  <si>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</si>
  <si>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</si>
  <si>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</si>
  <si>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</si>
  <si>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</si>
  <si>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</si>
  <si>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</si>
  <si>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</si>
  <si>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</si>
  <si>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</si>
  <si>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</si>
  <si>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</si>
  <si>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</si>
  <si>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</si>
  <si>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</si>
  <si>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</si>
  <si>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</si>
  <si>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</si>
  <si>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</si>
  <si>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</si>
  <si>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</si>
  <si>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</si>
  <si>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</si>
  <si>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</si>
  <si>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</si>
  <si>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</si>
  <si>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</si>
  <si>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</si>
  <si>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</si>
  <si>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</si>
  <si>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</si>
  <si>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</si>
  <si>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</si>
  <si>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</si>
  <si>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</si>
  <si>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</si>
  <si>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</si>
  <si>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</si>
  <si>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</si>
  <si>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</si>
  <si>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</si>
  <si>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</si>
  <si>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</si>
  <si>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</si>
  <si>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</si>
  <si>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</si>
  <si>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</si>
  <si>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</si>
  <si>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</si>
  <si>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</si>
  <si>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</si>
  <si>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</si>
  <si>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</si>
  <si>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</si>
  <si>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</si>
  <si>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</si>
  <si>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</si>
  <si>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</si>
  <si>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</si>
  <si>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</si>
  <si>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</si>
  <si>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</si>
  <si>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</si>
  <si>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</si>
  <si>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</si>
  <si>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</si>
  <si>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</si>
  <si>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</si>
  <si>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</si>
  <si>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</si>
  <si>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</si>
  <si>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</si>
  <si>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</si>
  <si>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</si>
  <si>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</si>
  <si>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</si>
  <si>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</si>
  <si>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</si>
  <si>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</si>
  <si>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</si>
  <si>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</si>
  <si>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</si>
  <si>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</si>
  <si>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</si>
  <si>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</si>
  <si>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</si>
  <si>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</si>
  <si>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</si>
  <si>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</si>
  <si>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</si>
  <si>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</si>
  <si>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</si>
  <si>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</si>
  <si>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</si>
  <si>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</si>
  <si>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</si>
  <si>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</si>
  <si>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</si>
  <si>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</si>
  <si>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</si>
  <si>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</si>
  <si>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</si>
  <si>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</si>
  <si>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兵庫県市川町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</si>
  <si>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</si>
  <si>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</si>
  <si>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</si>
  <si>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</si>
  <si>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</si>
  <si>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</si>
  <si>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</si>
  <si>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</si>
  <si>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</si>
  <si>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</si>
  <si>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</si>
  <si>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</si>
  <si>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</si>
  <si>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</si>
  <si>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</si>
  <si>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</si>
  <si>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</si>
  <si>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</si>
  <si>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</si>
  <si>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</si>
  <si>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</si>
  <si>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</si>
  <si>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</si>
  <si>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</si>
  <si>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</si>
  <si>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</si>
  <si>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</si>
  <si>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</si>
  <si>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</si>
  <si>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</si>
  <si>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</si>
  <si>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</si>
  <si>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</si>
  <si>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</si>
  <si>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</si>
  <si>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</si>
  <si>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</si>
  <si>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</si>
  <si>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</si>
  <si>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</si>
  <si>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</si>
  <si>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土地開発事業会計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</si>
  <si>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</si>
  <si>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</si>
  <si>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</si>
  <si>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</si>
  <si>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</si>
  <si>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</si>
  <si>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</si>
  <si>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</si>
  <si>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</si>
  <si>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</si>
  <si>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</si>
  <si>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</si>
  <si>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</si>
  <si>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</si>
  <si>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</si>
  <si>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</si>
  <si>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</si>
  <si>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</si>
  <si>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</si>
  <si>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</si>
  <si>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</si>
  <si>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</si>
  <si>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</si>
  <si>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</si>
  <si>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</si>
  <si>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</si>
  <si>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</si>
  <si>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</si>
  <si>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</si>
  <si>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</si>
  <si>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</si>
  <si>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</si>
  <si>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</si>
  <si>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</si>
  <si>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</si>
  <si>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</si>
  <si>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</si>
  <si>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</si>
  <si>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</si>
  <si>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</si>
  <si>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</si>
  <si>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</si>
  <si>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</si>
  <si>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</si>
  <si>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</si>
  <si>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</si>
  <si>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</si>
  <si>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</si>
  <si>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</si>
  <si>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</si>
  <si>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</si>
  <si>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</si>
  <si>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</si>
  <si>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</si>
  <si>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</si>
  <si>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</si>
  <si>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</si>
  <si>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</si>
  <si>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</si>
  <si>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</si>
  <si>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</si>
  <si>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</si>
  <si>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</si>
  <si>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</si>
  <si>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</si>
  <si>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</si>
  <si>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</si>
  <si>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</si>
  <si>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</si>
  <si>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土地開発事業会計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</si>
  <si>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</si>
  <si>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</si>
  <si>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</si>
  <si>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</si>
  <si>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</si>
  <si>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</si>
  <si>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</si>
  <si>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</si>
  <si>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</si>
  <si>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</si>
  <si>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</si>
  <si>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</si>
  <si>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</si>
  <si>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</si>
  <si>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</si>
  <si>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</si>
  <si>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</si>
  <si>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</si>
  <si>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</si>
  <si>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</si>
  <si>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</si>
  <si>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</si>
  <si>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</si>
  <si>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</si>
  <si>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</si>
  <si>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</si>
  <si>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</si>
  <si>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</si>
  <si>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</si>
  <si>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</si>
  <si>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</si>
  <si>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</si>
  <si>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</si>
  <si>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</si>
  <si>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</si>
  <si>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</si>
  <si>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</si>
  <si>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</si>
  <si>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</si>
  <si>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</si>
  <si>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</si>
  <si>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</si>
  <si>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</si>
  <si>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</si>
  <si>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</si>
  <si>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</si>
  <si>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</si>
  <si>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</si>
  <si>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</si>
  <si>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</si>
  <si>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</si>
  <si>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</si>
  <si>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</si>
  <si>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</si>
  <si>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</si>
  <si>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</si>
  <si>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</si>
  <si>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</si>
  <si>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</si>
  <si>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</si>
  <si>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</si>
  <si>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</si>
  <si>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</si>
  <si>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</si>
  <si>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</si>
  <si>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</si>
  <si>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</si>
  <si>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</si>
  <si>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</si>
  <si>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</si>
  <si>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</si>
  <si>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</si>
  <si>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</si>
  <si>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</si>
  <si>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</si>
  <si>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</si>
  <si>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</si>
  <si>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</si>
  <si>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</si>
  <si>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</si>
  <si>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</si>
  <si>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</si>
  <si>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</si>
  <si>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</si>
  <si>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</si>
  <si>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2.00</t>
  </si>
  <si>
    <t>▲ 3.45</t>
  </si>
  <si>
    <t>▲ 3.21</t>
  </si>
  <si>
    <t>▲ 2.95</t>
  </si>
  <si>
    <t>水道事業会計</t>
  </si>
  <si>
    <t>一般会計</t>
  </si>
  <si>
    <t>下水道事業会計</t>
  </si>
  <si>
    <t>土地開発事業会計</t>
  </si>
  <si>
    <t>介護保険事業特別会計</t>
  </si>
  <si>
    <t>国民健康保険特別会計</t>
  </si>
  <si>
    <t>後期高齢者医療特別会計</t>
  </si>
  <si>
    <t>学校給食特別会計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</si>
  <si>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</si>
  <si>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</si>
  <si>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</si>
  <si>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</si>
  <si>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</si>
  <si>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</si>
  <si>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</si>
  <si>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</si>
  <si>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</si>
  <si>
    <t>―</t>
    <phoneticPr fontId="2"/>
  </si>
  <si>
    <t>―</t>
    <phoneticPr fontId="2"/>
  </si>
  <si>
    <t>中播衛生施設事務組合</t>
    <rPh sb="0" eb="1">
      <t>チュウ</t>
    </rPh>
    <rPh sb="1" eb="2">
      <t>バン</t>
    </rPh>
    <rPh sb="2" eb="4">
      <t>エイセイ</t>
    </rPh>
    <rPh sb="4" eb="6">
      <t>シセツ</t>
    </rPh>
    <rPh sb="6" eb="8">
      <t>ジム</t>
    </rPh>
    <rPh sb="8" eb="10">
      <t>クミアイ</t>
    </rPh>
    <phoneticPr fontId="5"/>
  </si>
  <si>
    <t>中播北部行政事務組合</t>
    <rPh sb="0" eb="1">
      <t>チュウ</t>
    </rPh>
    <rPh sb="1" eb="2">
      <t>バン</t>
    </rPh>
    <rPh sb="2" eb="4">
      <t>ホクブ</t>
    </rPh>
    <rPh sb="4" eb="6">
      <t>ギョウセイ</t>
    </rPh>
    <rPh sb="6" eb="8">
      <t>ジム</t>
    </rPh>
    <rPh sb="8" eb="10">
      <t>クミアイ</t>
    </rPh>
    <phoneticPr fontId="5"/>
  </si>
  <si>
    <t>市川町外三ヶ市町共有財産事務組合</t>
    <rPh sb="0" eb="2">
      <t>イチカワ</t>
    </rPh>
    <rPh sb="2" eb="4">
      <t>チョウガイ</t>
    </rPh>
    <rPh sb="4" eb="5">
      <t>サン</t>
    </rPh>
    <rPh sb="6" eb="8">
      <t>シチョウ</t>
    </rPh>
    <rPh sb="8" eb="10">
      <t>キョウユウ</t>
    </rPh>
    <rPh sb="10" eb="12">
      <t>ザイサン</t>
    </rPh>
    <rPh sb="12" eb="14">
      <t>ジム</t>
    </rPh>
    <rPh sb="14" eb="16">
      <t>クミアイ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</si>
  <si>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</si>
  <si>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兵庫県市町交通災害共済組合</t>
    <rPh sb="0" eb="3">
      <t>ヒョウゴケン</t>
    </rPh>
    <rPh sb="3" eb="5">
      <t>シチョウ</t>
    </rPh>
    <rPh sb="5" eb="7">
      <t>コウツウ</t>
    </rPh>
    <rPh sb="7" eb="9">
      <t>サイガイ</t>
    </rPh>
    <rPh sb="9" eb="11">
      <t>キョウサイ</t>
    </rPh>
    <rPh sb="11" eb="13">
      <t>クミアイ</t>
    </rPh>
    <phoneticPr fontId="5"/>
  </si>
  <si>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</si>
  <si>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</si>
  <si>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</si>
  <si>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兵庫県町土地開発公社</t>
    <rPh sb="0" eb="3">
      <t>ヒョウゴケン</t>
    </rPh>
    <rPh sb="3" eb="4">
      <t>マチ</t>
    </rPh>
    <rPh sb="4" eb="6">
      <t>トチ</t>
    </rPh>
    <rPh sb="6" eb="8">
      <t>カイハツ</t>
    </rPh>
    <rPh sb="8" eb="10">
      <t>コウシャ</t>
    </rPh>
    <phoneticPr fontId="5"/>
  </si>
  <si>
    <t>ふるさと市川応援基金</t>
    <rPh sb="4" eb="8">
      <t>イチカワオウエン</t>
    </rPh>
    <rPh sb="8" eb="10">
      <t>キキン</t>
    </rPh>
    <phoneticPr fontId="12"/>
  </si>
  <si>
    <t>学校用地取得基金</t>
    <rPh sb="0" eb="2">
      <t>ガッコウ</t>
    </rPh>
    <rPh sb="2" eb="4">
      <t>ヨウチ</t>
    </rPh>
    <rPh sb="4" eb="6">
      <t>シュトク</t>
    </rPh>
    <rPh sb="6" eb="8">
      <t>キキン</t>
    </rPh>
    <phoneticPr fontId="12"/>
  </si>
  <si>
    <t>地域福祉基金</t>
    <rPh sb="0" eb="2">
      <t>チイキ</t>
    </rPh>
    <rPh sb="2" eb="4">
      <t>フクシ</t>
    </rPh>
    <rPh sb="4" eb="6">
      <t>キキン</t>
    </rPh>
    <phoneticPr fontId="12"/>
  </si>
  <si>
    <t>ふるさと水と土の保全基金</t>
    <rPh sb="4" eb="5">
      <t>ミズ</t>
    </rPh>
    <rPh sb="6" eb="7">
      <t>ツチ</t>
    </rPh>
    <rPh sb="8" eb="10">
      <t>ホゼン</t>
    </rPh>
    <rPh sb="10" eb="12">
      <t>キキン</t>
    </rPh>
    <phoneticPr fontId="12"/>
  </si>
  <si>
    <t>森林環境譲与税基金</t>
    <rPh sb="0" eb="9">
      <t>シンリンカンキョウジョウヨゼイキキン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</si>
  <si>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</si>
  <si>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</si>
  <si>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</si>
  <si>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前年度と同水準で推移しており、特に将来負担比率は類似団体内平均値を大幅に上回っている。有形固定資産の老朽化が進んでいるため今後も施設改修等による地方債残高の増加により、今後も将来負担比率は上昇すると見込んでいる。そのため、公共施設等の適正化に努め計画的な更新、維持保全により投資的経費の平準化を図る必要がある。</t>
    <rPh sb="25" eb="28">
      <t>ドウスイジュン</t>
    </rPh>
    <rPh sb="29" eb="31">
      <t>スイイ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</si>
  <si>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</si>
  <si>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</si>
  <si>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</si>
  <si>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</si>
  <si>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</si>
  <si>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</si>
  <si>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将来負担比率は前年度に比べて1.5ポイント減少、実質公債費比率も前年度に比べて0.7ポイント減少したものの、将来負担比率及び実質公債費比率ともに類似団体内平均値を上回っている状況にある。
　現在進めている特定環境保全公共下水道事業にかかる地方債残高が年々増加していくほか、公共施設の老朽化対策事業等の実施に伴い、将来負担比率は今後も上昇していく見込みのため、下水道事業等すでに計画している事業以外の投資的事業を極力抑え、地方債の新規発行を抑える必要がある。</t>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</si>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</sst>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1AF9-4AF9-B0E8-262CBBBA04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50800</c:v>
                </c:pt>
                <c:pt idx="1">
                  <c:v>57408</c:v>
                </c:pt>
                <c:pt idx="2">
                  <c:v>116474</c:v>
                </c:pt>
                <c:pt idx="3">
                  <c:v>43543</c:v>
                </c:pt>
                <c:pt idx="4">
                  <c:v>85401</c:v>
                </c:pt>
              </c:numCache>
            </c:numRef>
          </c:val>
          <c:smooth val="0"/>
          <c:extLst>
            <c:ext xmlns:c16="http://schemas.microsoft.com/office/drawing/2014/chart" uri="{C3380CC4-5D6E-409C-BE32-E72D297353CC}">
              <c16:uniqueId val="{00000001-1AF9-4AF9-B0E8-262CBBBA043D}"/>
            </c:ext>
          </c:extLst>
        </c:ser>
        <c:dLbls>
          <c:showLegendKey val="0"/>
          <c:showVal val="0"/>
          <c:showCatName val="0"/>
          <c:showSerName val="0"/>
          <c:showPercent val="0"/>
          <c:showBubbleSize val="0"/>
        </c:dLbls>
        <c:marker val="1"/>
        <c:smooth val="0"/>
        <c:axId val="-1023198032"/>
        <c:axId val="-1023197488"/>
      </c:lineChart>
      <c:catAx>
        <c:axId val="-1023198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197488"/>
        <c:crosses val="autoZero"/>
        <c:auto val="1"/>
        <c:lblAlgn val="ctr"/>
        <c:lblOffset val="100"/>
        <c:tickLblSkip val="1"/>
        <c:tickMarkSkip val="1"/>
        <c:noMultiLvlLbl val="0"/>
      </c:catAx>
      <c:valAx>
        <c:axId val="-10231974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19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1.76</c:v>
                </c:pt>
                <c:pt idx="1">
                  <c:v>2.3199999999999998</c:v>
                </c:pt>
                <c:pt idx="2">
                  <c:v>1.92</c:v>
                </c:pt>
                <c:pt idx="3">
                  <c:v>1.48</c:v>
                </c:pt>
                <c:pt idx="4">
                  <c:v>4.07</c:v>
                </c:pt>
              </c:numCache>
            </c:numRef>
          </c:val>
          <c:extLst>
            <c:ext xmlns:c16="http://schemas.microsoft.com/office/drawing/2014/chart" uri="{C3380CC4-5D6E-409C-BE32-E72D297353CC}">
              <c16:uniqueId val="{00000000-9F35-44AE-B768-949C2BDA36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26.02</c:v>
                </c:pt>
                <c:pt idx="1">
                  <c:v>22.22</c:v>
                </c:pt>
                <c:pt idx="2">
                  <c:v>20.239999999999998</c:v>
                </c:pt>
                <c:pt idx="3">
                  <c:v>17.940000000000001</c:v>
                </c:pt>
                <c:pt idx="4">
                  <c:v>17.260000000000002</c:v>
                </c:pt>
              </c:numCache>
            </c:numRef>
          </c:val>
          <c:extLst>
            <c:ext xmlns:c16="http://schemas.microsoft.com/office/drawing/2014/chart" uri="{C3380CC4-5D6E-409C-BE32-E72D297353CC}">
              <c16:uniqueId val="{00000001-9F35-44AE-B768-949C2BDA365F}"/>
            </c:ext>
          </c:extLst>
        </c:ser>
        <c:dLbls>
          <c:showLegendKey val="0"/>
          <c:showVal val="0"/>
          <c:showCatName val="0"/>
          <c:showSerName val="0"/>
          <c:showPercent val="0"/>
          <c:showBubbleSize val="0"/>
        </c:dLbls>
        <c:gapWidth val="250"/>
        <c:overlap val="100"/>
        <c:axId val="-1023193680"/>
        <c:axId val="-102319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c:v>
                </c:pt>
                <c:pt idx="1">
                  <c:v>-3.45</c:v>
                </c:pt>
                <c:pt idx="2">
                  <c:v>-3.21</c:v>
                </c:pt>
                <c:pt idx="3">
                  <c:v>-2.95</c:v>
                </c:pt>
                <c:pt idx="4">
                  <c:v>2.67</c:v>
                </c:pt>
              </c:numCache>
            </c:numRef>
          </c:val>
          <c:smooth val="0"/>
          <c:extLst>
            <c:ext xmlns:c16="http://schemas.microsoft.com/office/drawing/2014/chart" uri="{C3380CC4-5D6E-409C-BE32-E72D297353CC}">
              <c16:uniqueId val="{00000002-9F35-44AE-B768-949C2BDA365F}"/>
            </c:ext>
          </c:extLst>
        </c:ser>
        <c:dLbls>
          <c:showLegendKey val="0"/>
          <c:showVal val="0"/>
          <c:showCatName val="0"/>
          <c:showSerName val="0"/>
          <c:showPercent val="0"/>
          <c:showBubbleSize val="0"/>
        </c:dLbls>
        <c:marker val="1"/>
        <c:smooth val="0"/>
        <c:axId val="-1023193680"/>
        <c:axId val="-1023196400"/>
      </c:lineChart>
      <c:catAx>
        <c:axId val="-102319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3196400"/>
        <c:crosses val="autoZero"/>
        <c:auto val="1"/>
        <c:lblAlgn val="ctr"/>
        <c:lblOffset val="100"/>
        <c:tickLblSkip val="1"/>
        <c:tickMarkSkip val="1"/>
        <c:noMultiLvlLbl val="0"/>
      </c:catAx>
      <c:valAx>
        <c:axId val="-102319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19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CC1-485E-8DB8-34756BCE4A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C1-485E-8DB8-34756BCE4ABF}"/>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3CC1-485E-8DB8-34756BCE4AB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0.09</c:v>
                </c:pt>
                <c:pt idx="4">
                  <c:v>#N/A</c:v>
                </c:pt>
                <c:pt idx="5">
                  <c:v>0.08</c:v>
                </c:pt>
                <c:pt idx="6">
                  <c:v>#N/A</c:v>
                </c:pt>
                <c:pt idx="7">
                  <c:v>0.04</c:v>
                </c:pt>
                <c:pt idx="8">
                  <c:v>#N/A</c:v>
                </c:pt>
                <c:pt idx="9">
                  <c:v>0.09</c:v>
                </c:pt>
              </c:numCache>
            </c:numRef>
          </c:val>
          <c:extLst>
            <c:ext xmlns:c16="http://schemas.microsoft.com/office/drawing/2014/chart" uri="{C3380CC4-5D6E-409C-BE32-E72D297353CC}">
              <c16:uniqueId val="{00000003-3CC1-485E-8DB8-34756BCE4AB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0.57999999999999996</c:v>
                </c:pt>
                <c:pt idx="2">
                  <c:v>#N/A</c:v>
                </c:pt>
                <c:pt idx="3">
                  <c:v>2.57</c:v>
                </c:pt>
                <c:pt idx="4">
                  <c:v>#N/A</c:v>
                </c:pt>
                <c:pt idx="5">
                  <c:v>1.22</c:v>
                </c:pt>
                <c:pt idx="6">
                  <c:v>#N/A</c:v>
                </c:pt>
                <c:pt idx="7">
                  <c:v>0.47</c:v>
                </c:pt>
                <c:pt idx="8">
                  <c:v>#N/A</c:v>
                </c:pt>
                <c:pt idx="9">
                  <c:v>0.28999999999999998</c:v>
                </c:pt>
              </c:numCache>
            </c:numRef>
          </c:val>
          <c:extLst>
            <c:ext xmlns:c16="http://schemas.microsoft.com/office/drawing/2014/chart" uri="{C3380CC4-5D6E-409C-BE32-E72D297353CC}">
              <c16:uniqueId val="{00000004-3CC1-485E-8DB8-34756BCE4AB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2.57</c:v>
                </c:pt>
                <c:pt idx="2">
                  <c:v>#N/A</c:v>
                </c:pt>
                <c:pt idx="3">
                  <c:v>0.21</c:v>
                </c:pt>
                <c:pt idx="4">
                  <c:v>#N/A</c:v>
                </c:pt>
                <c:pt idx="5">
                  <c:v>0.93</c:v>
                </c:pt>
                <c:pt idx="6">
                  <c:v>#N/A</c:v>
                </c:pt>
                <c:pt idx="7">
                  <c:v>1.35</c:v>
                </c:pt>
                <c:pt idx="8">
                  <c:v>#N/A</c:v>
                </c:pt>
                <c:pt idx="9">
                  <c:v>1.23</c:v>
                </c:pt>
              </c:numCache>
            </c:numRef>
          </c:val>
          <c:extLst>
            <c:ext xmlns:c16="http://schemas.microsoft.com/office/drawing/2014/chart" uri="{C3380CC4-5D6E-409C-BE32-E72D297353CC}">
              <c16:uniqueId val="{00000005-3CC1-485E-8DB8-34756BCE4ABF}"/>
            </c:ext>
          </c:extLst>
        </c:ser>
        <c:ser>
          <c:idx val="6"/>
          <c:order val="6"/>
          <c:tx>
            <c:strRef>
              <c:f>データシート!$A$33</c:f>
              <c:strCache>
                <c:ptCount val="1"/>
                <c:pt idx="0">
                  <c:v>土地開発事業会計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2.71</c:v>
                </c:pt>
                <c:pt idx="2">
                  <c:v>#N/A</c:v>
                </c:pt>
                <c:pt idx="3">
                  <c:v>2.0099999999999998</c:v>
                </c:pt>
                <c:pt idx="4">
                  <c:v>#N/A</c:v>
                </c:pt>
                <c:pt idx="5">
                  <c:v>1.63</c:v>
                </c:pt>
                <c:pt idx="6">
                  <c:v>#N/A</c:v>
                </c:pt>
                <c:pt idx="7">
                  <c:v>1.94</c:v>
                </c:pt>
                <c:pt idx="8">
                  <c:v>#N/A</c:v>
                </c:pt>
                <c:pt idx="9">
                  <c:v>2.41</c:v>
                </c:pt>
              </c:numCache>
            </c:numRef>
          </c:val>
          <c:extLst>
            <c:ext xmlns:c16="http://schemas.microsoft.com/office/drawing/2014/chart" uri="{C3380CC4-5D6E-409C-BE32-E72D297353CC}">
              <c16:uniqueId val="{00000006-3CC1-485E-8DB8-34756BCE4AB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c:v>
                </c:pt>
                <c:pt idx="2">
                  <c:v>#N/A</c:v>
                </c:pt>
                <c:pt idx="3">
                  <c:v>2.66</c:v>
                </c:pt>
                <c:pt idx="4">
                  <c:v>#N/A</c:v>
                </c:pt>
                <c:pt idx="5">
                  <c:v>2.72</c:v>
                </c:pt>
                <c:pt idx="6">
                  <c:v>#N/A</c:v>
                </c:pt>
                <c:pt idx="7">
                  <c:v>2.78</c:v>
                </c:pt>
                <c:pt idx="8">
                  <c:v>#N/A</c:v>
                </c:pt>
                <c:pt idx="9">
                  <c:v>2.75</c:v>
                </c:pt>
              </c:numCache>
            </c:numRef>
          </c:val>
          <c:extLst>
            <c:ext xmlns:c16="http://schemas.microsoft.com/office/drawing/2014/chart" uri="{C3380CC4-5D6E-409C-BE32-E72D297353CC}">
              <c16:uniqueId val="{00000007-3CC1-485E-8DB8-34756BCE4A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1.75</c:v>
                </c:pt>
                <c:pt idx="2">
                  <c:v>#N/A</c:v>
                </c:pt>
                <c:pt idx="3">
                  <c:v>2.29</c:v>
                </c:pt>
                <c:pt idx="4">
                  <c:v>#N/A</c:v>
                </c:pt>
                <c:pt idx="5">
                  <c:v>1.91</c:v>
                </c:pt>
                <c:pt idx="6">
                  <c:v>#N/A</c:v>
                </c:pt>
                <c:pt idx="7">
                  <c:v>1.47</c:v>
                </c:pt>
                <c:pt idx="8">
                  <c:v>#N/A</c:v>
                </c:pt>
                <c:pt idx="9">
                  <c:v>4.0599999999999996</c:v>
                </c:pt>
              </c:numCache>
            </c:numRef>
          </c:val>
          <c:extLst>
            <c:ext xmlns:c16="http://schemas.microsoft.com/office/drawing/2014/chart" uri="{C3380CC4-5D6E-409C-BE32-E72D297353CC}">
              <c16:uniqueId val="{00000008-3CC1-485E-8DB8-34756BCE4A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14.59</c:v>
                </c:pt>
                <c:pt idx="2">
                  <c:v>#N/A</c:v>
                </c:pt>
                <c:pt idx="3">
                  <c:v>16.52</c:v>
                </c:pt>
                <c:pt idx="4">
                  <c:v>#N/A</c:v>
                </c:pt>
                <c:pt idx="5">
                  <c:v>18.34</c:v>
                </c:pt>
                <c:pt idx="6">
                  <c:v>#N/A</c:v>
                </c:pt>
                <c:pt idx="7">
                  <c:v>19.739999999999998</c:v>
                </c:pt>
                <c:pt idx="8">
                  <c:v>#N/A</c:v>
                </c:pt>
                <c:pt idx="9">
                  <c:v>19.72</c:v>
                </c:pt>
              </c:numCache>
            </c:numRef>
          </c:val>
          <c:extLst>
            <c:ext xmlns:c16="http://schemas.microsoft.com/office/drawing/2014/chart" uri="{C3380CC4-5D6E-409C-BE32-E72D297353CC}">
              <c16:uniqueId val="{00000009-3CC1-485E-8DB8-34756BCE4ABF}"/>
            </c:ext>
          </c:extLst>
        </c:ser>
        <c:dLbls>
          <c:showLegendKey val="0"/>
          <c:showVal val="0"/>
          <c:showCatName val="0"/>
          <c:showSerName val="0"/>
          <c:showPercent val="0"/>
          <c:showBubbleSize val="0"/>
        </c:dLbls>
        <c:gapWidth val="150"/>
        <c:overlap val="100"/>
        <c:axId val="-1023192048"/>
        <c:axId val="-1023199664"/>
      </c:barChart>
      <c:catAx>
        <c:axId val="-102319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3199664"/>
        <c:crosses val="autoZero"/>
        <c:auto val="1"/>
        <c:lblAlgn val="ctr"/>
        <c:lblOffset val="100"/>
        <c:tickLblSkip val="1"/>
        <c:tickMarkSkip val="1"/>
        <c:noMultiLvlLbl val="0"/>
      </c:catAx>
      <c:valAx>
        <c:axId val="-102319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192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600</c:v>
                </c:pt>
                <c:pt idx="5">
                  <c:v>545</c:v>
                </c:pt>
                <c:pt idx="8">
                  <c:v>478</c:v>
                </c:pt>
                <c:pt idx="11">
                  <c:v>457</c:v>
                </c:pt>
                <c:pt idx="14">
                  <c:v>435</c:v>
                </c:pt>
              </c:numCache>
            </c:numRef>
          </c:val>
          <c:extLst>
            <c:ext xmlns:c16="http://schemas.microsoft.com/office/drawing/2014/chart" uri="{C3380CC4-5D6E-409C-BE32-E72D297353CC}">
              <c16:uniqueId val="{00000000-E740-421B-A885-3F0FDE95CC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E740-421B-A885-3F0FDE95CC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14</c:v>
                </c:pt>
                <c:pt idx="6">
                  <c:v>24</c:v>
                </c:pt>
                <c:pt idx="9">
                  <c:v>0</c:v>
                </c:pt>
                <c:pt idx="12">
                  <c:v>0</c:v>
                </c:pt>
              </c:numCache>
            </c:numRef>
          </c:val>
          <c:extLst>
            <c:ext xmlns:c16="http://schemas.microsoft.com/office/drawing/2014/chart" uri="{C3380CC4-5D6E-409C-BE32-E72D297353CC}">
              <c16:uniqueId val="{00000002-E740-421B-A885-3F0FDE95CC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161</c:v>
                </c:pt>
                <c:pt idx="3">
                  <c:v>130</c:v>
                </c:pt>
                <c:pt idx="6">
                  <c:v>42</c:v>
                </c:pt>
                <c:pt idx="9">
                  <c:v>16</c:v>
                </c:pt>
                <c:pt idx="12">
                  <c:v>16</c:v>
                </c:pt>
              </c:numCache>
            </c:numRef>
          </c:val>
          <c:extLst>
            <c:ext xmlns:c16="http://schemas.microsoft.com/office/drawing/2014/chart" uri="{C3380CC4-5D6E-409C-BE32-E72D297353CC}">
              <c16:uniqueId val="{00000003-E740-421B-A885-3F0FDE95CC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137</c:v>
                </c:pt>
                <c:pt idx="3">
                  <c:v>145</c:v>
                </c:pt>
                <c:pt idx="6">
                  <c:v>139</c:v>
                </c:pt>
                <c:pt idx="9">
                  <c:v>145</c:v>
                </c:pt>
                <c:pt idx="12">
                  <c:v>150</c:v>
                </c:pt>
              </c:numCache>
            </c:numRef>
          </c:val>
          <c:extLst>
            <c:ext xmlns:c16="http://schemas.microsoft.com/office/drawing/2014/chart" uri="{C3380CC4-5D6E-409C-BE32-E72D297353CC}">
              <c16:uniqueId val="{00000004-E740-421B-A885-3F0FDE95CC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40-421B-A885-3F0FDE95CC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40-421B-A885-3F0FDE95CC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658</c:v>
                </c:pt>
                <c:pt idx="3">
                  <c:v>603</c:v>
                </c:pt>
                <c:pt idx="6">
                  <c:v>562</c:v>
                </c:pt>
                <c:pt idx="9">
                  <c:v>567</c:v>
                </c:pt>
                <c:pt idx="12">
                  <c:v>558</c:v>
                </c:pt>
              </c:numCache>
            </c:numRef>
          </c:val>
          <c:extLst>
            <c:ext xmlns:c16="http://schemas.microsoft.com/office/drawing/2014/chart" uri="{C3380CC4-5D6E-409C-BE32-E72D297353CC}">
              <c16:uniqueId val="{00000007-E740-421B-A885-3F0FDE95CCE1}"/>
            </c:ext>
          </c:extLst>
        </c:ser>
        <c:dLbls>
          <c:showLegendKey val="0"/>
          <c:showVal val="0"/>
          <c:showCatName val="0"/>
          <c:showSerName val="0"/>
          <c:showPercent val="0"/>
          <c:showBubbleSize val="0"/>
        </c:dLbls>
        <c:gapWidth val="100"/>
        <c:overlap val="100"/>
        <c:axId val="-1023186064"/>
        <c:axId val="-1023191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371</c:v>
                </c:pt>
                <c:pt idx="2">
                  <c:v>#N/A</c:v>
                </c:pt>
                <c:pt idx="3">
                  <c:v>#N/A</c:v>
                </c:pt>
                <c:pt idx="4">
                  <c:v>347</c:v>
                </c:pt>
                <c:pt idx="5">
                  <c:v>#N/A</c:v>
                </c:pt>
                <c:pt idx="6">
                  <c:v>#N/A</c:v>
                </c:pt>
                <c:pt idx="7">
                  <c:v>289</c:v>
                </c:pt>
                <c:pt idx="8">
                  <c:v>#N/A</c:v>
                </c:pt>
                <c:pt idx="9">
                  <c:v>#N/A</c:v>
                </c:pt>
                <c:pt idx="10">
                  <c:v>272</c:v>
                </c:pt>
                <c:pt idx="11">
                  <c:v>#N/A</c:v>
                </c:pt>
                <c:pt idx="12">
                  <c:v>#N/A</c:v>
                </c:pt>
                <c:pt idx="13">
                  <c:v>289</c:v>
                </c:pt>
                <c:pt idx="14">
                  <c:v>#N/A</c:v>
                </c:pt>
              </c:numCache>
            </c:numRef>
          </c:val>
          <c:smooth val="0"/>
          <c:extLst>
            <c:ext xmlns:c16="http://schemas.microsoft.com/office/drawing/2014/chart" uri="{C3380CC4-5D6E-409C-BE32-E72D297353CC}">
              <c16:uniqueId val="{00000008-E740-421B-A885-3F0FDE95CCE1}"/>
            </c:ext>
          </c:extLst>
        </c:ser>
        <c:dLbls>
          <c:showLegendKey val="0"/>
          <c:showVal val="0"/>
          <c:showCatName val="0"/>
          <c:showSerName val="0"/>
          <c:showPercent val="0"/>
          <c:showBubbleSize val="0"/>
        </c:dLbls>
        <c:marker val="1"/>
        <c:smooth val="0"/>
        <c:axId val="-1023186064"/>
        <c:axId val="-1023191504"/>
      </c:lineChart>
      <c:catAx>
        <c:axId val="-102318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3191504"/>
        <c:crosses val="autoZero"/>
        <c:auto val="1"/>
        <c:lblAlgn val="ctr"/>
        <c:lblOffset val="100"/>
        <c:tickLblSkip val="1"/>
        <c:tickMarkSkip val="1"/>
        <c:noMultiLvlLbl val="0"/>
      </c:catAx>
      <c:valAx>
        <c:axId val="-102319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18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5576</c:v>
                </c:pt>
                <c:pt idx="5">
                  <c:v>5433</c:v>
                </c:pt>
                <c:pt idx="8">
                  <c:v>5775</c:v>
                </c:pt>
                <c:pt idx="11">
                  <c:v>5649</c:v>
                </c:pt>
                <c:pt idx="14">
                  <c:v>5874</c:v>
                </c:pt>
              </c:numCache>
            </c:numRef>
          </c:val>
          <c:extLst>
            <c:ext xmlns:c16="http://schemas.microsoft.com/office/drawing/2014/chart" uri="{C3380CC4-5D6E-409C-BE32-E72D297353CC}">
              <c16:uniqueId val="{00000000-6705-460C-A3AA-F32F745276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c:v>
                </c:pt>
                <c:pt idx="5">
                  <c:v>5</c:v>
                </c:pt>
                <c:pt idx="8">
                  <c:v>2</c:v>
                </c:pt>
                <c:pt idx="11">
                  <c:v>1</c:v>
                </c:pt>
                <c:pt idx="14">
                  <c:v>0</c:v>
                </c:pt>
              </c:numCache>
            </c:numRef>
          </c:val>
          <c:extLst>
            <c:ext xmlns:c16="http://schemas.microsoft.com/office/drawing/2014/chart" uri="{C3380CC4-5D6E-409C-BE32-E72D297353CC}">
              <c16:uniqueId val="{00000001-6705-460C-A3AA-F32F745276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1773</c:v>
                </c:pt>
                <c:pt idx="5">
                  <c:v>1866</c:v>
                </c:pt>
                <c:pt idx="8">
                  <c:v>1891</c:v>
                </c:pt>
                <c:pt idx="11">
                  <c:v>1848</c:v>
                </c:pt>
                <c:pt idx="14">
                  <c:v>1960</c:v>
                </c:pt>
              </c:numCache>
            </c:numRef>
          </c:val>
          <c:extLst>
            <c:ext xmlns:c16="http://schemas.microsoft.com/office/drawing/2014/chart" uri="{C3380CC4-5D6E-409C-BE32-E72D297353CC}">
              <c16:uniqueId val="{00000002-6705-460C-A3AA-F32F745276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05-460C-A3AA-F32F745276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05-460C-A3AA-F32F745276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05-460C-A3AA-F32F745276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1007</c:v>
                </c:pt>
                <c:pt idx="3">
                  <c:v>978</c:v>
                </c:pt>
                <c:pt idx="6">
                  <c:v>948</c:v>
                </c:pt>
                <c:pt idx="9">
                  <c:v>898</c:v>
                </c:pt>
                <c:pt idx="12">
                  <c:v>913</c:v>
                </c:pt>
              </c:numCache>
            </c:numRef>
          </c:val>
          <c:extLst>
            <c:ext xmlns:c16="http://schemas.microsoft.com/office/drawing/2014/chart" uri="{C3380CC4-5D6E-409C-BE32-E72D297353CC}">
              <c16:uniqueId val="{00000006-6705-460C-A3AA-F32F745276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211</c:v>
                </c:pt>
                <c:pt idx="3">
                  <c:v>82</c:v>
                </c:pt>
                <c:pt idx="6">
                  <c:v>40</c:v>
                </c:pt>
                <c:pt idx="9">
                  <c:v>25</c:v>
                </c:pt>
                <c:pt idx="12">
                  <c:v>9</c:v>
                </c:pt>
              </c:numCache>
            </c:numRef>
          </c:val>
          <c:extLst>
            <c:ext xmlns:c16="http://schemas.microsoft.com/office/drawing/2014/chart" uri="{C3380CC4-5D6E-409C-BE32-E72D297353CC}">
              <c16:uniqueId val="{00000007-6705-460C-A3AA-F32F745276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2876</c:v>
                </c:pt>
                <c:pt idx="3">
                  <c:v>3081</c:v>
                </c:pt>
                <c:pt idx="6">
                  <c:v>3142</c:v>
                </c:pt>
                <c:pt idx="9">
                  <c:v>3254</c:v>
                </c:pt>
                <c:pt idx="12">
                  <c:v>3368</c:v>
                </c:pt>
              </c:numCache>
            </c:numRef>
          </c:val>
          <c:extLst>
            <c:ext xmlns:c16="http://schemas.microsoft.com/office/drawing/2014/chart" uri="{C3380CC4-5D6E-409C-BE32-E72D297353CC}">
              <c16:uniqueId val="{00000008-6705-460C-A3AA-F32F745276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c:v>
                </c:pt>
                <c:pt idx="3">
                  <c:v>19</c:v>
                </c:pt>
                <c:pt idx="6">
                  <c:v>1</c:v>
                </c:pt>
                <c:pt idx="9">
                  <c:v>5</c:v>
                </c:pt>
                <c:pt idx="12">
                  <c:v>0</c:v>
                </c:pt>
              </c:numCache>
            </c:numRef>
          </c:val>
          <c:extLst>
            <c:ext xmlns:c16="http://schemas.microsoft.com/office/drawing/2014/chart" uri="{C3380CC4-5D6E-409C-BE32-E72D297353CC}">
              <c16:uniqueId val="{00000009-6705-460C-A3AA-F32F745276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5266</c:v>
                </c:pt>
                <c:pt idx="3">
                  <c:v>5496</c:v>
                </c:pt>
                <c:pt idx="6">
                  <c:v>6325</c:v>
                </c:pt>
                <c:pt idx="9">
                  <c:v>6265</c:v>
                </c:pt>
                <c:pt idx="12">
                  <c:v>6602</c:v>
                </c:pt>
              </c:numCache>
            </c:numRef>
          </c:val>
          <c:extLst>
            <c:ext xmlns:c16="http://schemas.microsoft.com/office/drawing/2014/chart" uri="{C3380CC4-5D6E-409C-BE32-E72D297353CC}">
              <c16:uniqueId val="{0000000A-6705-460C-A3AA-F32F74527650}"/>
            </c:ext>
          </c:extLst>
        </c:ser>
        <c:dLbls>
          <c:showLegendKey val="0"/>
          <c:showVal val="0"/>
          <c:showCatName val="0"/>
          <c:showSerName val="0"/>
          <c:showPercent val="0"/>
          <c:showBubbleSize val="0"/>
        </c:dLbls>
        <c:gapWidth val="100"/>
        <c:overlap val="100"/>
        <c:axId val="-1023196944"/>
        <c:axId val="-1023195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2037</c:v>
                </c:pt>
                <c:pt idx="2">
                  <c:v>#N/A</c:v>
                </c:pt>
                <c:pt idx="3">
                  <c:v>#N/A</c:v>
                </c:pt>
                <c:pt idx="4">
                  <c:v>2352</c:v>
                </c:pt>
                <c:pt idx="5">
                  <c:v>#N/A</c:v>
                </c:pt>
                <c:pt idx="6">
                  <c:v>#N/A</c:v>
                </c:pt>
                <c:pt idx="7">
                  <c:v>2789</c:v>
                </c:pt>
                <c:pt idx="8">
                  <c:v>#N/A</c:v>
                </c:pt>
                <c:pt idx="9">
                  <c:v>#N/A</c:v>
                </c:pt>
                <c:pt idx="10">
                  <c:v>2950</c:v>
                </c:pt>
                <c:pt idx="11">
                  <c:v>#N/A</c:v>
                </c:pt>
                <c:pt idx="12">
                  <c:v>#N/A</c:v>
                </c:pt>
                <c:pt idx="13">
                  <c:v>3057</c:v>
                </c:pt>
                <c:pt idx="14">
                  <c:v>#N/A</c:v>
                </c:pt>
              </c:numCache>
            </c:numRef>
          </c:val>
          <c:smooth val="0"/>
          <c:extLst>
            <c:ext xmlns:c16="http://schemas.microsoft.com/office/drawing/2014/chart" uri="{C3380CC4-5D6E-409C-BE32-E72D297353CC}">
              <c16:uniqueId val="{0000000B-6705-460C-A3AA-F32F74527650}"/>
            </c:ext>
          </c:extLst>
        </c:ser>
        <c:dLbls>
          <c:showLegendKey val="0"/>
          <c:showVal val="0"/>
          <c:showCatName val="0"/>
          <c:showSerName val="0"/>
          <c:showPercent val="0"/>
          <c:showBubbleSize val="0"/>
        </c:dLbls>
        <c:marker val="1"/>
        <c:smooth val="0"/>
        <c:axId val="-1023196944"/>
        <c:axId val="-1023195312"/>
      </c:lineChart>
      <c:catAx>
        <c:axId val="-102319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3195312"/>
        <c:crosses val="autoZero"/>
        <c:auto val="1"/>
        <c:lblAlgn val="ctr"/>
        <c:lblOffset val="100"/>
        <c:tickLblSkip val="1"/>
        <c:tickMarkSkip val="1"/>
        <c:noMultiLvlLbl val="0"/>
      </c:catAx>
      <c:valAx>
        <c:axId val="-102319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19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730</c:v>
                </c:pt>
                <c:pt idx="1">
                  <c:v>641</c:v>
                </c:pt>
                <c:pt idx="2">
                  <c:v>641</c:v>
                </c:pt>
              </c:numCache>
            </c:numRef>
          </c:val>
          <c:extLst>
            <c:ext xmlns:c16="http://schemas.microsoft.com/office/drawing/2014/chart" uri="{C3380CC4-5D6E-409C-BE32-E72D297353CC}">
              <c16:uniqueId val="{00000000-AF7F-4163-AABA-8277EC37F9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AF7F-4163-AABA-8277EC37F9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687</c:v>
                </c:pt>
                <c:pt idx="1">
                  <c:v>731</c:v>
                </c:pt>
                <c:pt idx="2">
                  <c:v>819</c:v>
                </c:pt>
              </c:numCache>
            </c:numRef>
          </c:val>
          <c:extLst>
            <c:ext xmlns:c16="http://schemas.microsoft.com/office/drawing/2014/chart" uri="{C3380CC4-5D6E-409C-BE32-E72D297353CC}">
              <c16:uniqueId val="{00000002-AF7F-4163-AABA-8277EC37F97A}"/>
            </c:ext>
          </c:extLst>
        </c:ser>
        <c:dLbls>
          <c:showLegendKey val="0"/>
          <c:showVal val="0"/>
          <c:showCatName val="0"/>
          <c:showSerName val="0"/>
          <c:showPercent val="0"/>
          <c:showBubbleSize val="0"/>
        </c:dLbls>
        <c:gapWidth val="120"/>
        <c:overlap val="100"/>
        <c:axId val="-1023190960"/>
        <c:axId val="-1023194768"/>
      </c:barChart>
      <c:catAx>
        <c:axId val="-102319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23194768"/>
        <c:crosses val="autoZero"/>
        <c:auto val="1"/>
        <c:lblAlgn val="ctr"/>
        <c:lblOffset val="100"/>
        <c:tickLblSkip val="1"/>
        <c:tickMarkSkip val="1"/>
        <c:noMultiLvlLbl val="0"/>
      </c:catAx>
      <c:valAx>
        <c:axId val="-1023194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2319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{1518A5DA-831A-4CDE-860B-9DF23F5A8463}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A14-42FD-AE3E-11BFF98EDB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{04E363BF-F90F-46A4-9277-A7B61C03F9F0}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14-42FD-AE3E-11BFF98EDB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{DACCD496-26D9-46D7-BAC7-005C9C750853}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14-42FD-AE3E-11BFF98EDB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{C6531572-09F1-4E54-AE07-D943660732E4}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14-42FD-AE3E-11BFF98EDB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{198C8E80-5712-4273-9472-D6BD8E8915B0}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14-42FD-AE3E-11BFF98EDBB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{6FEAEA08-2051-41E1-AC0B-82E282F76E6C}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A14-42FD-AE3E-11BFF98EDBB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{493AA283-5A42-4B47-8FB6-6BB99D119D60}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A14-42FD-AE3E-11BFF98EDBB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{4494568C-D2D1-4738-8548-D5619EC7BE54}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A14-42FD-AE3E-11BFF98EDBB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{9098A07E-B8D6-4A74-AA04-E8DD411C3BDE}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A14-42FD-AE3E-11BFF98EDB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59.4</c:v>
                </c:pt>
                <c:pt idx="16">
                  <c:v>59.8</c:v>
                </c:pt>
                <c:pt idx="24">
                  <c:v>61.1</c:v>
                </c:pt>
                <c:pt idx="32">
                  <c:v>62</c:v>
                </c:pt>
              </c:numCache>
            </c:numRef>
          </c:xVal>
          <c:yVal>
            <c:numRef>
              <c:f>公会計指標分析・財政指標組合せ分析表!$BP$51:$DC$51</c:f>
              <c:numCache>
                <c:formatCode>#,##0.0;"▲ "#,##0.0</c:formatCode>
                <c:ptCount val="40"/>
                <c:pt idx="0">
                  <c:v>64.400000000000006</c:v>
                </c:pt>
                <c:pt idx="8">
                  <c:v>73.8</c:v>
                </c:pt>
                <c:pt idx="16">
                  <c:v>89.1</c:v>
                </c:pt>
                <c:pt idx="24">
                  <c:v>94.6</c:v>
                </c:pt>
                <c:pt idx="32">
                  <c:v>93.1</c:v>
                </c:pt>
              </c:numCache>
            </c:numRef>
          </c:yVal>
          <c:smooth val="0"/>
          <c:extLst>
            <c:ext xmlns:c16="http://schemas.microsoft.com/office/drawing/2014/chart" uri="{C3380CC4-5D6E-409C-BE32-E72D297353CC}">
              <c16:uniqueId val="{00000009-0A14-42FD-AE3E-11BFF98EDB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{46D90A88-0E3C-4969-A70F-202DF72240C7}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A14-42FD-AE3E-11BFF98EDB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{0693BEB1-0078-492F-A7D4-909DD1D4E8C6}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14-42FD-AE3E-11BFF98EDB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{54B94E1F-8050-426F-953D-5D279C1D283B}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14-42FD-AE3E-11BFF98EDB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{0A068A31-5A8F-4A5D-8D7C-FAF701D99522}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14-42FD-AE3E-11BFF98EDB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{6D75AF83-DDB9-4B90-B75B-4CA4A221BF46}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14-42FD-AE3E-11BFF98EDBB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{32D074DA-276D-4C23-A96F-F59B17727B05}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A14-42FD-AE3E-11BFF98EDBB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{4BCB8F62-BC24-4DCE-AF9F-53F27B89D43C}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A14-42FD-AE3E-11BFF98EDBB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{3DAEC2C6-58AB-461C-8850-A94B2E4105E4}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A14-42FD-AE3E-11BFF98EDBB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{E4BDFE76-5E49-4A14-8128-E63E52377679}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A14-42FD-AE3E-11BFF98EDB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0A14-42FD-AE3E-11BFF98EDBBB}"/>
            </c:ext>
          </c:extLst>
        </c:ser>
        <c:dLbls>
          <c:showLegendKey val="0"/>
          <c:showVal val="1"/>
          <c:showCatName val="0"/>
          <c:showSerName val="0"/>
          <c:showPercent val="0"/>
          <c:showBubbleSize val="0"/>
        </c:dLbls>
        <c:axId val="-1100609264"/>
        <c:axId val="-1100608720"/>
      </c:scatterChart>
      <c:valAx>
        <c:axId val="-1100609264"/>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0608720"/>
        <c:crosses val="autoZero"/>
        <c:crossBetween val="midCat"/>
      </c:valAx>
      <c:valAx>
        <c:axId val="-110060872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100609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{90CF7009-698E-445B-B5D1-697A19A9D470}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07D-4292-9E62-B612528AF7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{B752862C-2B5B-43EA-B171-14C68E14DBCE}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7D-4292-9E62-B612528AF7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{CB18DB45-AC58-4A9B-AF9A-235FA8870A66}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7D-4292-9E62-B612528AF7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{8D6A1809-E3E0-4223-BC25-347A7CF4110C}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7D-4292-9E62-B612528AF7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{EF5A3B1C-62F2-4B79-9A9B-46D5AE1760BE}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7D-4292-9E62-B612528AF74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{27A492CF-8CF5-4253-B463-13A22C2AE7FE}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07D-4292-9E62-B612528AF74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{70902128-DA82-41DE-980A-9EEC1F12DC5C}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07D-4292-9E62-B612528AF74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{D3EC47D4-0AF6-478C-B2F9-E2ADC47B504C}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07D-4292-9E62-B612528AF7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{34BF2087-05CE-4CD9-9196-8D0F03F6C86D}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07D-4292-9E62-B612528AF7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10.9</c:v>
                </c:pt>
                <c:pt idx="16">
                  <c:v>10.6</c:v>
                </c:pt>
                <c:pt idx="24">
                  <c:v>9.6</c:v>
                </c:pt>
                <c:pt idx="32">
                  <c:v>8.9</c:v>
                </c:pt>
              </c:numCache>
            </c:numRef>
          </c:xVal>
          <c:yVal>
            <c:numRef>
              <c:f>公会計指標分析・財政指標組合せ分析表!$BP$73:$DC$73</c:f>
              <c:numCache>
                <c:formatCode>#,##0.0;"▲ "#,##0.0</c:formatCode>
                <c:ptCount val="40"/>
                <c:pt idx="0">
                  <c:v>64.400000000000006</c:v>
                </c:pt>
                <c:pt idx="8">
                  <c:v>73.8</c:v>
                </c:pt>
                <c:pt idx="16">
                  <c:v>89.1</c:v>
                </c:pt>
                <c:pt idx="24">
                  <c:v>94.6</c:v>
                </c:pt>
                <c:pt idx="32">
                  <c:v>93.1</c:v>
                </c:pt>
              </c:numCache>
            </c:numRef>
          </c:yVal>
          <c:smooth val="0"/>
          <c:extLst>
            <c:ext xmlns:c16="http://schemas.microsoft.com/office/drawing/2014/chart" uri="{C3380CC4-5D6E-409C-BE32-E72D297353CC}">
              <c16:uniqueId val="{00000009-D07D-4292-9E62-B612528AF7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{BC7C9804-A746-4614-9D68-1FB7DA5424E7}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07D-4292-9E62-B612528AF7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{D6A332A7-867E-447B-869E-D38C0EEC7B59}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7D-4292-9E62-B612528AF7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{540FA70F-ED0D-48D0-BBF8-EAC9BAF4FC43}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7D-4292-9E62-B612528AF7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{C7C4CB14-9620-476C-B938-5666EBC80CBF}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7D-4292-9E62-B612528AF7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{404005A6-E9FF-468D-8D6C-E1DCFC177C10}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7D-4292-9E62-B612528AF74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{C18B919C-3AEF-4D23-9A47-9C2980EA5AA3}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07D-4292-9E62-B612528AF74A}"/>
                </c:ext>
              </c:extLst>
            </c:dLbl>
            <c:dLbl>
              <c:idx val="16"/>
              <c:layout>
                <c:manualLayout>
                  <c:x val="-2.876601570038320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{A784B2F2-FE77-4742-90FF-186BC2A19F5F}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07D-4292-9E62-B612528AF74A}"/>
                </c:ext>
              </c:extLst>
            </c:dLbl>
            <c:dLbl>
              <c:idx val="24"/>
              <c:layout>
                <c:manualLayout>
                  <c:x val="-3.450231864380314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{3AAA6995-0FBC-40A0-B613-8B24D2685482}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07D-4292-9E62-B612528AF7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{33C9652A-997F-4F37-A806-215C729FDD93}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07D-4292-9E62-B612528AF7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D07D-4292-9E62-B612528AF74A}"/>
            </c:ext>
          </c:extLst>
        </c:ser>
        <c:dLbls>
          <c:showLegendKey val="0"/>
          <c:showVal val="1"/>
          <c:showCatName val="0"/>
          <c:showSerName val="0"/>
          <c:showPercent val="0"/>
          <c:showBubbleSize val="0"/>
        </c:dLbls>
        <c:axId val="-1100607632"/>
        <c:axId val="-1100606000"/>
      </c:scatterChart>
      <c:valAx>
        <c:axId val="-1100607632"/>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0606000"/>
        <c:crosses val="autoZero"/>
        <c:crossBetween val="midCat"/>
      </c:valAx>
      <c:valAx>
        <c:axId val="-110060600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100607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普通会計分の元利償還金は、主に</a:t>
          </a:r>
          <a:r>
            <a:rPr kumimoji="1" lang="ja-JP" altLang="en-US" sz="1100" b="0" i="0" baseline="0">
              <a:solidFill>
                <a:schemeClr val="dk1"/>
              </a:solidFill>
              <a:effectLst/>
              <a:latin typeface="+mn-lt"/>
              <a:ea typeface="+mn-ea"/>
              <a:cs typeface="+mn-cs"/>
            </a:rPr>
            <a:t>林道整備事業等の償還終了</a:t>
          </a:r>
          <a:r>
            <a:rPr kumimoji="1" lang="ja-JP" altLang="ja-JP" sz="1100" b="0" i="0" baseline="0">
              <a:solidFill>
                <a:schemeClr val="dk1"/>
              </a:solidFill>
              <a:effectLst/>
              <a:latin typeface="+mn-lt"/>
              <a:ea typeface="+mn-ea"/>
              <a:cs typeface="+mn-cs"/>
            </a:rPr>
            <a:t>により、前年度に比べて</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減少したものの</a:t>
          </a:r>
          <a:r>
            <a:rPr kumimoji="1" lang="ja-JP" altLang="ja-JP" sz="1100" b="0" i="0" baseline="0">
              <a:solidFill>
                <a:schemeClr val="dk1"/>
              </a:solidFill>
              <a:effectLst/>
              <a:latin typeface="+mn-lt"/>
              <a:ea typeface="+mn-ea"/>
              <a:cs typeface="+mn-cs"/>
            </a:rPr>
            <a:t>、算入公債費等</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主に事業費補正により基準財政需要額に算入された公債費</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前年度に比べて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百万円減少</a:t>
          </a:r>
          <a:r>
            <a:rPr kumimoji="1" lang="ja-JP" altLang="en-US" sz="1100" b="0" i="0" baseline="0">
              <a:solidFill>
                <a:schemeClr val="dk1"/>
              </a:solidFill>
              <a:effectLst/>
              <a:latin typeface="+mn-lt"/>
              <a:ea typeface="+mn-ea"/>
              <a:cs typeface="+mn-cs"/>
            </a:rPr>
            <a:t>したため、</a:t>
          </a:r>
          <a:r>
            <a:rPr kumimoji="1" lang="ja-JP" altLang="ja-JP" sz="1100" b="0" i="0" baseline="0">
              <a:solidFill>
                <a:schemeClr val="dk1"/>
              </a:solidFill>
              <a:effectLst/>
              <a:latin typeface="+mn-lt"/>
              <a:ea typeface="+mn-ea"/>
              <a:cs typeface="+mn-cs"/>
            </a:rPr>
            <a:t>結果として、令和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年度の実質公債費比率の分子額は</a:t>
          </a:r>
          <a:r>
            <a:rPr kumimoji="1" lang="en-US" altLang="ja-JP" sz="1100" b="0" i="0" baseline="0">
              <a:solidFill>
                <a:schemeClr val="dk1"/>
              </a:solidFill>
              <a:effectLst/>
              <a:latin typeface="+mn-lt"/>
              <a:ea typeface="+mn-ea"/>
              <a:cs typeface="+mn-cs"/>
            </a:rPr>
            <a:t>289</a:t>
          </a:r>
          <a:r>
            <a:rPr kumimoji="1" lang="ja-JP" altLang="ja-JP" sz="1100" b="0" i="0" baseline="0">
              <a:solidFill>
                <a:schemeClr val="dk1"/>
              </a:solidFill>
              <a:effectLst/>
              <a:latin typeface="+mn-lt"/>
              <a:ea typeface="+mn-ea"/>
              <a:cs typeface="+mn-cs"/>
            </a:rPr>
            <a:t>百万円で、前年度に比べて</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将来負担額のうち、公営企業債等繰入見込額は、特定環境保全公共下水道事業の推進に伴い毎年増加しており、令和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3,368</a:t>
          </a:r>
          <a:r>
            <a:rPr kumimoji="1" lang="ja-JP" altLang="ja-JP" sz="1100" b="0" i="0" baseline="0">
              <a:solidFill>
                <a:schemeClr val="dk1"/>
              </a:solidFill>
              <a:effectLst/>
              <a:latin typeface="+mn-lt"/>
              <a:ea typeface="+mn-ea"/>
              <a:cs typeface="+mn-cs"/>
            </a:rPr>
            <a:t>百万円で前年度に比べて</a:t>
          </a:r>
          <a:r>
            <a:rPr kumimoji="1" lang="en-US" altLang="ja-JP" sz="1100" b="0" i="0" baseline="0">
              <a:solidFill>
                <a:schemeClr val="dk1"/>
              </a:solidFill>
              <a:effectLst/>
              <a:latin typeface="+mn-lt"/>
              <a:ea typeface="+mn-ea"/>
              <a:cs typeface="+mn-cs"/>
            </a:rPr>
            <a:t>114</a:t>
          </a:r>
          <a:r>
            <a:rPr kumimoji="1" lang="ja-JP" altLang="ja-JP" sz="1100" b="0" i="0" baseline="0">
              <a:solidFill>
                <a:schemeClr val="dk1"/>
              </a:solidFill>
              <a:effectLst/>
              <a:latin typeface="+mn-lt"/>
              <a:ea typeface="+mn-ea"/>
              <a:cs typeface="+mn-cs"/>
            </a:rPr>
            <a:t>百万円の増となっている。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充当可能財源等のうち充当可能基金は、</a:t>
          </a:r>
          <a:r>
            <a:rPr kumimoji="1" lang="ja-JP" altLang="en-US" sz="1100" b="0" i="0" baseline="0">
              <a:solidFill>
                <a:schemeClr val="dk1"/>
              </a:solidFill>
              <a:effectLst/>
              <a:latin typeface="+mn-lt"/>
              <a:ea typeface="+mn-ea"/>
              <a:cs typeface="+mn-cs"/>
            </a:rPr>
            <a:t>ふるさと市川応援基</a:t>
          </a:r>
          <a:r>
            <a:rPr kumimoji="1" lang="ja-JP" altLang="ja-JP" sz="1100" b="0" i="0" baseline="0">
              <a:solidFill>
                <a:schemeClr val="dk1"/>
              </a:solidFill>
              <a:effectLst/>
              <a:latin typeface="+mn-lt"/>
              <a:ea typeface="+mn-ea"/>
              <a:cs typeface="+mn-cs"/>
            </a:rPr>
            <a:t>金残高の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により、前年度に比べて</a:t>
          </a:r>
          <a:r>
            <a:rPr kumimoji="1" lang="en-US" altLang="ja-JP" sz="1100" b="0" i="0" baseline="0">
              <a:solidFill>
                <a:schemeClr val="dk1"/>
              </a:solidFill>
              <a:effectLst/>
              <a:latin typeface="+mn-lt"/>
              <a:ea typeface="+mn-ea"/>
              <a:cs typeface="+mn-cs"/>
            </a:rPr>
            <a:t>112</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額したほ</a:t>
          </a:r>
          <a:r>
            <a:rPr kumimoji="1" lang="ja-JP" altLang="en-US" sz="1100" b="0" i="0" baseline="0">
              <a:solidFill>
                <a:schemeClr val="dk1"/>
              </a:solidFill>
              <a:effectLst/>
              <a:latin typeface="+mn-lt"/>
              <a:ea typeface="+mn-ea"/>
              <a:cs typeface="+mn-cs"/>
            </a:rPr>
            <a:t>か、</a:t>
          </a:r>
          <a:r>
            <a:rPr kumimoji="1" lang="ja-JP" altLang="ja-JP" sz="1100" b="0" i="0" baseline="0">
              <a:solidFill>
                <a:schemeClr val="dk1"/>
              </a:solidFill>
              <a:effectLst/>
              <a:latin typeface="+mn-lt"/>
              <a:ea typeface="+mn-ea"/>
              <a:cs typeface="+mn-cs"/>
            </a:rPr>
            <a:t>基準財政需要額算入見込額が</a:t>
          </a:r>
          <a:r>
            <a:rPr kumimoji="1" lang="ja-JP" altLang="en-US" sz="1100" b="0" i="0" baseline="0">
              <a:solidFill>
                <a:schemeClr val="dk1"/>
              </a:solidFill>
              <a:effectLst/>
              <a:latin typeface="+mn-lt"/>
              <a:ea typeface="+mn-ea"/>
              <a:cs typeface="+mn-cs"/>
            </a:rPr>
            <a:t>主に</a:t>
          </a:r>
          <a:r>
            <a:rPr kumimoji="1" lang="ja-JP" altLang="ja-JP" sz="1100" b="0" i="0" baseline="0">
              <a:solidFill>
                <a:schemeClr val="dk1"/>
              </a:solidFill>
              <a:effectLst/>
              <a:latin typeface="+mn-lt"/>
              <a:ea typeface="+mn-ea"/>
              <a:cs typeface="+mn-cs"/>
            </a:rPr>
            <a:t>算入</a:t>
          </a:r>
          <a:r>
            <a:rPr kumimoji="1" lang="ja-JP" altLang="en-US" sz="1100" b="0" i="0" baseline="0">
              <a:solidFill>
                <a:schemeClr val="dk1"/>
              </a:solidFill>
              <a:effectLst/>
              <a:latin typeface="+mn-lt"/>
              <a:ea typeface="+mn-ea"/>
              <a:cs typeface="+mn-cs"/>
            </a:rPr>
            <a:t>地域振興費（人口）</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により</a:t>
          </a:r>
          <a:r>
            <a:rPr kumimoji="1" lang="en-US" altLang="ja-JP" sz="1100" b="0" i="0" baseline="0">
              <a:solidFill>
                <a:schemeClr val="dk1"/>
              </a:solidFill>
              <a:effectLst/>
              <a:latin typeface="+mn-lt"/>
              <a:ea typeface="+mn-ea"/>
              <a:cs typeface="+mn-cs"/>
            </a:rPr>
            <a:t>225</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、充当可能財源等全体では前年度に比べて</a:t>
          </a:r>
          <a:r>
            <a:rPr kumimoji="1" lang="en-US" altLang="ja-JP" sz="1100" b="0" i="0" baseline="0">
              <a:solidFill>
                <a:schemeClr val="dk1"/>
              </a:solidFill>
              <a:effectLst/>
              <a:latin typeface="+mn-lt"/>
              <a:ea typeface="+mn-ea"/>
              <a:cs typeface="+mn-cs"/>
            </a:rPr>
            <a:t>337</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となり、結果として将来負担比率の分子額は、前年度に比べて</a:t>
          </a:r>
          <a:r>
            <a:rPr kumimoji="1" lang="en-US" altLang="ja-JP" sz="1100" b="0" i="0" baseline="0">
              <a:solidFill>
                <a:schemeClr val="dk1"/>
              </a:solidFill>
              <a:effectLst/>
              <a:latin typeface="+mn-lt"/>
              <a:ea typeface="+mn-ea"/>
              <a:cs typeface="+mn-cs"/>
            </a:rPr>
            <a:t>107</a:t>
          </a:r>
          <a:r>
            <a:rPr kumimoji="1" lang="ja-JP" altLang="ja-JP" sz="1100" b="0" i="0" baseline="0">
              <a:solidFill>
                <a:schemeClr val="dk1"/>
              </a:solidFill>
              <a:effectLst/>
              <a:latin typeface="+mn-lt"/>
              <a:ea typeface="+mn-ea"/>
              <a:cs typeface="+mn-cs"/>
            </a:rPr>
            <a:t>百万円の増となった。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兵庫県市川町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年度は、ふるさと市川応援基金に寄附金収入として</a:t>
          </a:r>
          <a:r>
            <a:rPr kumimoji="1" lang="en-US" altLang="ja-JP" sz="1100" b="0" i="0" baseline="0">
              <a:solidFill>
                <a:schemeClr val="dk1"/>
              </a:solidFill>
              <a:effectLst/>
              <a:latin typeface="+mn-lt"/>
              <a:ea typeface="+mn-ea"/>
              <a:cs typeface="+mn-cs"/>
            </a:rPr>
            <a:t>358</a:t>
          </a:r>
          <a:r>
            <a:rPr kumimoji="1" lang="ja-JP" altLang="ja-JP" sz="1100" b="0" i="0" baseline="0">
              <a:solidFill>
                <a:schemeClr val="dk1"/>
              </a:solidFill>
              <a:effectLst/>
              <a:latin typeface="+mn-lt"/>
              <a:ea typeface="+mn-ea"/>
              <a:cs typeface="+mn-cs"/>
            </a:rPr>
            <a:t>百万円積み立てた一方で、子育て支援や地域活性化に資する事業の財源として同基金を</a:t>
          </a:r>
          <a:r>
            <a:rPr kumimoji="1" lang="en-US" altLang="ja-JP" sz="1100" b="0" i="0" baseline="0">
              <a:solidFill>
                <a:schemeClr val="dk1"/>
              </a:solidFill>
              <a:effectLst/>
              <a:latin typeface="+mn-lt"/>
              <a:ea typeface="+mn-ea"/>
              <a:cs typeface="+mn-cs"/>
            </a:rPr>
            <a:t>280</a:t>
          </a:r>
          <a:r>
            <a:rPr kumimoji="1" lang="ja-JP" altLang="ja-JP" sz="1100" b="0" i="0" baseline="0">
              <a:solidFill>
                <a:schemeClr val="dk1"/>
              </a:solidFill>
              <a:effectLst/>
              <a:latin typeface="+mn-lt"/>
              <a:ea typeface="+mn-ea"/>
              <a:cs typeface="+mn-cs"/>
            </a:rPr>
            <a:t>百万円取り崩した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財政</a:t>
          </a:r>
          <a:r>
            <a:rPr kumimoji="1" lang="ja-JP" altLang="ja-JP" sz="1100" b="0" i="0" baseline="0">
              <a:solidFill>
                <a:schemeClr val="dk1"/>
              </a:solidFill>
              <a:effectLst/>
              <a:latin typeface="+mn-lt"/>
              <a:ea typeface="+mn-ea"/>
              <a:cs typeface="+mn-cs"/>
            </a:rPr>
            <a:t>調整基金</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取り崩し</a:t>
          </a:r>
          <a:r>
            <a:rPr kumimoji="1" lang="ja-JP" altLang="en-US" sz="1100" b="0" i="0" baseline="0">
              <a:solidFill>
                <a:schemeClr val="dk1"/>
              </a:solidFill>
              <a:effectLst/>
              <a:latin typeface="+mn-lt"/>
              <a:ea typeface="+mn-ea"/>
              <a:cs typeface="+mn-cs"/>
            </a:rPr>
            <a:t>をしなかったことにより、</a:t>
          </a:r>
          <a:r>
            <a:rPr kumimoji="1" lang="ja-JP" altLang="ja-JP" sz="1100" b="0" i="0" baseline="0">
              <a:solidFill>
                <a:schemeClr val="dk1"/>
              </a:solidFill>
              <a:effectLst/>
              <a:latin typeface="+mn-lt"/>
              <a:ea typeface="+mn-ea"/>
              <a:cs typeface="+mn-cs"/>
            </a:rPr>
            <a:t>基金全体として</a:t>
          </a:r>
          <a:r>
            <a:rPr kumimoji="1" lang="en-US" altLang="ja-JP" sz="1100" b="0" i="0" baseline="0">
              <a:solidFill>
                <a:schemeClr val="dk1"/>
              </a:solidFill>
              <a:effectLst/>
              <a:latin typeface="+mn-lt"/>
              <a:ea typeface="+mn-ea"/>
              <a:cs typeface="+mn-cs"/>
            </a:rPr>
            <a:t>89</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については、人口減により税収や地方交付税の伸びが見込めないうえに、社会保障関連経費の更なる増加や公共施設等の老朽化対策事業、特定環境保全公共下水道事業など大きな財源を必要とする事業を進めていくことから、中長期的には財政調整基金、特定目的基金ともに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・ふるさと市川応援基金：</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次世代の教育と魅力を感じる子育て支援や住みよい安全安心な活気あるまちづくり、地域の伝統文化の継承、</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地域資源を活かした魅力向上に資する事業など</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・学校用地取得基金：</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町の学校用地の円滑な取得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・地域福祉基金：</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すこやかな長寿社会に備え、福祉活動の活性化と総合的な福祉の振興、充実を図るための事業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・ふるさと水と土の保全基金：土地改良施設の機能強化を図るための保全整備等に対する支援や集落共同活動の強化に資する事業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森林環境譲与税基金：　           適切な間伐による森林整備、林業担い手の確保育成、木材利用の促進・普及啓発事業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a:t>
          </a:r>
          <a:r>
            <a:rPr kumimoji="1" lang="ja-JP" altLang="ja-JP" sz="1100" b="0" i="0" baseline="0">
              <a:solidFill>
                <a:schemeClr val="dk1"/>
              </a:solidFill>
              <a:effectLst/>
              <a:latin typeface="+mn-lt"/>
              <a:ea typeface="+mn-ea"/>
              <a:cs typeface="+mn-cs"/>
            </a:rPr>
            <a:t>ふるさと市川応援基金</a:t>
          </a:r>
          <a:r>
            <a:rPr kumimoji="1" lang="en-US" altLang="ja-JP" sz="1100" b="0" i="0" baseline="0">
              <a:solidFill>
                <a:schemeClr val="dk1"/>
              </a:solidFill>
              <a:effectLst/>
              <a:latin typeface="+mn-lt"/>
              <a:ea typeface="+mn-ea"/>
              <a:cs typeface="+mn-cs"/>
            </a:rPr>
            <a:t>280</a:t>
          </a:r>
          <a:r>
            <a:rPr kumimoji="1" lang="ja-JP" altLang="ja-JP" sz="1100" b="0" i="0" baseline="0">
              <a:solidFill>
                <a:schemeClr val="dk1"/>
              </a:solidFill>
              <a:effectLst/>
              <a:latin typeface="+mn-lt"/>
              <a:ea typeface="+mn-ea"/>
              <a:cs typeface="+mn-cs"/>
            </a:rPr>
            <a:t>百万円取り崩したものの、</a:t>
          </a:r>
          <a:r>
            <a:rPr kumimoji="1" lang="ja-JP" altLang="en-US" sz="1100" b="0" i="0" baseline="0">
              <a:solidFill>
                <a:schemeClr val="dk1"/>
              </a:solidFill>
              <a:effectLst/>
              <a:latin typeface="+mn-lt"/>
              <a:ea typeface="+mn-ea"/>
              <a:cs typeface="+mn-cs"/>
            </a:rPr>
            <a:t>寄附金収入として同基金に</a:t>
          </a:r>
          <a:r>
            <a:rPr kumimoji="1" lang="en-US" altLang="ja-JP" sz="1100" b="0" i="0" baseline="0">
              <a:solidFill>
                <a:schemeClr val="dk1"/>
              </a:solidFill>
              <a:effectLst/>
              <a:latin typeface="+mn-lt"/>
              <a:ea typeface="+mn-ea"/>
              <a:cs typeface="+mn-cs"/>
            </a:rPr>
            <a:t>358</a:t>
          </a:r>
          <a:r>
            <a:rPr kumimoji="1" lang="ja-JP" altLang="en-US" sz="1100" b="0" i="0" baseline="0">
              <a:solidFill>
                <a:schemeClr val="dk1"/>
              </a:solidFill>
              <a:effectLst/>
              <a:latin typeface="+mn-lt"/>
              <a:ea typeface="+mn-ea"/>
              <a:cs typeface="+mn-cs"/>
            </a:rPr>
            <a:t>百万円を積み立てた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ふるさと市川応援基金などを有効に活用していくとともに、</a:t>
          </a:r>
          <a:r>
            <a:rPr kumimoji="1" lang="ja-JP" altLang="en-US" sz="1100" b="0" i="0" baseline="0">
              <a:solidFill>
                <a:schemeClr val="dk1"/>
              </a:solidFill>
              <a:effectLst/>
              <a:latin typeface="+mn-lt"/>
              <a:ea typeface="+mn-ea"/>
              <a:cs typeface="+mn-cs"/>
            </a:rPr>
            <a:t>庁舎や学校施設等の</a:t>
          </a:r>
          <a:r>
            <a:rPr kumimoji="1" lang="ja-JP" altLang="ja-JP" sz="1100" b="0" i="0" baseline="0">
              <a:solidFill>
                <a:schemeClr val="dk1"/>
              </a:solidFill>
              <a:effectLst/>
              <a:latin typeface="+mn-lt"/>
              <a:ea typeface="+mn-ea"/>
              <a:cs typeface="+mn-cs"/>
            </a:rPr>
            <a:t>整備にかかる基金の創設も検討してい</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mn-lt"/>
              <a:ea typeface="+mn-ea"/>
              <a:cs typeface="+mn-cs"/>
            </a:rPr>
            <a:t>取り崩しを</a:t>
          </a:r>
          <a:r>
            <a:rPr kumimoji="1" lang="ja-JP" altLang="en-US" sz="1100" b="0" i="0" baseline="0">
              <a:solidFill>
                <a:schemeClr val="dk1"/>
              </a:solidFill>
              <a:effectLst/>
              <a:latin typeface="+mn-lt"/>
              <a:ea typeface="+mn-ea"/>
              <a:cs typeface="+mn-cs"/>
            </a:rPr>
            <a:t>行わず、基金利子のみを積立てたため、残高は増減なしの</a:t>
          </a:r>
          <a:r>
            <a:rPr kumimoji="1" lang="en-US" altLang="ja-JP" sz="1100" b="0" i="0" baseline="0">
              <a:solidFill>
                <a:schemeClr val="dk1"/>
              </a:solidFill>
              <a:effectLst/>
              <a:latin typeface="+mn-lt"/>
              <a:ea typeface="+mn-ea"/>
              <a:cs typeface="+mn-cs"/>
            </a:rPr>
            <a:t>641</a:t>
          </a:r>
          <a:r>
            <a:rPr kumimoji="1" lang="ja-JP" altLang="en-US" sz="1100" b="0" i="0" baseline="0">
              <a:solidFill>
                <a:schemeClr val="dk1"/>
              </a:solidFill>
              <a:effectLst/>
              <a:latin typeface="+mn-lt"/>
              <a:ea typeface="+mn-ea"/>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財政調整基金の残高は、標準財政規模の</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％程度（</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億円）を下回らないように努める。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取崩しを行わず、基金利子のみを積立てたため、残高は増減なしの</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百万円となっている。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現在のところ毎年度計画的に積立てを行う予定はないが、今後は地方債の償還計画を踏まえたうえで、積立て等について検討</a:t>
          </a:r>
          <a:r>
            <a:rPr kumimoji="1" lang="ja-JP" altLang="en-US" sz="1100" b="0" i="0" baseline="0">
              <a:solidFill>
                <a:schemeClr val="dk1"/>
              </a:solidFill>
              <a:effectLst/>
              <a:latin typeface="+mn-lt"/>
              <a:ea typeface="+mn-ea"/>
              <a:cs typeface="+mn-cs"/>
            </a:rPr>
            <a:t>していく</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11,671
11,523
82.67
7,993,196
7,833,610
151,398
3,716,429
6,602,422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有形固定資産減価償却率は、令和２年度</a:t>
          </a:r>
          <a:r>
            <a:rPr kumimoji="1" lang="en-US" altLang="ja-JP" sz="1100">
              <a:latin typeface="ＭＳ Ｐゴシック" panose="020B0600070205080204" pitchFamily="50" charset="-128"/>
              <a:ea typeface="ＭＳ Ｐゴシック" panose="020B0600070205080204" pitchFamily="50" charset="-128"/>
            </a:rPr>
            <a:t>62.0</a:t>
          </a:r>
          <a:r>
            <a:rPr kumimoji="1" lang="ja-JP" altLang="en-US" sz="1100">
              <a:latin typeface="ＭＳ Ｐゴシック" panose="020B0600070205080204" pitchFamily="50" charset="-128"/>
              <a:ea typeface="ＭＳ Ｐゴシック" panose="020B0600070205080204" pitchFamily="50" charset="-128"/>
            </a:rPr>
            <a:t>％となり類似団体内平均値とほぼ同水準であるが、毎年度増加傾向にあり老朽化が着実に進んでいる。</a:t>
          </a:r>
        </a:p>
        <a:p>
          <a:r>
            <a:rPr kumimoji="1" lang="ja-JP" altLang="en-US" sz="1100">
              <a:latin typeface="ＭＳ Ｐゴシック" panose="020B0600070205080204" pitchFamily="50" charset="-128"/>
              <a:ea typeface="ＭＳ Ｐゴシック" panose="020B0600070205080204" pitchFamily="50" charset="-128"/>
            </a:rPr>
            <a:t>　今後、ますます建物等の老朽化が進むことから、公共施設等総合管理計画に基づき、公共施設等の適正化に努め計画的な資産管理を推進する必要がある。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81085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996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86466</xdr:rowOff>
    </xdr:from>
    <xdr:to>
      <xdr:col>19</xdr:col>
      <xdr:colOff>187325</xdr:colOff>
      <xdr:row>31</xdr:row>
      <xdr:rowOff>16616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137266</xdr:rowOff>
    </xdr:from>
    <xdr:to>
      <xdr:col>23</xdr:col>
      <xdr:colOff>85725</xdr:colOff>
      <xdr:row>30</xdr:row>
      <xdr:rowOff>153458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52291"/>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63077</xdr:rowOff>
    </xdr:from>
    <xdr:to>
      <xdr:col>15</xdr:col>
      <xdr:colOff>187325</xdr:colOff>
      <xdr:row>30</xdr:row>
      <xdr:rowOff>164677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113877</xdr:rowOff>
    </xdr:from>
    <xdr:to>
      <xdr:col>19</xdr:col>
      <xdr:colOff>136525</xdr:colOff>
      <xdr:row>30</xdr:row>
      <xdr:rowOff>137266</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28902"/>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113877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021705"/>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106680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01091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33143</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7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9754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債務償還比率は、前年度よりも</a:t>
          </a:r>
          <a:r>
            <a:rPr kumimoji="1" lang="en-US" altLang="ja-JP" sz="1100">
              <a:latin typeface="ＭＳ Ｐゴシック" panose="020B0600070205080204" pitchFamily="50" charset="-128"/>
              <a:ea typeface="ＭＳ Ｐゴシック" panose="020B0600070205080204" pitchFamily="50" charset="-128"/>
            </a:rPr>
            <a:t>33.5</a:t>
          </a:r>
          <a:r>
            <a:rPr kumimoji="1" lang="ja-JP" altLang="en-US" sz="1100">
              <a:latin typeface="ＭＳ Ｐゴシック" panose="020B0600070205080204" pitchFamily="50" charset="-128"/>
              <a:ea typeface="ＭＳ Ｐゴシック" panose="020B0600070205080204" pitchFamily="50" charset="-128"/>
            </a:rPr>
            <a:t>ポイン下がったものの、類似団体内平均値よりも</a:t>
          </a:r>
          <a:r>
            <a:rPr kumimoji="1" lang="en-US" altLang="ja-JP" sz="1100">
              <a:latin typeface="ＭＳ Ｐゴシック" panose="020B0600070205080204" pitchFamily="50" charset="-128"/>
              <a:ea typeface="ＭＳ Ｐゴシック" panose="020B0600070205080204" pitchFamily="50" charset="-128"/>
            </a:rPr>
            <a:t>220.9</a:t>
          </a:r>
          <a:r>
            <a:rPr kumimoji="1" lang="ja-JP" altLang="en-US" sz="1100">
              <a:latin typeface="ＭＳ Ｐゴシック" panose="020B0600070205080204" pitchFamily="50" charset="-128"/>
              <a:ea typeface="ＭＳ Ｐゴシック" panose="020B0600070205080204" pitchFamily="50" charset="-128"/>
            </a:rPr>
            <a:t>ポイント高くなっている。</a:t>
          </a:r>
        </a:p>
        <a:p>
          <a:r>
            <a:rPr kumimoji="1" lang="ja-JP" altLang="en-US" sz="1100">
              <a:latin typeface="ＭＳ Ｐゴシック" panose="020B0600070205080204" pitchFamily="50" charset="-128"/>
              <a:ea typeface="ＭＳ Ｐゴシック" panose="020B0600070205080204" pitchFamily="50" charset="-128"/>
            </a:rPr>
            <a:t>　これは、地方債残高が公共施設・インフラ施設等の老朽化対策事業、また、公共下水道事業の推進により増加したためで、今後はこれまで以上に優先順位付けを行い、新規地方債の発行を抑える必要がある。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75022</xdr:rowOff>
    </xdr:from>
    <xdr:to>
      <xdr:col>76</xdr:col>
      <xdr:colOff>73025</xdr:colOff>
      <xdr:row>32</xdr:row>
      <xdr:rowOff>5172</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16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53449</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13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115203</xdr:rowOff>
    </xdr:from>
    <xdr:to>
      <xdr:col>72</xdr:col>
      <xdr:colOff>123825</xdr:colOff>
      <xdr:row>32</xdr:row>
      <xdr:rowOff>45353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20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125822</xdr:rowOff>
    </xdr:from>
    <xdr:to>
      <xdr:col>76</xdr:col>
      <xdr:colOff>22225</xdr:colOff>
      <xdr:row>31</xdr:row>
      <xdr:rowOff>166003</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212297"/>
          <a:ext cx="711200" cy="4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56670</xdr:rowOff>
    </xdr:from>
    <xdr:to>
      <xdr:col>68</xdr:col>
      <xdr:colOff>123825</xdr:colOff>
      <xdr:row>31</xdr:row>
      <xdr:rowOff>158270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1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107470</xdr:rowOff>
    </xdr:from>
    <xdr:to>
      <xdr:col>72</xdr:col>
      <xdr:colOff>73025</xdr:colOff>
      <xdr:row>31</xdr:row>
      <xdr:rowOff>166003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193945"/>
          <a:ext cx="762000" cy="5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43886</xdr:rowOff>
    </xdr:from>
    <xdr:to>
      <xdr:col>64</xdr:col>
      <xdr:colOff>123825</xdr:colOff>
      <xdr:row>30</xdr:row>
      <xdr:rowOff>145486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5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94686</xdr:rowOff>
    </xdr:from>
    <xdr:to>
      <xdr:col>68</xdr:col>
      <xdr:colOff>73025</xdr:colOff>
      <xdr:row>31</xdr:row>
      <xdr:rowOff>107470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009711"/>
          <a:ext cx="762000" cy="18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113623</xdr:rowOff>
    </xdr:from>
    <xdr:to>
      <xdr:col>60</xdr:col>
      <xdr:colOff>123825</xdr:colOff>
      <xdr:row>30</xdr:row>
      <xdr:rowOff>43773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85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164423</xdr:rowOff>
    </xdr:from>
    <xdr:to>
      <xdr:col>64</xdr:col>
      <xdr:colOff>73025</xdr:colOff>
      <xdr:row>30</xdr:row>
      <xdr:rowOff>94686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907998"/>
          <a:ext cx="762000" cy="10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600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36480</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29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149397</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23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136613</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0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60300</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63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11,671
11,523
82.67
7,993,196
7,833,610
151,398
3,716,429
6,602,422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87630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93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145415</xdr:rowOff>
    </xdr:from>
    <xdr:to>
      <xdr:col>15</xdr:col>
      <xdr:colOff>101600</xdr:colOff>
      <xdr:row>37</xdr:row>
      <xdr:rowOff>75565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49530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684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120650</xdr:rowOff>
    </xdr:from>
    <xdr:to>
      <xdr:col>10</xdr:col>
      <xdr:colOff>165100</xdr:colOff>
      <xdr:row>37</xdr:row>
      <xdr:rowOff>50800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0</xdr:rowOff>
    </xdr:from>
    <xdr:to>
      <xdr:col>15</xdr:col>
      <xdr:colOff>50800</xdr:colOff>
      <xdr:row>37</xdr:row>
      <xdr:rowOff>24765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436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37</xdr:row>
      <xdr:rowOff>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94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92092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67327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85446</xdr:rowOff>
    </xdr:from>
    <xdr:to>
      <xdr:col>55</xdr:col>
      <xdr:colOff>50800</xdr:colOff>
      <xdr:row>40</xdr:row>
      <xdr:rowOff>15596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7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63873</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5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94666</xdr:rowOff>
    </xdr:from>
    <xdr:to>
      <xdr:col>50</xdr:col>
      <xdr:colOff>165100</xdr:colOff>
      <xdr:row>40</xdr:row>
      <xdr:rowOff>24816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136246</xdr:rowOff>
    </xdr:from>
    <xdr:to>
      <xdr:col>55</xdr:col>
      <xdr:colOff>0</xdr:colOff>
      <xdr:row>39</xdr:row>
      <xdr:rowOff>145466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22796"/>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102991</xdr:rowOff>
    </xdr:from>
    <xdr:to>
      <xdr:col>46</xdr:col>
      <xdr:colOff>38100</xdr:colOff>
      <xdr:row>40</xdr:row>
      <xdr:rowOff>33141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145466</xdr:rowOff>
    </xdr:from>
    <xdr:to>
      <xdr:col>50</xdr:col>
      <xdr:colOff>114300</xdr:colOff>
      <xdr:row>39</xdr:row>
      <xdr:rowOff>153791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32016"/>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111620</xdr:rowOff>
    </xdr:from>
    <xdr:to>
      <xdr:col>41</xdr:col>
      <xdr:colOff>101600</xdr:colOff>
      <xdr:row>40</xdr:row>
      <xdr:rowOff>41770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7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153791</xdr:rowOff>
    </xdr:from>
    <xdr:to>
      <xdr:col>45</xdr:col>
      <xdr:colOff>177800</xdr:colOff>
      <xdr:row>39</xdr:row>
      <xdr:rowOff>162420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40341"/>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118135</xdr:rowOff>
    </xdr:from>
    <xdr:to>
      <xdr:col>36</xdr:col>
      <xdr:colOff>165100</xdr:colOff>
      <xdr:row>40</xdr:row>
      <xdr:rowOff>48285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162420</xdr:rowOff>
    </xdr:from>
    <xdr:to>
      <xdr:col>41</xdr:col>
      <xdr:colOff>50800</xdr:colOff>
      <xdr:row>39</xdr:row>
      <xdr:rowOff>168935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48970"/>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15943</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8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24268</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32897</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89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39412</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89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76563</xdr:rowOff>
    </xdr:from>
    <xdr:to>
      <xdr:col>24</xdr:col>
      <xdr:colOff>114300</xdr:colOff>
      <xdr:row>65</xdr:row>
      <xdr:rowOff>6713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10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162940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96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127363</xdr:rowOff>
    </xdr:from>
    <xdr:to>
      <xdr:col>24</xdr:col>
      <xdr:colOff>63500</xdr:colOff>
      <xdr:row>64</xdr:row>
      <xdr:rowOff>130628</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3797300" y="111001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106209</xdr:rowOff>
    </xdr:from>
    <xdr:to>
      <xdr:col>55</xdr:col>
      <xdr:colOff>50800</xdr:colOff>
      <xdr:row>61</xdr:row>
      <xdr:rowOff>36359</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3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129086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24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121224</xdr:rowOff>
    </xdr:from>
    <xdr:to>
      <xdr:col>50</xdr:col>
      <xdr:colOff>165100</xdr:colOff>
      <xdr:row>61</xdr:row>
      <xdr:rowOff>51374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40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157009</xdr:rowOff>
    </xdr:from>
    <xdr:to>
      <xdr:col>55</xdr:col>
      <xdr:colOff>0</xdr:colOff>
      <xdr:row>61</xdr:row>
      <xdr:rowOff>574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444009"/>
          <a:ext cx="838200" cy="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133079</xdr:rowOff>
    </xdr:from>
    <xdr:to>
      <xdr:col>46</xdr:col>
      <xdr:colOff>38100</xdr:colOff>
      <xdr:row>61</xdr:row>
      <xdr:rowOff>63229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4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574</xdr:rowOff>
    </xdr:from>
    <xdr:to>
      <xdr:col>50</xdr:col>
      <xdr:colOff>114300</xdr:colOff>
      <xdr:row>61</xdr:row>
      <xdr:rowOff>12429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459024"/>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154926</xdr:rowOff>
    </xdr:from>
    <xdr:to>
      <xdr:col>41</xdr:col>
      <xdr:colOff>101600</xdr:colOff>
      <xdr:row>61</xdr:row>
      <xdr:rowOff>85076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4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12429</xdr:rowOff>
    </xdr:from>
    <xdr:to>
      <xdr:col>45</xdr:col>
      <xdr:colOff>177800</xdr:colOff>
      <xdr:row>61</xdr:row>
      <xdr:rowOff>34276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470879"/>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152603</xdr:rowOff>
    </xdr:from>
    <xdr:to>
      <xdr:col>36</xdr:col>
      <xdr:colOff>165100</xdr:colOff>
      <xdr:row>61</xdr:row>
      <xdr:rowOff>82753</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43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31953</xdr:rowOff>
    </xdr:from>
    <xdr:to>
      <xdr:col>41</xdr:col>
      <xdr:colOff>50800</xdr:colOff>
      <xdr:row>61</xdr:row>
      <xdr:rowOff>34276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972300" y="10490403"/>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145900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170226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6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169434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62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63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67901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18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79756</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19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101603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21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99280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2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122174</xdr:rowOff>
    </xdr:from>
    <xdr:to>
      <xdr:col>55</xdr:col>
      <xdr:colOff>50800</xdr:colOff>
      <xdr:row>86</xdr:row>
      <xdr:rowOff>52324</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37101</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123089</xdr:rowOff>
    </xdr:from>
    <xdr:to>
      <xdr:col>50</xdr:col>
      <xdr:colOff>165100</xdr:colOff>
      <xdr:row>86</xdr:row>
      <xdr:rowOff>53239</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1524</xdr:rowOff>
    </xdr:from>
    <xdr:to>
      <xdr:col>55</xdr:col>
      <xdr:colOff>0</xdr:colOff>
      <xdr:row>86</xdr:row>
      <xdr:rowOff>2439</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74622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123546</xdr:rowOff>
    </xdr:from>
    <xdr:to>
      <xdr:col>46</xdr:col>
      <xdr:colOff>38100</xdr:colOff>
      <xdr:row>86</xdr:row>
      <xdr:rowOff>53696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2439</xdr:rowOff>
    </xdr:from>
    <xdr:to>
      <xdr:col>50</xdr:col>
      <xdr:colOff>114300</xdr:colOff>
      <xdr:row>86</xdr:row>
      <xdr:rowOff>2896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7471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2896</xdr:rowOff>
    </xdr:from>
    <xdr:to>
      <xdr:col>45</xdr:col>
      <xdr:colOff>177800</xdr:colOff>
      <xdr:row>86</xdr:row>
      <xdr:rowOff>3811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74759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124918</xdr:rowOff>
    </xdr:from>
    <xdr:to>
      <xdr:col>36</xdr:col>
      <xdr:colOff>165100</xdr:colOff>
      <xdr:row>86</xdr:row>
      <xdr:rowOff>55068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4268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7485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44366</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44823</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7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46195</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166370</xdr:rowOff>
    </xdr:from>
    <xdr:to>
      <xdr:col>85</xdr:col>
      <xdr:colOff>177800</xdr:colOff>
      <xdr:row>33</xdr:row>
      <xdr:rowOff>96520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117492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560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53975</xdr:rowOff>
    </xdr:from>
    <xdr:to>
      <xdr:col>81</xdr:col>
      <xdr:colOff>101600</xdr:colOff>
      <xdr:row>34</xdr:row>
      <xdr:rowOff>155575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45720</xdr:rowOff>
    </xdr:from>
    <xdr:to>
      <xdr:col>85</xdr:col>
      <xdr:colOff>127000</xdr:colOff>
      <xdr:row>34</xdr:row>
      <xdr:rowOff>104775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5481300" y="5703570"/>
          <a:ext cx="8382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160655</xdr:rowOff>
    </xdr:from>
    <xdr:to>
      <xdr:col>76</xdr:col>
      <xdr:colOff>165100</xdr:colOff>
      <xdr:row>34</xdr:row>
      <xdr:rowOff>90805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40005</xdr:rowOff>
    </xdr:from>
    <xdr:to>
      <xdr:col>81</xdr:col>
      <xdr:colOff>50800</xdr:colOff>
      <xdr:row>34</xdr:row>
      <xdr:rowOff>104775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58693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74930</xdr:rowOff>
    </xdr:from>
    <xdr:to>
      <xdr:col>72</xdr:col>
      <xdr:colOff>38100</xdr:colOff>
      <xdr:row>39</xdr:row>
      <xdr:rowOff>5080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40005</xdr:rowOff>
    </xdr:from>
    <xdr:to>
      <xdr:col>76</xdr:col>
      <xdr:colOff>114300</xdr:colOff>
      <xdr:row>38</xdr:row>
      <xdr:rowOff>125730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3703300" y="5869305"/>
          <a:ext cx="8890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53975</xdr:rowOff>
    </xdr:from>
    <xdr:to>
      <xdr:col>67</xdr:col>
      <xdr:colOff>101600</xdr:colOff>
      <xdr:row>38</xdr:row>
      <xdr:rowOff>155575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104775</xdr:rowOff>
    </xdr:from>
    <xdr:to>
      <xdr:col>71</xdr:col>
      <xdr:colOff>177800</xdr:colOff>
      <xdr:row>38</xdr:row>
      <xdr:rowOff>125730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6198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652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107332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167657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146702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158750</xdr:rowOff>
    </xdr:from>
    <xdr:to>
      <xdr:col>116</xdr:col>
      <xdr:colOff>114300</xdr:colOff>
      <xdr:row>39</xdr:row>
      <xdr:rowOff>88900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137177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170180</xdr:rowOff>
    </xdr:from>
    <xdr:to>
      <xdr:col>112</xdr:col>
      <xdr:colOff>38100</xdr:colOff>
      <xdr:row>39</xdr:row>
      <xdr:rowOff>100330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38100</xdr:rowOff>
    </xdr:from>
    <xdr:to>
      <xdr:col>116</xdr:col>
      <xdr:colOff>63500</xdr:colOff>
      <xdr:row>39</xdr:row>
      <xdr:rowOff>49530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67246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xdr:rowOff>
    </xdr:from>
    <xdr:to>
      <xdr:col>107</xdr:col>
      <xdr:colOff>101600</xdr:colOff>
      <xdr:row>39</xdr:row>
      <xdr:rowOff>115570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49530</xdr:rowOff>
    </xdr:from>
    <xdr:to>
      <xdr:col>111</xdr:col>
      <xdr:colOff>177800</xdr:colOff>
      <xdr:row>39</xdr:row>
      <xdr:rowOff>64770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0434300" y="6736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39</xdr:row>
      <xdr:rowOff>64770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9545300" y="6667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111125</xdr:rowOff>
    </xdr:from>
    <xdr:to>
      <xdr:col>98</xdr:col>
      <xdr:colOff>38100</xdr:colOff>
      <xdr:row>39</xdr:row>
      <xdr:rowOff>41275</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152400</xdr:rowOff>
    </xdr:from>
    <xdr:to>
      <xdr:col>102</xdr:col>
      <xdr:colOff>114300</xdr:colOff>
      <xdr:row>38</xdr:row>
      <xdr:rowOff>161925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8656300" y="6667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91457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48277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32402</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E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E00-000016020000}"/>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E00-000018020000}"/>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E00-00001A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66766</xdr:rowOff>
    </xdr:from>
    <xdr:to>
      <xdr:col>85</xdr:col>
      <xdr:colOff>177800</xdr:colOff>
      <xdr:row>61</xdr:row>
      <xdr:rowOff>168366</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62687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45193</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E00-000026020000}"/>
            </a:ext>
          </a:extLst>
        </xdr:cNvPr>
        <xdr:cNvSpPr txBox="1"/>
      </xdr:nvSpPr>
      <xdr:spPr>
        <a:xfrm>
          <a:off x="16357600"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76563</xdr:rowOff>
    </xdr:from>
    <xdr:to>
      <xdr:col>81</xdr:col>
      <xdr:colOff>101600</xdr:colOff>
      <xdr:row>62</xdr:row>
      <xdr:rowOff>6713</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5430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117566</xdr:rowOff>
    </xdr:from>
    <xdr:to>
      <xdr:col>85</xdr:col>
      <xdr:colOff>127000</xdr:colOff>
      <xdr:row>61</xdr:row>
      <xdr:rowOff>127363</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5481300" y="1057601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89626</xdr:rowOff>
    </xdr:from>
    <xdr:to>
      <xdr:col>76</xdr:col>
      <xdr:colOff>165100</xdr:colOff>
      <xdr:row>62</xdr:row>
      <xdr:rowOff>19776</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4541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127363</xdr:rowOff>
    </xdr:from>
    <xdr:to>
      <xdr:col>81</xdr:col>
      <xdr:colOff>50800</xdr:colOff>
      <xdr:row>61</xdr:row>
      <xdr:rowOff>140426</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4592300" y="105858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84727</xdr:rowOff>
    </xdr:from>
    <xdr:to>
      <xdr:col>72</xdr:col>
      <xdr:colOff>38100</xdr:colOff>
      <xdr:row>62</xdr:row>
      <xdr:rowOff>14877</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3652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135527</xdr:rowOff>
    </xdr:from>
    <xdr:to>
      <xdr:col>76</xdr:col>
      <xdr:colOff>114300</xdr:colOff>
      <xdr:row>61</xdr:row>
      <xdr:rowOff>140426</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3703300" y="105939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135527</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814300" y="105613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169290</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10903</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6004</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92075</xdr:rowOff>
    </xdr:from>
    <xdr:to>
      <xdr:col>116</xdr:col>
      <xdr:colOff>114300</xdr:colOff>
      <xdr:row>62</xdr:row>
      <xdr:rowOff>22225</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114952</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104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111506</xdr:rowOff>
    </xdr:from>
    <xdr:to>
      <xdr:col>112</xdr:col>
      <xdr:colOff>38100</xdr:colOff>
      <xdr:row>62</xdr:row>
      <xdr:rowOff>41656</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142875</xdr:rowOff>
    </xdr:from>
    <xdr:to>
      <xdr:col>116</xdr:col>
      <xdr:colOff>63500</xdr:colOff>
      <xdr:row>61</xdr:row>
      <xdr:rowOff>162306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1323300" y="10601325"/>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144272</xdr:rowOff>
    </xdr:from>
    <xdr:to>
      <xdr:col>107</xdr:col>
      <xdr:colOff>101600</xdr:colOff>
      <xdr:row>62</xdr:row>
      <xdr:rowOff>74422</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6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162306</xdr:rowOff>
    </xdr:from>
    <xdr:to>
      <xdr:col>111</xdr:col>
      <xdr:colOff>177800</xdr:colOff>
      <xdr:row>62</xdr:row>
      <xdr:rowOff>23622</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10620756"/>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161417</xdr:rowOff>
    </xdr:from>
    <xdr:to>
      <xdr:col>102</xdr:col>
      <xdr:colOff>165100</xdr:colOff>
      <xdr:row>62</xdr:row>
      <xdr:rowOff>91567</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6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23622</xdr:rowOff>
    </xdr:from>
    <xdr:to>
      <xdr:col>107</xdr:col>
      <xdr:colOff>50800</xdr:colOff>
      <xdr:row>62</xdr:row>
      <xdr:rowOff>40767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65352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xdr:rowOff>
    </xdr:from>
    <xdr:to>
      <xdr:col>98</xdr:col>
      <xdr:colOff>38100</xdr:colOff>
      <xdr:row>62</xdr:row>
      <xdr:rowOff>104140</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40767</xdr:rowOff>
    </xdr:from>
    <xdr:to>
      <xdr:col>102</xdr:col>
      <xdr:colOff>114300</xdr:colOff>
      <xdr:row>62</xdr:row>
      <xdr:rowOff>53340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67066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32783</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65549</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1069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82694</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1071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95267</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E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E00-00008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E00-00008C020000}"/>
            </a:ext>
          </a:extLst>
        </xdr:cNvPr>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68597</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E00-00008E020000}"/>
            </a:ext>
          </a:extLst>
        </xdr:cNvPr>
        <xdr:cNvSpPr txBox="1"/>
      </xdr:nvSpPr>
      <xdr:spPr>
        <a:xfrm>
          <a:off x="163576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2539</xdr:rowOff>
    </xdr:from>
    <xdr:to>
      <xdr:col>76</xdr:col>
      <xdr:colOff>165100</xdr:colOff>
      <xdr:row>81</xdr:row>
      <xdr:rowOff>104139</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40657</xdr:rowOff>
    </xdr:from>
    <xdr:ext cx="405111" cy="259045"/>
    <xdr:sp macro="" textlink="">
      <xdr:nvSpPr>
        <xdr:cNvPr id="666" name="n_1aveValue【児童館】&#10;有形固定資産減価償却率">
          <a:extLst>
            <a:ext uri="{FF2B5EF4-FFF2-40B4-BE49-F238E27FC236}">
              <a16:creationId xmlns:a16="http://schemas.microsoft.com/office/drawing/2014/main" id="{00000000-0008-0000-0E00-00009A020000}"/>
            </a:ext>
          </a:extLst>
        </xdr:cNvPr>
        <xdr:cNvSpPr txBox="1"/>
      </xdr:nvSpPr>
      <xdr:spPr>
        <a:xfrm>
          <a:off x="152660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667" name="n_2aveValue【児童館】&#10;有形固定資産減価償却率">
          <a:extLst>
            <a:ext uri="{FF2B5EF4-FFF2-40B4-BE49-F238E27FC236}">
              <a16:creationId xmlns:a16="http://schemas.microsoft.com/office/drawing/2014/main" id="{00000000-0008-0000-0E00-00009B020000}"/>
            </a:ext>
          </a:extLst>
        </xdr:cNvPr>
        <xdr:cNvSpPr txBox="1"/>
      </xdr:nvSpPr>
      <xdr:spPr>
        <a:xfrm>
          <a:off x="14389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68" name="n_3aveValue【児童館】&#10;有形固定資産減価償却率">
          <a:extLst>
            <a:ext uri="{FF2B5EF4-FFF2-40B4-BE49-F238E27FC236}">
              <a16:creationId xmlns:a16="http://schemas.microsoft.com/office/drawing/2014/main" id="{00000000-0008-0000-0E00-00009C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669" name="n_4aveValue【児童館】&#10;有形固定資産減価償却率">
          <a:extLst>
            <a:ext uri="{FF2B5EF4-FFF2-40B4-BE49-F238E27FC236}">
              <a16:creationId xmlns:a16="http://schemas.microsoft.com/office/drawing/2014/main" id="{00000000-0008-0000-0E00-00009D020000}"/>
            </a:ext>
          </a:extLst>
        </xdr:cNvPr>
        <xdr:cNvSpPr txBox="1"/>
      </xdr:nvSpPr>
      <xdr:spPr>
        <a:xfrm>
          <a:off x="12611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670" name="n_2mainValue【児童館】&#10;有形固定資産減価償却率">
          <a:extLst>
            <a:ext uri="{FF2B5EF4-FFF2-40B4-BE49-F238E27FC236}">
              <a16:creationId xmlns:a16="http://schemas.microsoft.com/office/drawing/2014/main" id="{00000000-0008-0000-0E00-00009E020000}"/>
            </a:ext>
          </a:extLst>
        </xdr:cNvPr>
        <xdr:cNvSpPr txBox="1"/>
      </xdr:nvSpPr>
      <xdr:spPr>
        <a:xfrm>
          <a:off x="14389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a:extLst>
            <a:ext uri="{FF2B5EF4-FFF2-40B4-BE49-F238E27FC236}">
              <a16:creationId xmlns:a16="http://schemas.microsoft.com/office/drawing/2014/main" id="{00000000-0008-0000-0E00-0000B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5" name="【児童館】&#10;一人当たり面積最小値テキスト">
          <a:extLst>
            <a:ext uri="{FF2B5EF4-FFF2-40B4-BE49-F238E27FC236}">
              <a16:creationId xmlns:a16="http://schemas.microsoft.com/office/drawing/2014/main" id="{00000000-0008-0000-0E00-0000B7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97" name="【児童館】&#10;一人当たり面積最大値テキスト">
          <a:extLst>
            <a:ext uri="{FF2B5EF4-FFF2-40B4-BE49-F238E27FC236}">
              <a16:creationId xmlns:a16="http://schemas.microsoft.com/office/drawing/2014/main" id="{00000000-0008-0000-0E00-0000B9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137177</xdr:rowOff>
    </xdr:from>
    <xdr:ext cx="469744" cy="259045"/>
    <xdr:sp macro="" textlink="">
      <xdr:nvSpPr>
        <xdr:cNvPr id="699" name="【児童館】&#10;一人当たり面積平均値テキスト">
          <a:extLst>
            <a:ext uri="{FF2B5EF4-FFF2-40B4-BE49-F238E27FC236}">
              <a16:creationId xmlns:a16="http://schemas.microsoft.com/office/drawing/2014/main" id="{00000000-0008-0000-0E00-0000BB020000}"/>
            </a:ext>
          </a:extLst>
        </xdr:cNvPr>
        <xdr:cNvSpPr txBox="1"/>
      </xdr:nvSpPr>
      <xdr:spPr>
        <a:xfrm>
          <a:off x="22199600" y="1453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63500</xdr:rowOff>
    </xdr:from>
    <xdr:to>
      <xdr:col>107</xdr:col>
      <xdr:colOff>101600</xdr:colOff>
      <xdr:row>81</xdr:row>
      <xdr:rowOff>165100</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038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124477</xdr:rowOff>
    </xdr:from>
    <xdr:ext cx="469744" cy="259045"/>
    <xdr:sp macro="" textlink="">
      <xdr:nvSpPr>
        <xdr:cNvPr id="711" name="n_1aveValue【児童館】&#10;一人当たり面積">
          <a:extLst>
            <a:ext uri="{FF2B5EF4-FFF2-40B4-BE49-F238E27FC236}">
              <a16:creationId xmlns:a16="http://schemas.microsoft.com/office/drawing/2014/main" id="{00000000-0008-0000-0E00-0000C7020000}"/>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64788</xdr:rowOff>
    </xdr:from>
    <xdr:ext cx="469744" cy="259045"/>
    <xdr:sp macro="" textlink="">
      <xdr:nvSpPr>
        <xdr:cNvPr id="712" name="n_2aveValue【児童館】&#10;一人当たり面積">
          <a:extLst>
            <a:ext uri="{FF2B5EF4-FFF2-40B4-BE49-F238E27FC236}">
              <a16:creationId xmlns:a16="http://schemas.microsoft.com/office/drawing/2014/main" id="{00000000-0008-0000-0E00-0000C8020000}"/>
            </a:ext>
          </a:extLst>
        </xdr:cNvPr>
        <xdr:cNvSpPr txBox="1"/>
      </xdr:nvSpPr>
      <xdr:spPr>
        <a:xfrm>
          <a:off x="20199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13" name="n_3aveValue【児童館】&#10;一人当たり面積">
          <a:extLst>
            <a:ext uri="{FF2B5EF4-FFF2-40B4-BE49-F238E27FC236}">
              <a16:creationId xmlns:a16="http://schemas.microsoft.com/office/drawing/2014/main" id="{00000000-0008-0000-0E00-0000C9020000}"/>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714" name="n_4aveValue【児童館】&#10;一人当たり面積">
          <a:extLst>
            <a:ext uri="{FF2B5EF4-FFF2-40B4-BE49-F238E27FC236}">
              <a16:creationId xmlns:a16="http://schemas.microsoft.com/office/drawing/2014/main" id="{00000000-0008-0000-0E00-0000CA020000}"/>
            </a:ext>
          </a:extLst>
        </xdr:cNvPr>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10177</xdr:rowOff>
    </xdr:from>
    <xdr:ext cx="469744" cy="259045"/>
    <xdr:sp macro="" textlink="">
      <xdr:nvSpPr>
        <xdr:cNvPr id="715" name="n_2mainValue【児童館】&#10;一人当たり面積">
          <a:extLst>
            <a:ext uri="{FF2B5EF4-FFF2-40B4-BE49-F238E27FC236}">
              <a16:creationId xmlns:a16="http://schemas.microsoft.com/office/drawing/2014/main" id="{00000000-0008-0000-0E00-0000CB020000}"/>
            </a:ext>
          </a:extLst>
        </xdr:cNvPr>
        <xdr:cNvSpPr txBox="1"/>
      </xdr:nvSpPr>
      <xdr:spPr>
        <a:xfrm>
          <a:off x="20199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公民館】&#10;有形固定資産減価償却率グラフ枠">
          <a:extLst>
            <a:ext uri="{FF2B5EF4-FFF2-40B4-BE49-F238E27FC236}">
              <a16:creationId xmlns:a16="http://schemas.microsoft.com/office/drawing/2014/main" id="{00000000-0008-0000-0E00-0000E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2" name="【公民館】&#10;有形固定資産減価償却率最小値テキスト">
          <a:extLst>
            <a:ext uri="{FF2B5EF4-FFF2-40B4-BE49-F238E27FC236}">
              <a16:creationId xmlns:a16="http://schemas.microsoft.com/office/drawing/2014/main" id="{00000000-0008-0000-0E00-0000E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44" name="【公民館】&#10;有形固定資産減価償却率最大値テキスト">
          <a:extLst>
            <a:ext uri="{FF2B5EF4-FFF2-40B4-BE49-F238E27FC236}">
              <a16:creationId xmlns:a16="http://schemas.microsoft.com/office/drawing/2014/main" id="{00000000-0008-0000-0E00-0000E802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88735</xdr:rowOff>
    </xdr:from>
    <xdr:ext cx="405111" cy="259045"/>
    <xdr:sp macro="" textlink="">
      <xdr:nvSpPr>
        <xdr:cNvPr id="746" name="【公民館】&#10;有形固定資産減価償却率平均値テキスト">
          <a:extLst>
            <a:ext uri="{FF2B5EF4-FFF2-40B4-BE49-F238E27FC236}">
              <a16:creationId xmlns:a16="http://schemas.microsoft.com/office/drawing/2014/main" id="{00000000-0008-0000-0E00-0000EA020000}"/>
            </a:ext>
          </a:extLst>
        </xdr:cNvPr>
        <xdr:cNvSpPr txBox="1"/>
      </xdr:nvSpPr>
      <xdr:spPr>
        <a:xfrm>
          <a:off x="16357600" y="1809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47" name="フローチャート: 判断 746">
          <a:extLst>
            <a:ext uri="{FF2B5EF4-FFF2-40B4-BE49-F238E27FC236}">
              <a16:creationId xmlns:a16="http://schemas.microsoft.com/office/drawing/2014/main" id="{00000000-0008-0000-0E00-0000EB020000}"/>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48" name="フローチャート: 判断 747">
          <a:extLst>
            <a:ext uri="{FF2B5EF4-FFF2-40B4-BE49-F238E27FC236}">
              <a16:creationId xmlns:a16="http://schemas.microsoft.com/office/drawing/2014/main" id="{00000000-0008-0000-0E00-0000EC020000}"/>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57" name="楕円 756">
          <a:extLst>
            <a:ext uri="{FF2B5EF4-FFF2-40B4-BE49-F238E27FC236}">
              <a16:creationId xmlns:a16="http://schemas.microsoft.com/office/drawing/2014/main" id="{00000000-0008-0000-0E00-0000F5020000}"/>
            </a:ext>
          </a:extLst>
        </xdr:cNvPr>
        <xdr:cNvSpPr/>
      </xdr:nvSpPr>
      <xdr:spPr>
        <a:xfrm>
          <a:off x="16268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149514</xdr:rowOff>
    </xdr:from>
    <xdr:ext cx="405111" cy="259045"/>
    <xdr:sp macro="" textlink="">
      <xdr:nvSpPr>
        <xdr:cNvPr id="758" name="【公民館】&#10;有形固定資産減価償却率該当値テキスト">
          <a:extLst>
            <a:ext uri="{FF2B5EF4-FFF2-40B4-BE49-F238E27FC236}">
              <a16:creationId xmlns:a16="http://schemas.microsoft.com/office/drawing/2014/main" id="{00000000-0008-0000-0E00-0000F6020000}"/>
            </a:ext>
          </a:extLst>
        </xdr:cNvPr>
        <xdr:cNvSpPr txBox="1"/>
      </xdr:nvSpPr>
      <xdr:spPr>
        <a:xfrm>
          <a:off x="16357600" y="1780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100512</xdr:rowOff>
    </xdr:from>
    <xdr:to>
      <xdr:col>81</xdr:col>
      <xdr:colOff>101600</xdr:colOff>
      <xdr:row>105</xdr:row>
      <xdr:rowOff>30662</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5430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151312</xdr:rowOff>
    </xdr:from>
    <xdr:to>
      <xdr:col>85</xdr:col>
      <xdr:colOff>127000</xdr:colOff>
      <xdr:row>105</xdr:row>
      <xdr:rowOff>5987</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5481300" y="179821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4541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117021</xdr:rowOff>
    </xdr:from>
    <xdr:to>
      <xdr:col>81</xdr:col>
      <xdr:colOff>50800</xdr:colOff>
      <xdr:row>104</xdr:row>
      <xdr:rowOff>151312</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4592300" y="179478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3652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85998</xdr:rowOff>
    </xdr:from>
    <xdr:to>
      <xdr:col>76</xdr:col>
      <xdr:colOff>114300</xdr:colOff>
      <xdr:row>104</xdr:row>
      <xdr:rowOff>117021</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3703300" y="179167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40095</xdr:rowOff>
    </xdr:from>
    <xdr:to>
      <xdr:col>67</xdr:col>
      <xdr:colOff>101600</xdr:colOff>
      <xdr:row>104</xdr:row>
      <xdr:rowOff>141695</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2763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85998</xdr:rowOff>
    </xdr:from>
    <xdr:to>
      <xdr:col>71</xdr:col>
      <xdr:colOff>177800</xdr:colOff>
      <xdr:row>104</xdr:row>
      <xdr:rowOff>90895</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2814300" y="1791679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47914</xdr:rowOff>
    </xdr:from>
    <xdr:ext cx="405111" cy="259045"/>
    <xdr:sp macro="" textlink="">
      <xdr:nvSpPr>
        <xdr:cNvPr id="767" name="n_1aveValue【公民館】&#10;有形固定資産減価償却率">
          <a:extLst>
            <a:ext uri="{FF2B5EF4-FFF2-40B4-BE49-F238E27FC236}">
              <a16:creationId xmlns:a16="http://schemas.microsoft.com/office/drawing/2014/main" id="{00000000-0008-0000-0E00-0000FF020000}"/>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768" name="n_2aveValue【公民館】&#10;有形固定資産減価償却率">
          <a:extLst>
            <a:ext uri="{FF2B5EF4-FFF2-40B4-BE49-F238E27FC236}">
              <a16:creationId xmlns:a16="http://schemas.microsoft.com/office/drawing/2014/main" id="{00000000-0008-0000-0E00-000000030000}"/>
            </a:ext>
          </a:extLst>
        </xdr:cNvPr>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769" name="n_3aveValue【公民館】&#10;有形固定資産減価償却率">
          <a:extLst>
            <a:ext uri="{FF2B5EF4-FFF2-40B4-BE49-F238E27FC236}">
              <a16:creationId xmlns:a16="http://schemas.microsoft.com/office/drawing/2014/main" id="{00000000-0008-0000-0E00-000001030000}"/>
            </a:ext>
          </a:extLst>
        </xdr:cNvPr>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770" name="n_4aveValue【公民館】&#10;有形固定資産減価償却率">
          <a:extLst>
            <a:ext uri="{FF2B5EF4-FFF2-40B4-BE49-F238E27FC236}">
              <a16:creationId xmlns:a16="http://schemas.microsoft.com/office/drawing/2014/main" id="{00000000-0008-0000-0E00-000002030000}"/>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47189</xdr:rowOff>
    </xdr:from>
    <xdr:ext cx="405111" cy="259045"/>
    <xdr:sp macro="" textlink="">
      <xdr:nvSpPr>
        <xdr:cNvPr id="771" name="n_1mainValue【公民館】&#10;有形固定資産減価償却率">
          <a:extLst>
            <a:ext uri="{FF2B5EF4-FFF2-40B4-BE49-F238E27FC236}">
              <a16:creationId xmlns:a16="http://schemas.microsoft.com/office/drawing/2014/main" id="{00000000-0008-0000-0E00-000003030000}"/>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772" name="n_2mainValue【公民館】&#10;有形固定資産減価償却率">
          <a:extLst>
            <a:ext uri="{FF2B5EF4-FFF2-40B4-BE49-F238E27FC236}">
              <a16:creationId xmlns:a16="http://schemas.microsoft.com/office/drawing/2014/main" id="{00000000-0008-0000-0E00-000004030000}"/>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773" name="n_3mainValue【公民館】&#10;有形固定資産減価償却率">
          <a:extLst>
            <a:ext uri="{FF2B5EF4-FFF2-40B4-BE49-F238E27FC236}">
              <a16:creationId xmlns:a16="http://schemas.microsoft.com/office/drawing/2014/main" id="{00000000-0008-0000-0E00-000005030000}"/>
            </a:ext>
          </a:extLst>
        </xdr:cNvPr>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774" name="n_4mainValue【公民館】&#10;有形固定資産減価償却率">
          <a:extLst>
            <a:ext uri="{FF2B5EF4-FFF2-40B4-BE49-F238E27FC236}">
              <a16:creationId xmlns:a16="http://schemas.microsoft.com/office/drawing/2014/main" id="{00000000-0008-0000-0E00-000006030000}"/>
            </a:ext>
          </a:extLst>
        </xdr:cNvPr>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公民館】&#10;一人当たり面積グラフ枠">
          <a:extLst>
            <a:ext uri="{FF2B5EF4-FFF2-40B4-BE49-F238E27FC236}">
              <a16:creationId xmlns:a16="http://schemas.microsoft.com/office/drawing/2014/main" id="{00000000-0008-0000-0E00-00001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01" name="【公民館】&#10;一人当たり面積最小値テキスト">
          <a:extLst>
            <a:ext uri="{FF2B5EF4-FFF2-40B4-BE49-F238E27FC236}">
              <a16:creationId xmlns:a16="http://schemas.microsoft.com/office/drawing/2014/main" id="{00000000-0008-0000-0E00-000021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03" name="【公民館】&#10;一人当たり面積最大値テキスト">
          <a:extLst>
            <a:ext uri="{FF2B5EF4-FFF2-40B4-BE49-F238E27FC236}">
              <a16:creationId xmlns:a16="http://schemas.microsoft.com/office/drawing/2014/main" id="{00000000-0008-0000-0E00-000023030000}"/>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805" name="【公民館】&#10;一人当たり面積平均値テキスト">
          <a:extLst>
            <a:ext uri="{FF2B5EF4-FFF2-40B4-BE49-F238E27FC236}">
              <a16:creationId xmlns:a16="http://schemas.microsoft.com/office/drawing/2014/main" id="{00000000-0008-0000-0E00-000025030000}"/>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06" name="フローチャート: 判断 805">
          <a:extLst>
            <a:ext uri="{FF2B5EF4-FFF2-40B4-BE49-F238E27FC236}">
              <a16:creationId xmlns:a16="http://schemas.microsoft.com/office/drawing/2014/main" id="{00000000-0008-0000-0E00-000026030000}"/>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71664</xdr:rowOff>
    </xdr:from>
    <xdr:to>
      <xdr:col>116</xdr:col>
      <xdr:colOff>114300</xdr:colOff>
      <xdr:row>108</xdr:row>
      <xdr:rowOff>1814</xdr:rowOff>
    </xdr:to>
    <xdr:sp macro="" textlink="">
      <xdr:nvSpPr>
        <xdr:cNvPr id="816" name="楕円 815">
          <a:extLst>
            <a:ext uri="{FF2B5EF4-FFF2-40B4-BE49-F238E27FC236}">
              <a16:creationId xmlns:a16="http://schemas.microsoft.com/office/drawing/2014/main" id="{00000000-0008-0000-0E00-000030030000}"/>
            </a:ext>
          </a:extLst>
        </xdr:cNvPr>
        <xdr:cNvSpPr/>
      </xdr:nvSpPr>
      <xdr:spPr>
        <a:xfrm>
          <a:off x="22110700" y="18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50091</xdr:rowOff>
    </xdr:from>
    <xdr:ext cx="469744" cy="259045"/>
    <xdr:sp macro="" textlink="">
      <xdr:nvSpPr>
        <xdr:cNvPr id="817" name="【公民館】&#10;一人当たり面積該当値テキスト">
          <a:extLst>
            <a:ext uri="{FF2B5EF4-FFF2-40B4-BE49-F238E27FC236}">
              <a16:creationId xmlns:a16="http://schemas.microsoft.com/office/drawing/2014/main" id="{00000000-0008-0000-0E00-000031030000}"/>
            </a:ext>
          </a:extLst>
        </xdr:cNvPr>
        <xdr:cNvSpPr txBox="1"/>
      </xdr:nvSpPr>
      <xdr:spPr>
        <a:xfrm>
          <a:off x="22199600" y="183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78195</xdr:rowOff>
    </xdr:from>
    <xdr:to>
      <xdr:col>112</xdr:col>
      <xdr:colOff>38100</xdr:colOff>
      <xdr:row>108</xdr:row>
      <xdr:rowOff>8345</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1272500" y="184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122464</xdr:rowOff>
    </xdr:from>
    <xdr:to>
      <xdr:col>116</xdr:col>
      <xdr:colOff>63500</xdr:colOff>
      <xdr:row>107</xdr:row>
      <xdr:rowOff>128995</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flipV="1">
          <a:off x="21323300" y="184676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128995</xdr:rowOff>
    </xdr:from>
    <xdr:to>
      <xdr:col>111</xdr:col>
      <xdr:colOff>177800</xdr:colOff>
      <xdr:row>107</xdr:row>
      <xdr:rowOff>133350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20434300" y="1847414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87993</xdr:rowOff>
    </xdr:from>
    <xdr:to>
      <xdr:col>102</xdr:col>
      <xdr:colOff>165100</xdr:colOff>
      <xdr:row>108</xdr:row>
      <xdr:rowOff>18143</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19494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138793</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19545300" y="184785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92348</xdr:rowOff>
    </xdr:from>
    <xdr:to>
      <xdr:col>98</xdr:col>
      <xdr:colOff>38100</xdr:colOff>
      <xdr:row>108</xdr:row>
      <xdr:rowOff>22498</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18605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138793</xdr:rowOff>
    </xdr:from>
    <xdr:to>
      <xdr:col>102</xdr:col>
      <xdr:colOff>114300</xdr:colOff>
      <xdr:row>107</xdr:row>
      <xdr:rowOff>143148</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flipV="1">
          <a:off x="18656300" y="18483943"/>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826" name="n_1aveValue【公民館】&#10;一人当たり面積">
          <a:extLst>
            <a:ext uri="{FF2B5EF4-FFF2-40B4-BE49-F238E27FC236}">
              <a16:creationId xmlns:a16="http://schemas.microsoft.com/office/drawing/2014/main" id="{00000000-0008-0000-0E00-00003A030000}"/>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827" name="n_2aveValue【公民館】&#10;一人当たり面積">
          <a:extLst>
            <a:ext uri="{FF2B5EF4-FFF2-40B4-BE49-F238E27FC236}">
              <a16:creationId xmlns:a16="http://schemas.microsoft.com/office/drawing/2014/main" id="{00000000-0008-0000-0E00-00003B030000}"/>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28" name="n_3aveValue【公民館】&#10;一人当たり面積">
          <a:extLst>
            <a:ext uri="{FF2B5EF4-FFF2-40B4-BE49-F238E27FC236}">
              <a16:creationId xmlns:a16="http://schemas.microsoft.com/office/drawing/2014/main" id="{00000000-0008-0000-0E00-00003C030000}"/>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829" name="n_4aveValue【公民館】&#10;一人当たり面積">
          <a:extLst>
            <a:ext uri="{FF2B5EF4-FFF2-40B4-BE49-F238E27FC236}">
              <a16:creationId xmlns:a16="http://schemas.microsoft.com/office/drawing/2014/main" id="{00000000-0008-0000-0E00-00003D030000}"/>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170922</xdr:rowOff>
    </xdr:from>
    <xdr:ext cx="469744" cy="259045"/>
    <xdr:sp macro="" textlink="">
      <xdr:nvSpPr>
        <xdr:cNvPr id="830" name="n_1mainValue【公民館】&#10;一人当たり面積">
          <a:extLst>
            <a:ext uri="{FF2B5EF4-FFF2-40B4-BE49-F238E27FC236}">
              <a16:creationId xmlns:a16="http://schemas.microsoft.com/office/drawing/2014/main" id="{00000000-0008-0000-0E00-00003E030000}"/>
            </a:ext>
          </a:extLst>
        </xdr:cNvPr>
        <xdr:cNvSpPr txBox="1"/>
      </xdr:nvSpPr>
      <xdr:spPr>
        <a:xfrm>
          <a:off x="21075727" y="185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31" name="n_2mainValue【公民館】&#10;一人当たり面積">
          <a:extLst>
            <a:ext uri="{FF2B5EF4-FFF2-40B4-BE49-F238E27FC236}">
              <a16:creationId xmlns:a16="http://schemas.microsoft.com/office/drawing/2014/main" id="{00000000-0008-0000-0E00-00003F03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9270</xdr:rowOff>
    </xdr:from>
    <xdr:ext cx="469744" cy="259045"/>
    <xdr:sp macro="" textlink="">
      <xdr:nvSpPr>
        <xdr:cNvPr id="832" name="n_3mainValue【公民館】&#10;一人当たり面積">
          <a:extLst>
            <a:ext uri="{FF2B5EF4-FFF2-40B4-BE49-F238E27FC236}">
              <a16:creationId xmlns:a16="http://schemas.microsoft.com/office/drawing/2014/main" id="{00000000-0008-0000-0E00-000040030000}"/>
            </a:ext>
          </a:extLst>
        </xdr:cNvPr>
        <xdr:cNvSpPr txBox="1"/>
      </xdr:nvSpPr>
      <xdr:spPr>
        <a:xfrm>
          <a:off x="19310427" y="185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13625</xdr:rowOff>
    </xdr:from>
    <xdr:ext cx="469744" cy="259045"/>
    <xdr:sp macro="" textlink="">
      <xdr:nvSpPr>
        <xdr:cNvPr id="833" name="n_4mainValue【公民館】&#10;一人当たり面積">
          <a:extLst>
            <a:ext uri="{FF2B5EF4-FFF2-40B4-BE49-F238E27FC236}">
              <a16:creationId xmlns:a16="http://schemas.microsoft.com/office/drawing/2014/main" id="{00000000-0008-0000-0E00-000041030000}"/>
            </a:ext>
          </a:extLst>
        </xdr:cNvPr>
        <xdr:cNvSpPr txBox="1"/>
      </xdr:nvSpPr>
      <xdr:spPr>
        <a:xfrm>
          <a:off x="18421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種別ごとで見ると橋りょう、学校施設、公営住宅における有形固定資産減価償却率が、類似団体内平均値を大きく上回っている。いずれも過去に建設された施設の老朽化が進んでいることが要因であり、橋りょう、学校施設については、優先順位を付けて順次改修工事等を実施している。今後も大規模改修、長寿命化事業を適切に進めていく予定である。</a:t>
          </a:r>
        </a:p>
        <a:p>
          <a:r>
            <a:rPr kumimoji="1" lang="ja-JP" altLang="en-US" sz="1300">
              <a:latin typeface="ＭＳ Ｐゴシック" panose="020B0600070205080204" pitchFamily="50" charset="-128"/>
              <a:ea typeface="ＭＳ Ｐゴシック" panose="020B0600070205080204" pitchFamily="50" charset="-128"/>
            </a:rPr>
            <a:t>　なお、認定こども園については、平成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年度に施設整備を実施したことから有形固定資産減価償却率が類似団体内平均値を下回った。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11,671
11,523
82.67
7,993,196
7,833,610
151,398
3,716,429
6,602,422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77305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249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159294</xdr:rowOff>
    </xdr:from>
    <xdr:to>
      <xdr:col>20</xdr:col>
      <xdr:colOff>38100</xdr:colOff>
      <xdr:row>37</xdr:row>
      <xdr:rowOff>89444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149678</xdr:rowOff>
    </xdr:from>
    <xdr:to>
      <xdr:col>24</xdr:col>
      <xdr:colOff>63500</xdr:colOff>
      <xdr:row>37</xdr:row>
      <xdr:rowOff>38644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797300" y="6321878"/>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38644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463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87449</xdr:rowOff>
    </xdr:from>
    <xdr:to>
      <xdr:col>10</xdr:col>
      <xdr:colOff>165100</xdr:colOff>
      <xdr:row>37</xdr:row>
      <xdr:rowOff>17599</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138249</xdr:rowOff>
    </xdr:from>
    <xdr:to>
      <xdr:col>15</xdr:col>
      <xdr:colOff>50800</xdr:colOff>
      <xdr:row>37</xdr:row>
      <xdr:rowOff>2722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104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51526</xdr:rowOff>
    </xdr:from>
    <xdr:to>
      <xdr:col>6</xdr:col>
      <xdr:colOff>38100</xdr:colOff>
      <xdr:row>36</xdr:row>
      <xdr:rowOff>153126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102326</xdr:rowOff>
    </xdr:from>
    <xdr:to>
      <xdr:col>10</xdr:col>
      <xdr:colOff>114300</xdr:colOff>
      <xdr:row>36</xdr:row>
      <xdr:rowOff>138249</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745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47914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80571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8726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144253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31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29972</xdr:rowOff>
    </xdr:from>
    <xdr:to>
      <xdr:col>50</xdr:col>
      <xdr:colOff>165100</xdr:colOff>
      <xdr:row>40</xdr:row>
      <xdr:rowOff>131572</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80772</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93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80772</xdr:rowOff>
    </xdr:from>
    <xdr:to>
      <xdr:col>50</xdr:col>
      <xdr:colOff>114300</xdr:colOff>
      <xdr:row>40</xdr:row>
      <xdr:rowOff>85344</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39116</xdr:rowOff>
    </xdr:from>
    <xdr:to>
      <xdr:col>41</xdr:col>
      <xdr:colOff>101600</xdr:colOff>
      <xdr:row>40</xdr:row>
      <xdr:rowOff>140716</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85344</xdr:rowOff>
    </xdr:from>
    <xdr:to>
      <xdr:col>45</xdr:col>
      <xdr:colOff>177800</xdr:colOff>
      <xdr:row>40</xdr:row>
      <xdr:rowOff>89916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89916</xdr:rowOff>
    </xdr:from>
    <xdr:to>
      <xdr:col>41</xdr:col>
      <xdr:colOff>50800</xdr:colOff>
      <xdr:row>40</xdr:row>
      <xdr:rowOff>117348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947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122699</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127271</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131843</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114952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100965</xdr:rowOff>
    </xdr:from>
    <xdr:to>
      <xdr:col>24</xdr:col>
      <xdr:colOff>63500</xdr:colOff>
      <xdr:row>60</xdr:row>
      <xdr:rowOff>142875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3879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xdr:rowOff>
    </xdr:from>
    <xdr:to>
      <xdr:col>15</xdr:col>
      <xdr:colOff>101600</xdr:colOff>
      <xdr:row>60</xdr:row>
      <xdr:rowOff>109855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59055</xdr:rowOff>
    </xdr:from>
    <xdr:to>
      <xdr:col>19</xdr:col>
      <xdr:colOff>177800</xdr:colOff>
      <xdr:row>60</xdr:row>
      <xdr:rowOff>100965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3460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59055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298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153035</xdr:rowOff>
    </xdr:from>
    <xdr:to>
      <xdr:col>6</xdr:col>
      <xdr:colOff>38100</xdr:colOff>
      <xdr:row>62</xdr:row>
      <xdr:rowOff>83185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xdr:rowOff>
    </xdr:from>
    <xdr:to>
      <xdr:col>10</xdr:col>
      <xdr:colOff>114300</xdr:colOff>
      <xdr:row>62</xdr:row>
      <xdr:rowOff>32385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1130300" y="10298430"/>
          <a:ext cx="8890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142892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100982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112878</xdr:rowOff>
    </xdr:from>
    <xdr:to>
      <xdr:col>55</xdr:col>
      <xdr:colOff>50800</xdr:colOff>
      <xdr:row>63</xdr:row>
      <xdr:rowOff>43028</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10426700" y="107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27805</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F00-0000F3000000}"/>
            </a:ext>
          </a:extLst>
        </xdr:cNvPr>
        <xdr:cNvSpPr txBox="1"/>
      </xdr:nvSpPr>
      <xdr:spPr>
        <a:xfrm>
          <a:off x="10515600" y="1065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117449</xdr:rowOff>
    </xdr:from>
    <xdr:to>
      <xdr:col>50</xdr:col>
      <xdr:colOff>165100</xdr:colOff>
      <xdr:row>63</xdr:row>
      <xdr:rowOff>47599</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9588500" y="107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163678</xdr:rowOff>
    </xdr:from>
    <xdr:to>
      <xdr:col>55</xdr:col>
      <xdr:colOff>0</xdr:colOff>
      <xdr:row>62</xdr:row>
      <xdr:rowOff>168249</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9639300" y="1079357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121107</xdr:rowOff>
    </xdr:from>
    <xdr:to>
      <xdr:col>46</xdr:col>
      <xdr:colOff>38100</xdr:colOff>
      <xdr:row>63</xdr:row>
      <xdr:rowOff>51257</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699500" y="107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168249</xdr:rowOff>
    </xdr:from>
    <xdr:to>
      <xdr:col>50</xdr:col>
      <xdr:colOff>114300</xdr:colOff>
      <xdr:row>63</xdr:row>
      <xdr:rowOff>457</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8750300" y="1079814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124764</xdr:rowOff>
    </xdr:from>
    <xdr:to>
      <xdr:col>41</xdr:col>
      <xdr:colOff>101600</xdr:colOff>
      <xdr:row>63</xdr:row>
      <xdr:rowOff>54914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7810500" y="107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xdr:rowOff>
    </xdr:from>
    <xdr:to>
      <xdr:col>45</xdr:col>
      <xdr:colOff>177800</xdr:colOff>
      <xdr:row>63</xdr:row>
      <xdr:rowOff>4114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7861300" y="1080180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127508</xdr:rowOff>
    </xdr:from>
    <xdr:to>
      <xdr:col>36</xdr:col>
      <xdr:colOff>165100</xdr:colOff>
      <xdr:row>63</xdr:row>
      <xdr:rowOff>57658</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6921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4114</xdr:rowOff>
    </xdr:from>
    <xdr:to>
      <xdr:col>41</xdr:col>
      <xdr:colOff>50800</xdr:colOff>
      <xdr:row>63</xdr:row>
      <xdr:rowOff>6858</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6972300" y="1080546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F00-0000FC000000}"/>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F00-0000FD000000}"/>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F00-0000FE000000}"/>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F00-0000FF000000}"/>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38726</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F00-000000010000}"/>
            </a:ext>
          </a:extLst>
        </xdr:cNvPr>
        <xdr:cNvSpPr txBox="1"/>
      </xdr:nvSpPr>
      <xdr:spPr>
        <a:xfrm>
          <a:off x="9391727" y="1084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42384</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F00-000001010000}"/>
            </a:ext>
          </a:extLst>
        </xdr:cNvPr>
        <xdr:cNvSpPr txBox="1"/>
      </xdr:nvSpPr>
      <xdr:spPr>
        <a:xfrm>
          <a:off x="8515427" y="1084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46041</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F00-000002010000}"/>
            </a:ext>
          </a:extLst>
        </xdr:cNvPr>
        <xdr:cNvSpPr txBox="1"/>
      </xdr:nvSpPr>
      <xdr:spPr>
        <a:xfrm>
          <a:off x="7626427" y="1084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48785</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F00-000003010000}"/>
            </a:ext>
          </a:extLst>
        </xdr:cNvPr>
        <xdr:cNvSpPr txBox="1"/>
      </xdr:nvSpPr>
      <xdr:spPr>
        <a:xfrm>
          <a:off x="6737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130175</xdr:rowOff>
    </xdr:from>
    <xdr:to>
      <xdr:col>24</xdr:col>
      <xdr:colOff>114300</xdr:colOff>
      <xdr:row>84</xdr:row>
      <xdr:rowOff>60325</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108602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92075</xdr:rowOff>
    </xdr:from>
    <xdr:to>
      <xdr:col>20</xdr:col>
      <xdr:colOff>38100</xdr:colOff>
      <xdr:row>84</xdr:row>
      <xdr:rowOff>22225</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142875</xdr:rowOff>
    </xdr:from>
    <xdr:to>
      <xdr:col>24</xdr:col>
      <xdr:colOff>63500</xdr:colOff>
      <xdr:row>84</xdr:row>
      <xdr:rowOff>9525</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797300" y="143732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52070</xdr:rowOff>
    </xdr:from>
    <xdr:to>
      <xdr:col>15</xdr:col>
      <xdr:colOff>101600</xdr:colOff>
      <xdr:row>83</xdr:row>
      <xdr:rowOff>153670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102870</xdr:rowOff>
    </xdr:from>
    <xdr:to>
      <xdr:col>19</xdr:col>
      <xdr:colOff>177800</xdr:colOff>
      <xdr:row>83</xdr:row>
      <xdr:rowOff>142875</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908300" y="14333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xdr:rowOff>
    </xdr:from>
    <xdr:to>
      <xdr:col>10</xdr:col>
      <xdr:colOff>165100</xdr:colOff>
      <xdr:row>83</xdr:row>
      <xdr:rowOff>115570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64770</xdr:rowOff>
    </xdr:from>
    <xdr:to>
      <xdr:col>15</xdr:col>
      <xdr:colOff>50800</xdr:colOff>
      <xdr:row>83</xdr:row>
      <xdr:rowOff>102870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019300" y="1429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103505</xdr:rowOff>
    </xdr:from>
    <xdr:to>
      <xdr:col>6</xdr:col>
      <xdr:colOff>38100</xdr:colOff>
      <xdr:row>85</xdr:row>
      <xdr:rowOff>33655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079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64770</xdr:rowOff>
    </xdr:from>
    <xdr:to>
      <xdr:col>10</xdr:col>
      <xdr:colOff>114300</xdr:colOff>
      <xdr:row>84</xdr:row>
      <xdr:rowOff>154305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1130300" y="14295120"/>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13352</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106697</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24782</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170180</xdr:rowOff>
    </xdr:from>
    <xdr:to>
      <xdr:col>55</xdr:col>
      <xdr:colOff>50800</xdr:colOff>
      <xdr:row>86</xdr:row>
      <xdr:rowOff>100330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85107</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465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363</xdr:rowOff>
    </xdr:from>
    <xdr:to>
      <xdr:col>50</xdr:col>
      <xdr:colOff>165100</xdr:colOff>
      <xdr:row>86</xdr:row>
      <xdr:rowOff>101963</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49530</xdr:rowOff>
    </xdr:from>
    <xdr:to>
      <xdr:col>55</xdr:col>
      <xdr:colOff>0</xdr:colOff>
      <xdr:row>86</xdr:row>
      <xdr:rowOff>51163</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479423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3629</xdr:rowOff>
    </xdr:from>
    <xdr:to>
      <xdr:col>46</xdr:col>
      <xdr:colOff>38100</xdr:colOff>
      <xdr:row>86</xdr:row>
      <xdr:rowOff>105229</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51163</xdr:rowOff>
    </xdr:from>
    <xdr:to>
      <xdr:col>50</xdr:col>
      <xdr:colOff>114300</xdr:colOff>
      <xdr:row>86</xdr:row>
      <xdr:rowOff>54429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47958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5262</xdr:rowOff>
    </xdr:from>
    <xdr:to>
      <xdr:col>41</xdr:col>
      <xdr:colOff>101600</xdr:colOff>
      <xdr:row>86</xdr:row>
      <xdr:rowOff>106862</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54429</xdr:rowOff>
    </xdr:from>
    <xdr:to>
      <xdr:col>45</xdr:col>
      <xdr:colOff>177800</xdr:colOff>
      <xdr:row>86</xdr:row>
      <xdr:rowOff>56062</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79912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6894</xdr:rowOff>
    </xdr:from>
    <xdr:to>
      <xdr:col>36</xdr:col>
      <xdr:colOff>165100</xdr:colOff>
      <xdr:row>86</xdr:row>
      <xdr:rowOff>108494</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56062</xdr:rowOff>
    </xdr:from>
    <xdr:to>
      <xdr:col>41</xdr:col>
      <xdr:colOff>50800</xdr:colOff>
      <xdr:row>86</xdr:row>
      <xdr:rowOff>57694</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972300" y="148007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93090</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96356</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97989</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484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99621</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00000000-0008-0000-0F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402" name="【市民会館】&#10;有形固定資産減価償却率最小値テキスト">
          <a:extLst>
            <a:ext uri="{FF2B5EF4-FFF2-40B4-BE49-F238E27FC236}">
              <a16:creationId xmlns:a16="http://schemas.microsoft.com/office/drawing/2014/main" id="{00000000-0008-0000-0F00-000092010000}"/>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00000000-0008-0000-0F00-000094010000}"/>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00000000-0008-0000-0F00-000096010000}"/>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168275</xdr:rowOff>
    </xdr:from>
    <xdr:to>
      <xdr:col>24</xdr:col>
      <xdr:colOff>114300</xdr:colOff>
      <xdr:row>102</xdr:row>
      <xdr:rowOff>98425</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45847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19702</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00000000-0008-0000-0F00-0000A2010000}"/>
            </a:ext>
          </a:extLst>
        </xdr:cNvPr>
        <xdr:cNvSpPr txBox="1"/>
      </xdr:nvSpPr>
      <xdr:spPr>
        <a:xfrm>
          <a:off x="4673600"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67311</xdr:rowOff>
    </xdr:from>
    <xdr:to>
      <xdr:col>20</xdr:col>
      <xdr:colOff>38100</xdr:colOff>
      <xdr:row>102</xdr:row>
      <xdr:rowOff>168911</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3746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47625</xdr:rowOff>
    </xdr:from>
    <xdr:to>
      <xdr:col>24</xdr:col>
      <xdr:colOff>63500</xdr:colOff>
      <xdr:row>102</xdr:row>
      <xdr:rowOff>118111</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3797300" y="17535525"/>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25400</xdr:rowOff>
    </xdr:from>
    <xdr:to>
      <xdr:col>15</xdr:col>
      <xdr:colOff>101600</xdr:colOff>
      <xdr:row>102</xdr:row>
      <xdr:rowOff>127000</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2857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76200</xdr:rowOff>
    </xdr:from>
    <xdr:to>
      <xdr:col>19</xdr:col>
      <xdr:colOff>177800</xdr:colOff>
      <xdr:row>102</xdr:row>
      <xdr:rowOff>118111</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908300" y="17564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154939</xdr:rowOff>
    </xdr:from>
    <xdr:to>
      <xdr:col>10</xdr:col>
      <xdr:colOff>165100</xdr:colOff>
      <xdr:row>102</xdr:row>
      <xdr:rowOff>85089</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968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34289</xdr:rowOff>
    </xdr:from>
    <xdr:to>
      <xdr:col>15</xdr:col>
      <xdr:colOff>50800</xdr:colOff>
      <xdr:row>102</xdr:row>
      <xdr:rowOff>76200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019300" y="17522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113030</xdr:rowOff>
    </xdr:from>
    <xdr:to>
      <xdr:col>6</xdr:col>
      <xdr:colOff>38100</xdr:colOff>
      <xdr:row>102</xdr:row>
      <xdr:rowOff>43180</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079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163830</xdr:rowOff>
    </xdr:from>
    <xdr:to>
      <xdr:col>10</xdr:col>
      <xdr:colOff>114300</xdr:colOff>
      <xdr:row>102</xdr:row>
      <xdr:rowOff>34289</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130300" y="174802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76216</xdr:rowOff>
    </xdr:from>
    <xdr:ext cx="405111" cy="259045"/>
    <xdr:sp macro="" textlink="">
      <xdr:nvSpPr>
        <xdr:cNvPr id="427" name="n_1aveValue【市民会館】&#10;有形固定資産減価償却率">
          <a:extLst>
            <a:ext uri="{FF2B5EF4-FFF2-40B4-BE49-F238E27FC236}">
              <a16:creationId xmlns:a16="http://schemas.microsoft.com/office/drawing/2014/main" id="{00000000-0008-0000-0F00-0000AB010000}"/>
            </a:ext>
          </a:extLst>
        </xdr:cNvPr>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19066</xdr:rowOff>
    </xdr:from>
    <xdr:ext cx="405111" cy="259045"/>
    <xdr:sp macro="" textlink="">
      <xdr:nvSpPr>
        <xdr:cNvPr id="428" name="n_2aveValue【市民会館】&#10;有形固定資産減価償却率">
          <a:extLst>
            <a:ext uri="{FF2B5EF4-FFF2-40B4-BE49-F238E27FC236}">
              <a16:creationId xmlns:a16="http://schemas.microsoft.com/office/drawing/2014/main" id="{00000000-0008-0000-0F00-0000AC010000}"/>
            </a:ext>
          </a:extLst>
        </xdr:cNvPr>
        <xdr:cNvSpPr txBox="1"/>
      </xdr:nvSpPr>
      <xdr:spPr>
        <a:xfrm>
          <a:off x="2705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127652</xdr:rowOff>
    </xdr:from>
    <xdr:ext cx="405111" cy="259045"/>
    <xdr:sp macro="" textlink="">
      <xdr:nvSpPr>
        <xdr:cNvPr id="429" name="n_3aveValue【市民会館】&#10;有形固定資産減価償却率">
          <a:extLst>
            <a:ext uri="{FF2B5EF4-FFF2-40B4-BE49-F238E27FC236}">
              <a16:creationId xmlns:a16="http://schemas.microsoft.com/office/drawing/2014/main" id="{00000000-0008-0000-0F00-0000AD010000}"/>
            </a:ext>
          </a:extLst>
        </xdr:cNvPr>
        <xdr:cNvSpPr txBox="1"/>
      </xdr:nvSpPr>
      <xdr:spPr>
        <a:xfrm>
          <a:off x="1816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78122</xdr:rowOff>
    </xdr:from>
    <xdr:ext cx="405111" cy="259045"/>
    <xdr:sp macro="" textlink="">
      <xdr:nvSpPr>
        <xdr:cNvPr id="430" name="n_4aveValue【市民会館】&#10;有形固定資産減価償却率">
          <a:extLst>
            <a:ext uri="{FF2B5EF4-FFF2-40B4-BE49-F238E27FC236}">
              <a16:creationId xmlns:a16="http://schemas.microsoft.com/office/drawing/2014/main" id="{00000000-0008-0000-0F00-0000AE010000}"/>
            </a:ext>
          </a:extLst>
        </xdr:cNvPr>
        <xdr:cNvSpPr txBox="1"/>
      </xdr:nvSpPr>
      <xdr:spPr>
        <a:xfrm>
          <a:off x="927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13988</xdr:rowOff>
    </xdr:from>
    <xdr:ext cx="405111" cy="259045"/>
    <xdr:sp macro="" textlink="">
      <xdr:nvSpPr>
        <xdr:cNvPr id="431" name="n_1main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143527</xdr:rowOff>
    </xdr:from>
    <xdr:ext cx="405111" cy="259045"/>
    <xdr:sp macro="" textlink="">
      <xdr:nvSpPr>
        <xdr:cNvPr id="432" name="n_2main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101616</xdr:rowOff>
    </xdr:from>
    <xdr:ext cx="405111" cy="259045"/>
    <xdr:sp macro="" textlink="">
      <xdr:nvSpPr>
        <xdr:cNvPr id="433" name="n_3main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59707</xdr:rowOff>
    </xdr:from>
    <xdr:ext cx="405111" cy="259045"/>
    <xdr:sp macro="" textlink="">
      <xdr:nvSpPr>
        <xdr:cNvPr id="434" name="n_4main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00000000-0008-0000-0F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9" name="【市民会館】&#10;一人当たり面積最小値テキスト">
          <a:extLst>
            <a:ext uri="{FF2B5EF4-FFF2-40B4-BE49-F238E27FC236}">
              <a16:creationId xmlns:a16="http://schemas.microsoft.com/office/drawing/2014/main" id="{00000000-0008-0000-0F00-0000CB010000}"/>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1" name="【市民会館】&#10;一人当たり面積最大値テキスト">
          <a:extLst>
            <a:ext uri="{FF2B5EF4-FFF2-40B4-BE49-F238E27FC236}">
              <a16:creationId xmlns:a16="http://schemas.microsoft.com/office/drawing/2014/main" id="{00000000-0008-0000-0F00-0000CD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127652</xdr:rowOff>
    </xdr:from>
    <xdr:ext cx="469744" cy="259045"/>
    <xdr:sp macro="" textlink="">
      <xdr:nvSpPr>
        <xdr:cNvPr id="463" name="【市民会館】&#10;一人当たり面積平均値テキスト">
          <a:extLst>
            <a:ext uri="{FF2B5EF4-FFF2-40B4-BE49-F238E27FC236}">
              <a16:creationId xmlns:a16="http://schemas.microsoft.com/office/drawing/2014/main" id="{00000000-0008-0000-0F00-0000CF010000}"/>
            </a:ext>
          </a:extLst>
        </xdr:cNvPr>
        <xdr:cNvSpPr txBox="1"/>
      </xdr:nvSpPr>
      <xdr:spPr>
        <a:xfrm>
          <a:off x="10515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0426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31132</xdr:rowOff>
    </xdr:from>
    <xdr:ext cx="469744" cy="259045"/>
    <xdr:sp macro="" textlink="">
      <xdr:nvSpPr>
        <xdr:cNvPr id="475" name="【市民会館】&#10;一人当たり面積該当値テキスト">
          <a:extLst>
            <a:ext uri="{FF2B5EF4-FFF2-40B4-BE49-F238E27FC236}">
              <a16:creationId xmlns:a16="http://schemas.microsoft.com/office/drawing/2014/main" id="{00000000-0008-0000-0F00-0000DB010000}"/>
            </a:ext>
          </a:extLst>
        </xdr:cNvPr>
        <xdr:cNvSpPr txBox="1"/>
      </xdr:nvSpPr>
      <xdr:spPr>
        <a:xfrm>
          <a:off x="10515600"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23495</xdr:rowOff>
    </xdr:from>
    <xdr:to>
      <xdr:col>50</xdr:col>
      <xdr:colOff>165100</xdr:colOff>
      <xdr:row>105</xdr:row>
      <xdr:rowOff>125095</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9588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59055</xdr:rowOff>
    </xdr:from>
    <xdr:to>
      <xdr:col>55</xdr:col>
      <xdr:colOff>0</xdr:colOff>
      <xdr:row>105</xdr:row>
      <xdr:rowOff>74295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9639300" y="180613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34925</xdr:rowOff>
    </xdr:from>
    <xdr:to>
      <xdr:col>46</xdr:col>
      <xdr:colOff>38100</xdr:colOff>
      <xdr:row>105</xdr:row>
      <xdr:rowOff>136525</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8699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74295</xdr:rowOff>
    </xdr:from>
    <xdr:to>
      <xdr:col>50</xdr:col>
      <xdr:colOff>114300</xdr:colOff>
      <xdr:row>105</xdr:row>
      <xdr:rowOff>85725</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8750300" y="18076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48261</xdr:rowOff>
    </xdr:from>
    <xdr:to>
      <xdr:col>41</xdr:col>
      <xdr:colOff>101600</xdr:colOff>
      <xdr:row>105</xdr:row>
      <xdr:rowOff>149861</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781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85725</xdr:rowOff>
    </xdr:from>
    <xdr:to>
      <xdr:col>45</xdr:col>
      <xdr:colOff>177800</xdr:colOff>
      <xdr:row>105</xdr:row>
      <xdr:rowOff>99061</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7861300" y="180879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57786</xdr:rowOff>
    </xdr:from>
    <xdr:to>
      <xdr:col>36</xdr:col>
      <xdr:colOff>165100</xdr:colOff>
      <xdr:row>105</xdr:row>
      <xdr:rowOff>159386</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6921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99061</xdr:rowOff>
    </xdr:from>
    <xdr:to>
      <xdr:col>41</xdr:col>
      <xdr:colOff>50800</xdr:colOff>
      <xdr:row>105</xdr:row>
      <xdr:rowOff>108586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6972300" y="181013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84" name="n_1aveValue【市民会館】&#10;一人当たり面積">
          <a:extLst>
            <a:ext uri="{FF2B5EF4-FFF2-40B4-BE49-F238E27FC236}">
              <a16:creationId xmlns:a16="http://schemas.microsoft.com/office/drawing/2014/main" id="{00000000-0008-0000-0F00-0000E4010000}"/>
            </a:ext>
          </a:extLst>
        </xdr:cNvPr>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150513</xdr:rowOff>
    </xdr:from>
    <xdr:ext cx="469744" cy="259045"/>
    <xdr:sp macro="" textlink="">
      <xdr:nvSpPr>
        <xdr:cNvPr id="485" name="n_2aveValue【市民会館】&#10;一人当たり面積">
          <a:extLst>
            <a:ext uri="{FF2B5EF4-FFF2-40B4-BE49-F238E27FC236}">
              <a16:creationId xmlns:a16="http://schemas.microsoft.com/office/drawing/2014/main" id="{00000000-0008-0000-0F00-0000E5010000}"/>
            </a:ext>
          </a:extLst>
        </xdr:cNvPr>
        <xdr:cNvSpPr txBox="1"/>
      </xdr:nvSpPr>
      <xdr:spPr>
        <a:xfrm>
          <a:off x="85154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486" name="n_3aveValue【市民会館】&#10;一人当たり面積">
          <a:extLst>
            <a:ext uri="{FF2B5EF4-FFF2-40B4-BE49-F238E27FC236}">
              <a16:creationId xmlns:a16="http://schemas.microsoft.com/office/drawing/2014/main" id="{00000000-0008-0000-0F00-0000E6010000}"/>
            </a:ext>
          </a:extLst>
        </xdr:cNvPr>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487" name="n_4aveValue【市民会館】&#10;一人当たり面積">
          <a:extLst>
            <a:ext uri="{FF2B5EF4-FFF2-40B4-BE49-F238E27FC236}">
              <a16:creationId xmlns:a16="http://schemas.microsoft.com/office/drawing/2014/main" id="{00000000-0008-0000-0F00-0000E7010000}"/>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141622</xdr:rowOff>
    </xdr:from>
    <xdr:ext cx="469744" cy="259045"/>
    <xdr:sp macro="" textlink="">
      <xdr:nvSpPr>
        <xdr:cNvPr id="488" name="n_1mainValue【市民会館】&#10;一人当たり面積">
          <a:extLst>
            <a:ext uri="{FF2B5EF4-FFF2-40B4-BE49-F238E27FC236}">
              <a16:creationId xmlns:a16="http://schemas.microsoft.com/office/drawing/2014/main" id="{00000000-0008-0000-0F00-0000E8010000}"/>
            </a:ext>
          </a:extLst>
        </xdr:cNvPr>
        <xdr:cNvSpPr txBox="1"/>
      </xdr:nvSpPr>
      <xdr:spPr>
        <a:xfrm>
          <a:off x="9391727" y="178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153052</xdr:rowOff>
    </xdr:from>
    <xdr:ext cx="469744" cy="259045"/>
    <xdr:sp macro="" textlink="">
      <xdr:nvSpPr>
        <xdr:cNvPr id="489" name="n_2mainValue【市民会館】&#10;一人当たり面積">
          <a:extLst>
            <a:ext uri="{FF2B5EF4-FFF2-40B4-BE49-F238E27FC236}">
              <a16:creationId xmlns:a16="http://schemas.microsoft.com/office/drawing/2014/main" id="{00000000-0008-0000-0F00-0000E9010000}"/>
            </a:ext>
          </a:extLst>
        </xdr:cNvPr>
        <xdr:cNvSpPr txBox="1"/>
      </xdr:nvSpPr>
      <xdr:spPr>
        <a:xfrm>
          <a:off x="8515427" y="178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490" name="n_3mainValue【市民会館】&#10;一人当たり面積">
          <a:extLst>
            <a:ext uri="{FF2B5EF4-FFF2-40B4-BE49-F238E27FC236}">
              <a16:creationId xmlns:a16="http://schemas.microsoft.com/office/drawing/2014/main" id="{00000000-0008-0000-0F00-0000EA010000}"/>
            </a:ext>
          </a:extLst>
        </xdr:cNvPr>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150513</xdr:rowOff>
    </xdr:from>
    <xdr:ext cx="469744" cy="259045"/>
    <xdr:sp macro="" textlink="">
      <xdr:nvSpPr>
        <xdr:cNvPr id="491" name="n_4mainValue【市民会館】&#10;一人当たり面積">
          <a:extLst>
            <a:ext uri="{FF2B5EF4-FFF2-40B4-BE49-F238E27FC236}">
              <a16:creationId xmlns:a16="http://schemas.microsoft.com/office/drawing/2014/main" id="{00000000-0008-0000-0F00-0000EB010000}"/>
            </a:ext>
          </a:extLst>
        </xdr:cNvPr>
        <xdr:cNvSpPr txBox="1"/>
      </xdr:nvSpPr>
      <xdr:spPr>
        <a:xfrm>
          <a:off x="67374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00000000-0008-0000-0F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00000000-0008-0000-0F00-000005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00000000-0008-0000-0F00-000007020000}"/>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00000000-0008-0000-0F00-000009020000}"/>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00000000-0008-0000-0F00-000015020000}"/>
            </a:ext>
          </a:extLst>
        </xdr:cNvPr>
        <xdr:cNvSpPr txBox="1"/>
      </xdr:nvSpPr>
      <xdr:spPr>
        <a:xfrm>
          <a:off x="163576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153035</xdr:rowOff>
    </xdr:from>
    <xdr:to>
      <xdr:col>81</xdr:col>
      <xdr:colOff>101600</xdr:colOff>
      <xdr:row>36</xdr:row>
      <xdr:rowOff>83185</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5430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32385</xdr:rowOff>
    </xdr:from>
    <xdr:to>
      <xdr:col>85</xdr:col>
      <xdr:colOff>127000</xdr:colOff>
      <xdr:row>36</xdr:row>
      <xdr:rowOff>83820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5481300" y="62045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101600</xdr:rowOff>
    </xdr:from>
    <xdr:to>
      <xdr:col>76</xdr:col>
      <xdr:colOff>165100</xdr:colOff>
      <xdr:row>36</xdr:row>
      <xdr:rowOff>31750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4541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152400</xdr:rowOff>
    </xdr:from>
    <xdr:to>
      <xdr:col>81</xdr:col>
      <xdr:colOff>50800</xdr:colOff>
      <xdr:row>36</xdr:row>
      <xdr:rowOff>32385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4592300" y="61531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50165</xdr:rowOff>
    </xdr:from>
    <xdr:to>
      <xdr:col>72</xdr:col>
      <xdr:colOff>38100</xdr:colOff>
      <xdr:row>35</xdr:row>
      <xdr:rowOff>151765</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3652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100965</xdr:rowOff>
    </xdr:from>
    <xdr:to>
      <xdr:col>76</xdr:col>
      <xdr:colOff>114300</xdr:colOff>
      <xdr:row>35</xdr:row>
      <xdr:rowOff>152400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3703300" y="61017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635</xdr:rowOff>
    </xdr:from>
    <xdr:to>
      <xdr:col>67</xdr:col>
      <xdr:colOff>101600</xdr:colOff>
      <xdr:row>35</xdr:row>
      <xdr:rowOff>102235</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2763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51435</xdr:rowOff>
    </xdr:from>
    <xdr:to>
      <xdr:col>71</xdr:col>
      <xdr:colOff>177800</xdr:colOff>
      <xdr:row>35</xdr:row>
      <xdr:rowOff>100965</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814300" y="60521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99712</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48277</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168292</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118762</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22645</xdr:rowOff>
    </xdr:from>
    <xdr:to>
      <xdr:col>116</xdr:col>
      <xdr:colOff>114300</xdr:colOff>
      <xdr:row>40</xdr:row>
      <xdr:rowOff>124245</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68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1072</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68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29751</xdr:rowOff>
    </xdr:from>
    <xdr:to>
      <xdr:col>112</xdr:col>
      <xdr:colOff>38100</xdr:colOff>
      <xdr:row>40</xdr:row>
      <xdr:rowOff>131351</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68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73445</xdr:rowOff>
    </xdr:from>
    <xdr:to>
      <xdr:col>116</xdr:col>
      <xdr:colOff>63500</xdr:colOff>
      <xdr:row>40</xdr:row>
      <xdr:rowOff>80551</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6931445"/>
          <a:ext cx="8382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35790</xdr:rowOff>
    </xdr:from>
    <xdr:to>
      <xdr:col>107</xdr:col>
      <xdr:colOff>101600</xdr:colOff>
      <xdr:row>40</xdr:row>
      <xdr:rowOff>137390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68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80551</xdr:rowOff>
    </xdr:from>
    <xdr:to>
      <xdr:col>111</xdr:col>
      <xdr:colOff>177800</xdr:colOff>
      <xdr:row>40</xdr:row>
      <xdr:rowOff>86590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6938551"/>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42190</xdr:rowOff>
    </xdr:from>
    <xdr:to>
      <xdr:col>102</xdr:col>
      <xdr:colOff>165100</xdr:colOff>
      <xdr:row>40</xdr:row>
      <xdr:rowOff>143790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69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86590</xdr:rowOff>
    </xdr:from>
    <xdr:to>
      <xdr:col>107</xdr:col>
      <xdr:colOff>50800</xdr:colOff>
      <xdr:row>40</xdr:row>
      <xdr:rowOff>92990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6944590"/>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47006</xdr:rowOff>
    </xdr:from>
    <xdr:to>
      <xdr:col>98</xdr:col>
      <xdr:colOff>38100</xdr:colOff>
      <xdr:row>40</xdr:row>
      <xdr:rowOff>148606</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69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92990</xdr:rowOff>
    </xdr:from>
    <xdr:to>
      <xdr:col>102</xdr:col>
      <xdr:colOff>114300</xdr:colOff>
      <xdr:row>40</xdr:row>
      <xdr:rowOff>97806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6950990"/>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122478</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43411" y="69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128517</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67111" y="69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134917</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78111" y="6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139733</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89111" y="699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00000000-0008-0000-0F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1" name="【保健センター・保健所】&#10;有形固定資産減価償却率最小値テキスト">
          <a:extLst>
            <a:ext uri="{FF2B5EF4-FFF2-40B4-BE49-F238E27FC236}">
              <a16:creationId xmlns:a16="http://schemas.microsoft.com/office/drawing/2014/main" id="{00000000-0008-0000-0F00-00007702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00000000-0008-0000-0F00-000079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00000000-0008-0000-0F00-00007B020000}"/>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41927</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00000000-0008-0000-0F00-000087020000}"/>
            </a:ext>
          </a:extLst>
        </xdr:cNvPr>
        <xdr:cNvSpPr txBox="1"/>
      </xdr:nvSpPr>
      <xdr:spPr>
        <a:xfrm>
          <a:off x="163576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34290</xdr:rowOff>
    </xdr:from>
    <xdr:to>
      <xdr:col>81</xdr:col>
      <xdr:colOff>101600</xdr:colOff>
      <xdr:row>59</xdr:row>
      <xdr:rowOff>135890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54305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85090</xdr:rowOff>
    </xdr:from>
    <xdr:to>
      <xdr:col>85</xdr:col>
      <xdr:colOff>127000</xdr:colOff>
      <xdr:row>59</xdr:row>
      <xdr:rowOff>114300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5481300" y="1020064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5080</xdr:rowOff>
    </xdr:from>
    <xdr:to>
      <xdr:col>76</xdr:col>
      <xdr:colOff>165100</xdr:colOff>
      <xdr:row>59</xdr:row>
      <xdr:rowOff>106680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4541500" y="101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55880</xdr:rowOff>
    </xdr:from>
    <xdr:to>
      <xdr:col>81</xdr:col>
      <xdr:colOff>50800</xdr:colOff>
      <xdr:row>59</xdr:row>
      <xdr:rowOff>85090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4592300" y="1017143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1270</xdr:rowOff>
    </xdr:from>
    <xdr:to>
      <xdr:col>72</xdr:col>
      <xdr:colOff>38100</xdr:colOff>
      <xdr:row>59</xdr:row>
      <xdr:rowOff>102870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36525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52070</xdr:rowOff>
    </xdr:from>
    <xdr:to>
      <xdr:col>76</xdr:col>
      <xdr:colOff>114300</xdr:colOff>
      <xdr:row>59</xdr:row>
      <xdr:rowOff>55880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3703300" y="10167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144780</xdr:rowOff>
    </xdr:from>
    <xdr:to>
      <xdr:col>67</xdr:col>
      <xdr:colOff>101600</xdr:colOff>
      <xdr:row>59</xdr:row>
      <xdr:rowOff>74930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2763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24130</xdr:rowOff>
    </xdr:from>
    <xdr:to>
      <xdr:col>71</xdr:col>
      <xdr:colOff>177800</xdr:colOff>
      <xdr:row>59</xdr:row>
      <xdr:rowOff>52070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814300" y="101396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146067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526604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105427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43897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152417</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5266044" y="992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123207</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4389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93997</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5007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66057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611744" y="1018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F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F00-0000B002000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F00-0000B2020000}"/>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F00-0000B4020000}"/>
            </a:ext>
          </a:extLst>
        </xdr:cNvPr>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55880</xdr:rowOff>
    </xdr:from>
    <xdr:to>
      <xdr:col>116</xdr:col>
      <xdr:colOff>114300</xdr:colOff>
      <xdr:row>61</xdr:row>
      <xdr:rowOff>157480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2110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78757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00000000-0008-0000-0F00-0000C0020000}"/>
            </a:ext>
          </a:extLst>
        </xdr:cNvPr>
        <xdr:cNvSpPr txBox="1"/>
      </xdr:nvSpPr>
      <xdr:spPr>
        <a:xfrm>
          <a:off x="22199600"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67310</xdr:rowOff>
    </xdr:from>
    <xdr:to>
      <xdr:col>112</xdr:col>
      <xdr:colOff>38100</xdr:colOff>
      <xdr:row>61</xdr:row>
      <xdr:rowOff>168910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127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106680</xdr:rowOff>
    </xdr:from>
    <xdr:to>
      <xdr:col>116</xdr:col>
      <xdr:colOff>63500</xdr:colOff>
      <xdr:row>61</xdr:row>
      <xdr:rowOff>118110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1323300" y="105651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118110</xdr:rowOff>
    </xdr:from>
    <xdr:to>
      <xdr:col>111</xdr:col>
      <xdr:colOff>177800</xdr:colOff>
      <xdr:row>61</xdr:row>
      <xdr:rowOff>125730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0434300" y="10576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86360</xdr:rowOff>
    </xdr:from>
    <xdr:to>
      <xdr:col>102</xdr:col>
      <xdr:colOff>165100</xdr:colOff>
      <xdr:row>62</xdr:row>
      <xdr:rowOff>16510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9494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137160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19545300" y="10584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93980</xdr:rowOff>
    </xdr:from>
    <xdr:to>
      <xdr:col>98</xdr:col>
      <xdr:colOff>38100</xdr:colOff>
      <xdr:row>62</xdr:row>
      <xdr:rowOff>24130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8605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137160</xdr:rowOff>
    </xdr:from>
    <xdr:to>
      <xdr:col>102</xdr:col>
      <xdr:colOff>114300</xdr:colOff>
      <xdr:row>61</xdr:row>
      <xdr:rowOff>144780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8656300" y="10595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13987</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33037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40657</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00000000-0008-0000-0F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庁舎】&#10;有形固定資産減価償却率最小値テキスト">
          <a:extLst>
            <a:ext uri="{FF2B5EF4-FFF2-40B4-BE49-F238E27FC236}">
              <a16:creationId xmlns:a16="http://schemas.microsoft.com/office/drawing/2014/main" id="{00000000-0008-0000-0F00-0000F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5" name="【庁舎】&#10;有形固定資産減価償却率最大値テキスト">
          <a:extLst>
            <a:ext uri="{FF2B5EF4-FFF2-40B4-BE49-F238E27FC236}">
              <a16:creationId xmlns:a16="http://schemas.microsoft.com/office/drawing/2014/main" id="{00000000-0008-0000-0F00-0000FD02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67" name="【庁舎】&#10;有形固定資産減価償却率平均値テキスト">
          <a:extLst>
            <a:ext uri="{FF2B5EF4-FFF2-40B4-BE49-F238E27FC236}">
              <a16:creationId xmlns:a16="http://schemas.microsoft.com/office/drawing/2014/main" id="{00000000-0008-0000-0F00-0000FF020000}"/>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38463</xdr:rowOff>
    </xdr:from>
    <xdr:to>
      <xdr:col>85</xdr:col>
      <xdr:colOff>177800</xdr:colOff>
      <xdr:row>106</xdr:row>
      <xdr:rowOff>140063</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6268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16890</xdr:rowOff>
    </xdr:from>
    <xdr:ext cx="405111" cy="259045"/>
    <xdr:sp macro="" textlink="">
      <xdr:nvSpPr>
        <xdr:cNvPr id="779" name="【庁舎】&#10;有形固定資産減価償却率該当値テキスト">
          <a:extLst>
            <a:ext uri="{FF2B5EF4-FFF2-40B4-BE49-F238E27FC236}">
              <a16:creationId xmlns:a16="http://schemas.microsoft.com/office/drawing/2014/main" id="{00000000-0008-0000-0F00-00000B030000}"/>
            </a:ext>
          </a:extLst>
        </xdr:cNvPr>
        <xdr:cNvSpPr txBox="1"/>
      </xdr:nvSpPr>
      <xdr:spPr>
        <a:xfrm>
          <a:off x="16357600"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89263</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5481300" y="1822050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129902</xdr:rowOff>
    </xdr:from>
    <xdr:to>
      <xdr:col>76</xdr:col>
      <xdr:colOff>165100</xdr:colOff>
      <xdr:row>106</xdr:row>
      <xdr:rowOff>60052</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4541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xdr:rowOff>
    </xdr:from>
    <xdr:to>
      <xdr:col>81</xdr:col>
      <xdr:colOff>50800</xdr:colOff>
      <xdr:row>106</xdr:row>
      <xdr:rowOff>46808</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4592300" y="181829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365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79466</xdr:rowOff>
    </xdr:from>
    <xdr:to>
      <xdr:col>76</xdr:col>
      <xdr:colOff>114300</xdr:colOff>
      <xdr:row>106</xdr:row>
      <xdr:rowOff>9252</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3703300" y="18081716"/>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93980</xdr:rowOff>
    </xdr:from>
    <xdr:to>
      <xdr:col>67</xdr:col>
      <xdr:colOff>101600</xdr:colOff>
      <xdr:row>108</xdr:row>
      <xdr:rowOff>24130</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276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79466</xdr:rowOff>
    </xdr:from>
    <xdr:to>
      <xdr:col>71</xdr:col>
      <xdr:colOff>177800</xdr:colOff>
      <xdr:row>107</xdr:row>
      <xdr:rowOff>144780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12814300" y="18081716"/>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788" name="n_1aveValue【庁舎】&#10;有形固定資産減価償却率">
          <a:extLst>
            <a:ext uri="{FF2B5EF4-FFF2-40B4-BE49-F238E27FC236}">
              <a16:creationId xmlns:a16="http://schemas.microsoft.com/office/drawing/2014/main" id="{00000000-0008-0000-0F00-000014030000}"/>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89" name="n_2aveValue【庁舎】&#10;有形固定資産減価償却率">
          <a:extLst>
            <a:ext uri="{FF2B5EF4-FFF2-40B4-BE49-F238E27FC236}">
              <a16:creationId xmlns:a16="http://schemas.microsoft.com/office/drawing/2014/main" id="{00000000-0008-0000-0F00-000015030000}"/>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790" name="n_3aveValue【庁舎】&#10;有形固定資産減価償却率">
          <a:extLst>
            <a:ext uri="{FF2B5EF4-FFF2-40B4-BE49-F238E27FC236}">
              <a16:creationId xmlns:a16="http://schemas.microsoft.com/office/drawing/2014/main" id="{00000000-0008-0000-0F00-000016030000}"/>
            </a:ext>
          </a:extLst>
        </xdr:cNvPr>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791" name="n_4aveValue【庁舎】&#10;有形固定資産減価償却率">
          <a:extLst>
            <a:ext uri="{FF2B5EF4-FFF2-40B4-BE49-F238E27FC236}">
              <a16:creationId xmlns:a16="http://schemas.microsoft.com/office/drawing/2014/main" id="{00000000-0008-0000-0F00-000017030000}"/>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792" name="n_1mainValue【庁舎】&#10;有形固定資産減価償却率">
          <a:extLst>
            <a:ext uri="{FF2B5EF4-FFF2-40B4-BE49-F238E27FC236}">
              <a16:creationId xmlns:a16="http://schemas.microsoft.com/office/drawing/2014/main" id="{00000000-0008-0000-0F00-000018030000}"/>
            </a:ext>
          </a:extLst>
        </xdr:cNvPr>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51179</xdr:rowOff>
    </xdr:from>
    <xdr:ext cx="405111" cy="259045"/>
    <xdr:sp macro="" textlink="">
      <xdr:nvSpPr>
        <xdr:cNvPr id="793" name="n_2mainValue【庁舎】&#10;有形固定資産減価償却率">
          <a:extLst>
            <a:ext uri="{FF2B5EF4-FFF2-40B4-BE49-F238E27FC236}">
              <a16:creationId xmlns:a16="http://schemas.microsoft.com/office/drawing/2014/main" id="{00000000-0008-0000-0F00-000019030000}"/>
            </a:ext>
          </a:extLst>
        </xdr:cNvPr>
        <xdr:cNvSpPr txBox="1"/>
      </xdr:nvSpPr>
      <xdr:spPr>
        <a:xfrm>
          <a:off x="14389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794" name="n_3mainValue【庁舎】&#10;有形固定資産減価償却率">
          <a:extLst>
            <a:ext uri="{FF2B5EF4-FFF2-40B4-BE49-F238E27FC236}">
              <a16:creationId xmlns:a16="http://schemas.microsoft.com/office/drawing/2014/main" id="{00000000-0008-0000-0F00-00001A030000}"/>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15257</xdr:rowOff>
    </xdr:from>
    <xdr:ext cx="405111" cy="259045"/>
    <xdr:sp macro="" textlink="">
      <xdr:nvSpPr>
        <xdr:cNvPr id="795" name="n_4mainValue【庁舎】&#10;有形固定資産減価償却率">
          <a:extLst>
            <a:ext uri="{FF2B5EF4-FFF2-40B4-BE49-F238E27FC236}">
              <a16:creationId xmlns:a16="http://schemas.microsoft.com/office/drawing/2014/main" id="{00000000-0008-0000-0F00-00001B030000}"/>
            </a:ext>
          </a:extLst>
        </xdr:cNvPr>
        <xdr:cNvSpPr txBox="1"/>
      </xdr:nvSpPr>
      <xdr:spPr>
        <a:xfrm>
          <a:off x="12611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0F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24" name="【庁舎】&#10;一人当たり面積最小値テキスト">
          <a:extLst>
            <a:ext uri="{FF2B5EF4-FFF2-40B4-BE49-F238E27FC236}">
              <a16:creationId xmlns:a16="http://schemas.microsoft.com/office/drawing/2014/main" id="{00000000-0008-0000-0F00-000038030000}"/>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26" name="【庁舎】&#10;一人当たり面積最大値テキスト">
          <a:extLst>
            <a:ext uri="{FF2B5EF4-FFF2-40B4-BE49-F238E27FC236}">
              <a16:creationId xmlns:a16="http://schemas.microsoft.com/office/drawing/2014/main" id="{00000000-0008-0000-0F00-00003A030000}"/>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828" name="【庁舎】&#10;一人当たり面積平均値テキスト">
          <a:extLst>
            <a:ext uri="{FF2B5EF4-FFF2-40B4-BE49-F238E27FC236}">
              <a16:creationId xmlns:a16="http://schemas.microsoft.com/office/drawing/2014/main" id="{00000000-0008-0000-0F00-00003C030000}"/>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38736</xdr:rowOff>
    </xdr:from>
    <xdr:to>
      <xdr:col>116</xdr:col>
      <xdr:colOff>114300</xdr:colOff>
      <xdr:row>106</xdr:row>
      <xdr:rowOff>140336</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221107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61613</xdr:rowOff>
    </xdr:from>
    <xdr:ext cx="469744" cy="259045"/>
    <xdr:sp macro="" textlink="">
      <xdr:nvSpPr>
        <xdr:cNvPr id="840" name="【庁舎】&#10;一人当たり面積該当値テキスト">
          <a:extLst>
            <a:ext uri="{FF2B5EF4-FFF2-40B4-BE49-F238E27FC236}">
              <a16:creationId xmlns:a16="http://schemas.microsoft.com/office/drawing/2014/main" id="{00000000-0008-0000-0F00-000048030000}"/>
            </a:ext>
          </a:extLst>
        </xdr:cNvPr>
        <xdr:cNvSpPr txBox="1"/>
      </xdr:nvSpPr>
      <xdr:spPr>
        <a:xfrm>
          <a:off x="22199600" y="1806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50164</xdr:rowOff>
    </xdr:from>
    <xdr:to>
      <xdr:col>112</xdr:col>
      <xdr:colOff>38100</xdr:colOff>
      <xdr:row>106</xdr:row>
      <xdr:rowOff>151764</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21272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89536</xdr:rowOff>
    </xdr:from>
    <xdr:to>
      <xdr:col>116</xdr:col>
      <xdr:colOff>63500</xdr:colOff>
      <xdr:row>106</xdr:row>
      <xdr:rowOff>100964</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21323300" y="182632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2038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100964</xdr:rowOff>
    </xdr:from>
    <xdr:to>
      <xdr:col>111</xdr:col>
      <xdr:colOff>177800</xdr:colOff>
      <xdr:row>106</xdr:row>
      <xdr:rowOff>110489</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20434300" y="182746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70168</xdr:rowOff>
    </xdr:from>
    <xdr:to>
      <xdr:col>102</xdr:col>
      <xdr:colOff>165100</xdr:colOff>
      <xdr:row>107</xdr:row>
      <xdr:rowOff>318</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19494500" y="182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110489</xdr:rowOff>
    </xdr:from>
    <xdr:to>
      <xdr:col>107</xdr:col>
      <xdr:colOff>50800</xdr:colOff>
      <xdr:row>106</xdr:row>
      <xdr:rowOff>120968</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19545300" y="18284189"/>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120968</xdr:rowOff>
    </xdr:from>
    <xdr:to>
      <xdr:col>102</xdr:col>
      <xdr:colOff>114300</xdr:colOff>
      <xdr:row>106</xdr:row>
      <xdr:rowOff>129539</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18656300" y="18294668"/>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849" name="n_1aveValue【庁舎】&#10;一人当たり面積">
          <a:extLst>
            <a:ext uri="{FF2B5EF4-FFF2-40B4-BE49-F238E27FC236}">
              <a16:creationId xmlns:a16="http://schemas.microsoft.com/office/drawing/2014/main" id="{00000000-0008-0000-0F00-000051030000}"/>
            </a:ext>
          </a:extLst>
        </xdr:cNvPr>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850" name="n_2aveValue【庁舎】&#10;一人当たり面積">
          <a:extLst>
            <a:ext uri="{FF2B5EF4-FFF2-40B4-BE49-F238E27FC236}">
              <a16:creationId xmlns:a16="http://schemas.microsoft.com/office/drawing/2014/main" id="{00000000-0008-0000-0F00-000052030000}"/>
            </a:ext>
          </a:extLst>
        </xdr:cNvPr>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851" name="n_3aveValue【庁舎】&#10;一人当たり面積">
          <a:extLst>
            <a:ext uri="{FF2B5EF4-FFF2-40B4-BE49-F238E27FC236}">
              <a16:creationId xmlns:a16="http://schemas.microsoft.com/office/drawing/2014/main" id="{00000000-0008-0000-0F00-000053030000}"/>
            </a:ext>
          </a:extLst>
        </xdr:cNvPr>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852" name="n_4aveValue【庁舎】&#10;一人当たり面積">
          <a:extLst>
            <a:ext uri="{FF2B5EF4-FFF2-40B4-BE49-F238E27FC236}">
              <a16:creationId xmlns:a16="http://schemas.microsoft.com/office/drawing/2014/main" id="{00000000-0008-0000-0F00-000054030000}"/>
            </a:ext>
          </a:extLst>
        </xdr:cNvPr>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168291</xdr:rowOff>
    </xdr:from>
    <xdr:ext cx="469744" cy="259045"/>
    <xdr:sp macro="" textlink="">
      <xdr:nvSpPr>
        <xdr:cNvPr id="853" name="n_1mainValue【庁舎】&#10;一人当たり面積">
          <a:extLst>
            <a:ext uri="{FF2B5EF4-FFF2-40B4-BE49-F238E27FC236}">
              <a16:creationId xmlns:a16="http://schemas.microsoft.com/office/drawing/2014/main" id="{00000000-0008-0000-0F00-000055030000}"/>
            </a:ext>
          </a:extLst>
        </xdr:cNvPr>
        <xdr:cNvSpPr txBox="1"/>
      </xdr:nvSpPr>
      <xdr:spPr>
        <a:xfrm>
          <a:off x="21075727" y="179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54" name="n_2mainValue【庁舎】&#10;一人当たり面積">
          <a:extLst>
            <a:ext uri="{FF2B5EF4-FFF2-40B4-BE49-F238E27FC236}">
              <a16:creationId xmlns:a16="http://schemas.microsoft.com/office/drawing/2014/main" id="{00000000-0008-0000-0F00-00005603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16845</xdr:rowOff>
    </xdr:from>
    <xdr:ext cx="469744" cy="259045"/>
    <xdr:sp macro="" textlink="">
      <xdr:nvSpPr>
        <xdr:cNvPr id="855" name="n_3mainValue【庁舎】&#10;一人当たり面積">
          <a:extLst>
            <a:ext uri="{FF2B5EF4-FFF2-40B4-BE49-F238E27FC236}">
              <a16:creationId xmlns:a16="http://schemas.microsoft.com/office/drawing/2014/main" id="{00000000-0008-0000-0F00-000057030000}"/>
            </a:ext>
          </a:extLst>
        </xdr:cNvPr>
        <xdr:cNvSpPr txBox="1"/>
      </xdr:nvSpPr>
      <xdr:spPr>
        <a:xfrm>
          <a:off x="19310427" y="1801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25416</xdr:rowOff>
    </xdr:from>
    <xdr:ext cx="469744" cy="259045"/>
    <xdr:sp macro="" textlink="">
      <xdr:nvSpPr>
        <xdr:cNvPr id="856" name="n_4mainValue【庁舎】&#10;一人当たり面積">
          <a:extLst>
            <a:ext uri="{FF2B5EF4-FFF2-40B4-BE49-F238E27FC236}">
              <a16:creationId xmlns:a16="http://schemas.microsoft.com/office/drawing/2014/main" id="{00000000-0008-0000-0F00-000058030000}"/>
            </a:ext>
          </a:extLst>
        </xdr:cNvPr>
        <xdr:cNvSpPr txBox="1"/>
      </xdr:nvSpPr>
      <xdr:spPr>
        <a:xfrm>
          <a:off x="18421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半ばに建設された体育館・プール、福祉施設、庁舎における有形固定資産減価償却率は、いずれも老朽化対策事業により一時的に改善したものの、依然として類似団体内平均値を上回っている。今後、公共施設等総合管理計画に基づき、公共施設等の適正化に努め計画的な資産管理を推進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11,671
11,523
82.67
7,993,196
7,833,610
151,398
3,716,429
6,602,422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町内には大型事業所も数少なく地方税収入</a:t>
          </a:r>
          <a:r>
            <a:rPr kumimoji="1" lang="ja-JP" altLang="en-US" sz="1100" b="0" i="0" baseline="0">
              <a:solidFill>
                <a:schemeClr val="dk1"/>
              </a:solidFill>
              <a:effectLst/>
              <a:latin typeface="+mn-lt"/>
              <a:ea typeface="+mn-ea"/>
              <a:cs typeface="+mn-cs"/>
            </a:rPr>
            <a:t>の増加は見込めない。また、</a:t>
          </a:r>
          <a:r>
            <a:rPr kumimoji="1" lang="ja-JP" altLang="ja-JP" sz="1100" b="0" i="0" baseline="0">
              <a:solidFill>
                <a:schemeClr val="dk1"/>
              </a:solidFill>
              <a:effectLst/>
              <a:latin typeface="+mn-lt"/>
              <a:ea typeface="+mn-ea"/>
              <a:cs typeface="+mn-cs"/>
            </a:rPr>
            <a:t>標準的な行政運営にかかる経費に対して標準的な税収入等は、</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割</a:t>
          </a:r>
          <a:r>
            <a:rPr kumimoji="1" lang="ja-JP" altLang="en-US" sz="1100" b="0" i="0" baseline="0">
              <a:solidFill>
                <a:schemeClr val="dk1"/>
              </a:solidFill>
              <a:effectLst/>
              <a:latin typeface="+mn-lt"/>
              <a:ea typeface="+mn-ea"/>
              <a:cs typeface="+mn-cs"/>
            </a:rPr>
            <a:t>程度</a:t>
          </a:r>
          <a:r>
            <a:rPr kumimoji="1" lang="ja-JP" altLang="ja-JP" sz="1100" b="0" i="0" baseline="0">
              <a:solidFill>
                <a:schemeClr val="dk1"/>
              </a:solidFill>
              <a:effectLst/>
              <a:latin typeface="+mn-lt"/>
              <a:ea typeface="+mn-ea"/>
              <a:cs typeface="+mn-cs"/>
            </a:rPr>
            <a:t>にしか過ぎず、類似団体平均と比べても低い水準にある。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歳入面に関しては、滞納整理業務の強化による</a:t>
          </a:r>
          <a:r>
            <a:rPr kumimoji="1" lang="ja-JP" altLang="en-US" sz="1100" b="0" i="0" baseline="0">
              <a:solidFill>
                <a:schemeClr val="dk1"/>
              </a:solidFill>
              <a:effectLst/>
              <a:latin typeface="+mn-lt"/>
              <a:ea typeface="+mn-ea"/>
              <a:cs typeface="+mn-cs"/>
            </a:rPr>
            <a:t>徴収率向上を図り、</a:t>
          </a:r>
          <a:r>
            <a:rPr kumimoji="1" lang="ja-JP" altLang="ja-JP" sz="1100" b="0" i="0" baseline="0">
              <a:solidFill>
                <a:schemeClr val="dk1"/>
              </a:solidFill>
              <a:effectLst/>
              <a:latin typeface="+mn-lt"/>
              <a:ea typeface="+mn-ea"/>
              <a:cs typeface="+mn-cs"/>
            </a:rPr>
            <a:t>歳入確保に努め</a:t>
          </a:r>
          <a:r>
            <a:rPr kumimoji="1" lang="ja-JP" altLang="en-US" sz="1100" b="0" i="0" baseline="0">
              <a:solidFill>
                <a:schemeClr val="dk1"/>
              </a:solidFill>
              <a:effectLst/>
              <a:latin typeface="+mn-lt"/>
              <a:ea typeface="+mn-ea"/>
              <a:cs typeface="+mn-cs"/>
            </a:rPr>
            <a:t>ながら</a:t>
          </a:r>
          <a:r>
            <a:rPr kumimoji="1" lang="ja-JP" altLang="ja-JP" sz="1100" b="0" i="0" baseline="0">
              <a:solidFill>
                <a:schemeClr val="dk1"/>
              </a:solidFill>
              <a:effectLst/>
              <a:latin typeface="+mn-lt"/>
              <a:ea typeface="+mn-ea"/>
              <a:cs typeface="+mn-cs"/>
            </a:rPr>
            <a:t>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103294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676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103294</xdr:rowOff>
    </xdr:from>
    <xdr:to>
      <xdr:col>11</xdr:col>
      <xdr:colOff>31750</xdr:colOff>
      <xdr:row>43</xdr:row>
      <xdr:rowOff>103294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52494</xdr:rowOff>
    </xdr:from>
    <xdr:to>
      <xdr:col>11</xdr:col>
      <xdr:colOff>82550</xdr:colOff>
      <xdr:row>43</xdr:row>
      <xdr:rowOff>154094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138871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138871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経常収支比率は、前年度と比べると</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減少し、</a:t>
          </a:r>
          <a:r>
            <a:rPr kumimoji="1" lang="ja-JP" altLang="ja-JP" sz="1100" b="0" i="0" baseline="0">
              <a:solidFill>
                <a:schemeClr val="dk1"/>
              </a:solidFill>
              <a:effectLst/>
              <a:latin typeface="+mn-lt"/>
              <a:ea typeface="+mn-ea"/>
              <a:cs typeface="+mn-cs"/>
            </a:rPr>
            <a:t>類似団体平均比</a:t>
          </a:r>
          <a:r>
            <a:rPr kumimoji="1" lang="ja-JP" altLang="en-US" sz="1100" b="0" i="0" baseline="0">
              <a:solidFill>
                <a:schemeClr val="dk1"/>
              </a:solidFill>
              <a:effectLst/>
              <a:latin typeface="+mn-lt"/>
              <a:ea typeface="+mn-ea"/>
              <a:cs typeface="+mn-cs"/>
            </a:rPr>
            <a:t>でも</a:t>
          </a:r>
          <a:r>
            <a:rPr kumimoji="1" lang="en-US" altLang="ja-JP" sz="1100" b="0" i="0" baseline="0">
              <a:solidFill>
                <a:schemeClr val="dk1"/>
              </a:solidFill>
              <a:effectLst/>
              <a:latin typeface="+mn-lt"/>
              <a:ea typeface="+mn-ea"/>
              <a:cs typeface="+mn-cs"/>
            </a:rPr>
            <a:t>1.2</a:t>
          </a:r>
          <a:r>
            <a:rPr kumimoji="1" lang="ja-JP" altLang="en-US" sz="1100" b="0" i="0" baseline="0">
              <a:solidFill>
                <a:schemeClr val="dk1"/>
              </a:solidFill>
              <a:effectLst/>
              <a:latin typeface="+mn-lt"/>
              <a:ea typeface="+mn-ea"/>
              <a:cs typeface="+mn-cs"/>
            </a:rPr>
            <a:t>ポイント低い状態となっている。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しかし、</a:t>
          </a:r>
          <a:r>
            <a:rPr kumimoji="1" lang="ja-JP" altLang="ja-JP" sz="1100" b="0" i="0" baseline="0">
              <a:solidFill>
                <a:schemeClr val="dk1"/>
              </a:solidFill>
              <a:effectLst/>
              <a:latin typeface="+mn-lt"/>
              <a:ea typeface="+mn-ea"/>
              <a:cs typeface="+mn-cs"/>
            </a:rPr>
            <a:t>依然として人件費、公債費の割合が高く硬直的な財政状況が続いており、高齢化率の上昇に伴う医療費、介護給付費などの経費が今後も増加することから、当面、高い水準で推移する状況が予想される。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行財政改革の推進により、今後も人件費や公債費の抑制を図り、義務的経費の削減に努める。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62</xdr:row>
      <xdr:rowOff>60537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21527"/>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60537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260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167640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2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164677</xdr:rowOff>
    </xdr:from>
    <xdr:to>
      <xdr:col>11</xdr:col>
      <xdr:colOff>31750</xdr:colOff>
      <xdr:row>61</xdr:row>
      <xdr:rowOff>71120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28022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12277</xdr:rowOff>
    </xdr:from>
    <xdr:to>
      <xdr:col>23</xdr:col>
      <xdr:colOff>184150</xdr:colOff>
      <xdr:row>61</xdr:row>
      <xdr:rowOff>113877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28804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96114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113877</xdr:rowOff>
    </xdr:from>
    <xdr:to>
      <xdr:col>7</xdr:col>
      <xdr:colOff>31750</xdr:colOff>
      <xdr:row>60</xdr:row>
      <xdr:rowOff>44027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54204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物件費については、</a:t>
          </a:r>
          <a:r>
            <a:rPr kumimoji="1" lang="ja-JP" altLang="ja-JP" sz="1100" b="0" i="0" baseline="0">
              <a:solidFill>
                <a:schemeClr val="dk1"/>
              </a:solidFill>
              <a:effectLst/>
              <a:latin typeface="+mn-lt"/>
              <a:ea typeface="+mn-ea"/>
              <a:cs typeface="+mn-cs"/>
            </a:rPr>
            <a:t>新型コロナウイルス感染症対応事業のほか、地方創生事業やふるさと納税事業の推進する一方、事務事業の見直しによる内部経費の削減を図り、決算</a:t>
          </a:r>
          <a:r>
            <a:rPr kumimoji="1" lang="ja-JP" altLang="en-US" sz="1100" b="0" i="0" baseline="0">
              <a:solidFill>
                <a:schemeClr val="dk1"/>
              </a:solidFill>
              <a:effectLst/>
              <a:latin typeface="+mn-lt"/>
              <a:ea typeface="+mn-ea"/>
              <a:cs typeface="+mn-cs"/>
            </a:rPr>
            <a:t>額</a:t>
          </a:r>
          <a:r>
            <a:rPr kumimoji="1" lang="ja-JP" altLang="ja-JP" sz="1100" b="0" i="0" baseline="0">
              <a:solidFill>
                <a:schemeClr val="dk1"/>
              </a:solidFill>
              <a:effectLst/>
              <a:latin typeface="+mn-lt"/>
              <a:ea typeface="+mn-ea"/>
              <a:cs typeface="+mn-cs"/>
            </a:rPr>
            <a:t>は前年度に比べ下がっているが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人件費</a:t>
          </a:r>
          <a:r>
            <a:rPr kumimoji="1" lang="ja-JP" altLang="en-US" sz="1100" b="0" i="0" baseline="0">
              <a:solidFill>
                <a:schemeClr val="dk1"/>
              </a:solidFill>
              <a:effectLst/>
              <a:latin typeface="+mn-lt"/>
              <a:ea typeface="+mn-ea"/>
              <a:cs typeface="+mn-cs"/>
            </a:rPr>
            <a:t>については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会計年度任用職員制度の創設による期末手当の支給開始に伴い、決算額は</a:t>
          </a:r>
          <a:r>
            <a:rPr kumimoji="1" lang="en-US" altLang="ja-JP" sz="1100" b="0" i="0" baseline="0">
              <a:solidFill>
                <a:schemeClr val="dk1"/>
              </a:solidFill>
              <a:effectLst/>
              <a:latin typeface="+mn-lt"/>
              <a:ea typeface="+mn-ea"/>
              <a:cs typeface="+mn-cs"/>
            </a:rPr>
            <a:t>188</a:t>
          </a:r>
          <a:r>
            <a:rPr kumimoji="1" lang="ja-JP" altLang="en-US" sz="1100" b="0" i="0" baseline="0">
              <a:solidFill>
                <a:schemeClr val="dk1"/>
              </a:solidFill>
              <a:effectLst/>
              <a:latin typeface="+mn-lt"/>
              <a:ea typeface="+mn-ea"/>
              <a:cs typeface="+mn-cs"/>
            </a:rPr>
            <a:t>百万円増加したため、</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人当たり決算額は前年度に比べて約</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千円増加しており、今後も人件費、物件費の削減に努める。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50743</xdr:rowOff>
    </xdr:from>
    <xdr:to>
      <xdr:col>23</xdr:col>
      <xdr:colOff>133350</xdr:colOff>
      <xdr:row>82</xdr:row>
      <xdr:rowOff>119529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09643"/>
          <a:ext cx="838200" cy="6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150354</xdr:rowOff>
    </xdr:from>
    <xdr:to>
      <xdr:col>19</xdr:col>
      <xdr:colOff>133350</xdr:colOff>
      <xdr:row>82</xdr:row>
      <xdr:rowOff>50743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37804"/>
          <a:ext cx="889000" cy="7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150354</xdr:rowOff>
    </xdr:from>
    <xdr:to>
      <xdr:col>15</xdr:col>
      <xdr:colOff>82550</xdr:colOff>
      <xdr:row>81</xdr:row>
      <xdr:rowOff>155961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037804"/>
          <a:ext cx="8890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116058</xdr:rowOff>
    </xdr:from>
    <xdr:to>
      <xdr:col>11</xdr:col>
      <xdr:colOff>31750</xdr:colOff>
      <xdr:row>81</xdr:row>
      <xdr:rowOff>155961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03508"/>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68729</xdr:rowOff>
    </xdr:from>
    <xdr:to>
      <xdr:col>23</xdr:col>
      <xdr:colOff>184150</xdr:colOff>
      <xdr:row>82</xdr:row>
      <xdr:rowOff>170329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85256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7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171393</xdr:rowOff>
    </xdr:from>
    <xdr:to>
      <xdr:col>19</xdr:col>
      <xdr:colOff>184150</xdr:colOff>
      <xdr:row>82</xdr:row>
      <xdr:rowOff>101543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111720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27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99554</xdr:rowOff>
    </xdr:from>
    <xdr:to>
      <xdr:col>15</xdr:col>
      <xdr:colOff>133350</xdr:colOff>
      <xdr:row>82</xdr:row>
      <xdr:rowOff>29704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8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39881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5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105161</xdr:rowOff>
    </xdr:from>
    <xdr:to>
      <xdr:col>11</xdr:col>
      <xdr:colOff>82550</xdr:colOff>
      <xdr:row>82</xdr:row>
      <xdr:rowOff>35311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45488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6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65258</xdr:rowOff>
    </xdr:from>
    <xdr:to>
      <xdr:col>7</xdr:col>
      <xdr:colOff>31750</xdr:colOff>
      <xdr:row>81</xdr:row>
      <xdr:rowOff>166858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5585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2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年度のラスパイレス指数は、前年度より</a:t>
          </a:r>
          <a:r>
            <a:rPr kumimoji="1" lang="en-US" altLang="ja-JP" sz="1100" b="0" i="0" baseline="0">
              <a:solidFill>
                <a:schemeClr val="dk1"/>
              </a:solidFill>
              <a:effectLst/>
              <a:latin typeface="+mn-lt"/>
              <a:ea typeface="+mn-ea"/>
              <a:cs typeface="+mn-cs"/>
            </a:rPr>
            <a:t>0.</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減となったものの</a:t>
          </a:r>
          <a:r>
            <a:rPr kumimoji="1" lang="ja-JP" altLang="ja-JP" sz="1100" b="0" i="0" baseline="0">
              <a:solidFill>
                <a:schemeClr val="dk1"/>
              </a:solidFill>
              <a:effectLst/>
              <a:latin typeface="+mn-lt"/>
              <a:ea typeface="+mn-ea"/>
              <a:cs typeface="+mn-cs"/>
            </a:rPr>
            <a:t>、類似団体平均と比べ</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ポイント上回っていることから、地域の平均給与の状況を踏まえたうえで、今後も給与の適正化</a:t>
          </a:r>
          <a:r>
            <a:rPr kumimoji="1" lang="ja-JP" altLang="en-US" sz="1100" b="0" i="0" baseline="0">
              <a:solidFill>
                <a:schemeClr val="dk1"/>
              </a:solidFill>
              <a:effectLst/>
              <a:latin typeface="+mn-lt"/>
              <a:ea typeface="+mn-ea"/>
              <a:cs typeface="+mn-cs"/>
            </a:rPr>
            <a:t>を図ることにより、類似団体水準まで低下に努める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101600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8060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101600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101600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101600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7926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定員適正化計画に基づ</a:t>
          </a:r>
          <a:r>
            <a:rPr kumimoji="1" lang="ja-JP" altLang="en-US" sz="1100" b="0" i="0" baseline="0">
              <a:solidFill>
                <a:schemeClr val="dk1"/>
              </a:solidFill>
              <a:effectLst/>
              <a:latin typeface="+mn-lt"/>
              <a:ea typeface="+mn-ea"/>
              <a:cs typeface="+mn-cs"/>
            </a:rPr>
            <a:t>き、</a:t>
          </a:r>
          <a:r>
            <a:rPr kumimoji="1" lang="ja-JP" altLang="ja-JP" sz="1100" b="0" i="0" baseline="0">
              <a:solidFill>
                <a:schemeClr val="dk1"/>
              </a:solidFill>
              <a:effectLst/>
              <a:latin typeface="+mn-lt"/>
              <a:ea typeface="+mn-ea"/>
              <a:cs typeface="+mn-cs"/>
            </a:rPr>
            <a:t>退職者の不補充による新規採用者の抑制により、類似団体平均よりも少ない職員数</a:t>
          </a:r>
          <a:r>
            <a:rPr kumimoji="1" lang="ja-JP" altLang="en-US" sz="1100" b="0" i="0" baseline="0">
              <a:solidFill>
                <a:schemeClr val="dk1"/>
              </a:solidFill>
              <a:effectLst/>
              <a:latin typeface="+mn-lt"/>
              <a:ea typeface="+mn-ea"/>
              <a:cs typeface="+mn-cs"/>
            </a:rPr>
            <a:t>となっている。今後は、定年延長制度の導入により、</a:t>
          </a:r>
          <a:r>
            <a:rPr kumimoji="1" lang="en-US" altLang="ja-JP" sz="1100" b="0" i="0" baseline="0">
              <a:solidFill>
                <a:schemeClr val="dk1"/>
              </a:solidFill>
              <a:effectLst/>
              <a:latin typeface="+mn-lt"/>
              <a:ea typeface="+mn-ea"/>
              <a:cs typeface="+mn-cs"/>
            </a:rPr>
            <a:t>60</a:t>
          </a:r>
          <a:r>
            <a:rPr kumimoji="1" lang="ja-JP" altLang="en-US" sz="1100" b="0" i="0" baseline="0">
              <a:solidFill>
                <a:schemeClr val="dk1"/>
              </a:solidFill>
              <a:effectLst/>
              <a:latin typeface="+mn-lt"/>
              <a:ea typeface="+mn-ea"/>
              <a:cs typeface="+mn-cs"/>
            </a:rPr>
            <a:t>歳以後の任用形態が多様となるため、より計画的な定員管理の必要性が生じることから、さらなる</a:t>
          </a:r>
          <a:r>
            <a:rPr kumimoji="1" lang="ja-JP" altLang="ja-JP" sz="1100" b="0" i="0" baseline="0">
              <a:solidFill>
                <a:schemeClr val="dk1"/>
              </a:solidFill>
              <a:effectLst/>
              <a:latin typeface="+mn-lt"/>
              <a:ea typeface="+mn-ea"/>
              <a:cs typeface="+mn-cs"/>
            </a:rPr>
            <a:t>行財政改革の推進により、職員数の抑制に努める。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162378</xdr:rowOff>
    </xdr:from>
    <xdr:to>
      <xdr:col>81</xdr:col>
      <xdr:colOff>44450</xdr:colOff>
      <xdr:row>59</xdr:row>
      <xdr:rowOff>166975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277928"/>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166975</xdr:rowOff>
    </xdr:from>
    <xdr:to>
      <xdr:col>77</xdr:col>
      <xdr:colOff>44450</xdr:colOff>
      <xdr:row>60</xdr:row>
      <xdr:rowOff>12760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8252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8165</xdr:rowOff>
    </xdr:from>
    <xdr:to>
      <xdr:col>72</xdr:col>
      <xdr:colOff>203200</xdr:colOff>
      <xdr:row>60</xdr:row>
      <xdr:rowOff>12760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95165"/>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153186</xdr:rowOff>
    </xdr:from>
    <xdr:to>
      <xdr:col>68</xdr:col>
      <xdr:colOff>152400</xdr:colOff>
      <xdr:row>60</xdr:row>
      <xdr:rowOff>8165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68736"/>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111578</xdr:rowOff>
    </xdr:from>
    <xdr:to>
      <xdr:col>81</xdr:col>
      <xdr:colOff>95250</xdr:colOff>
      <xdr:row>60</xdr:row>
      <xdr:rowOff>41728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128105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116175</xdr:rowOff>
    </xdr:from>
    <xdr:to>
      <xdr:col>77</xdr:col>
      <xdr:colOff>95250</xdr:colOff>
      <xdr:row>60</xdr:row>
      <xdr:rowOff>46325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56502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0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133410</xdr:rowOff>
    </xdr:from>
    <xdr:to>
      <xdr:col>73</xdr:col>
      <xdr:colOff>44450</xdr:colOff>
      <xdr:row>60</xdr:row>
      <xdr:rowOff>63560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73737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128815</xdr:rowOff>
    </xdr:from>
    <xdr:to>
      <xdr:col>68</xdr:col>
      <xdr:colOff>203200</xdr:colOff>
      <xdr:row>60</xdr:row>
      <xdr:rowOff>58965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69142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102386</xdr:rowOff>
    </xdr:from>
    <xdr:to>
      <xdr:col>64</xdr:col>
      <xdr:colOff>152400</xdr:colOff>
      <xdr:row>60</xdr:row>
      <xdr:rowOff>32536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42713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Ｈ</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～Ｒ</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年度平均の実質公債費比率は</a:t>
          </a:r>
          <a:r>
            <a:rPr kumimoji="1" lang="en-US" altLang="ja-JP" sz="1100" b="0" i="0" baseline="0">
              <a:solidFill>
                <a:schemeClr val="dk1"/>
              </a:solidFill>
              <a:effectLst/>
              <a:latin typeface="+mn-lt"/>
              <a:ea typeface="+mn-ea"/>
              <a:cs typeface="+mn-cs"/>
            </a:rPr>
            <a:t>8.9</a:t>
          </a:r>
          <a:r>
            <a:rPr kumimoji="1" lang="ja-JP" altLang="ja-JP" sz="1100" b="0" i="0" baseline="0">
              <a:solidFill>
                <a:schemeClr val="dk1"/>
              </a:solidFill>
              <a:effectLst/>
              <a:latin typeface="+mn-lt"/>
              <a:ea typeface="+mn-ea"/>
              <a:cs typeface="+mn-cs"/>
            </a:rPr>
            <a:t>％で類似団体平均より</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ポイント高いものの、前年度より</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ポイント改善した。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今後の推移としては、数年間は減少見込みであるものの、小・中学校等の老朽化対策事業のほか、現在推進している特定環境保全公共下水道事業</a:t>
          </a:r>
          <a:r>
            <a:rPr kumimoji="1" lang="ja-JP" altLang="en-US" sz="1100" b="0" i="0" baseline="0">
              <a:solidFill>
                <a:schemeClr val="dk1"/>
              </a:solidFill>
              <a:effectLst/>
              <a:latin typeface="+mn-lt"/>
              <a:ea typeface="+mn-ea"/>
              <a:cs typeface="+mn-cs"/>
            </a:rPr>
            <a:t>、神崎郡３町によるごみ処理施設建設事業</a:t>
          </a:r>
          <a:r>
            <a:rPr kumimoji="1" lang="ja-JP" altLang="ja-JP" sz="1100" b="0" i="0" baseline="0">
              <a:solidFill>
                <a:schemeClr val="dk1"/>
              </a:solidFill>
              <a:effectLst/>
              <a:latin typeface="+mn-lt"/>
              <a:ea typeface="+mn-ea"/>
              <a:cs typeface="+mn-cs"/>
            </a:rPr>
            <a:t>にかかる地方債償還額の増加により、その後は徐々に上昇していく見込みである。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40</xdr:row>
      <xdr:rowOff>23585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80115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138491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881585"/>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138491</xdr:rowOff>
    </xdr:from>
    <xdr:to>
      <xdr:col>72</xdr:col>
      <xdr:colOff>203200</xdr:colOff>
      <xdr:row>41</xdr:row>
      <xdr:rowOff>1512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99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47474</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63802</xdr:rowOff>
    </xdr:from>
    <xdr:to>
      <xdr:col>81</xdr:col>
      <xdr:colOff>95250</xdr:colOff>
      <xdr:row>39</xdr:row>
      <xdr:rowOff>165402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35879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72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87691</xdr:rowOff>
    </xdr:from>
    <xdr:to>
      <xdr:col>73</xdr:col>
      <xdr:colOff>44450</xdr:colOff>
      <xdr:row>41</xdr:row>
      <xdr:rowOff>17841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2618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37089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83051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前年度と比べ、</a:t>
          </a:r>
          <a:r>
            <a:rPr kumimoji="1" lang="en-US" altLang="ja-JP" sz="1100" b="0" i="0" baseline="0">
              <a:solidFill>
                <a:schemeClr val="dk1"/>
              </a:solidFill>
              <a:effectLst/>
              <a:latin typeface="+mn-lt"/>
              <a:ea typeface="+mn-ea"/>
              <a:cs typeface="+mn-cs"/>
            </a:rPr>
            <a:t>1.5</a:t>
          </a:r>
          <a:r>
            <a:rPr kumimoji="1" lang="ja-JP" altLang="en-US" sz="1100" b="0" i="0" baseline="0">
              <a:solidFill>
                <a:schemeClr val="dk1"/>
              </a:solidFill>
              <a:effectLst/>
              <a:latin typeface="+mn-lt"/>
              <a:ea typeface="+mn-ea"/>
              <a:cs typeface="+mn-cs"/>
            </a:rPr>
            <a:t>ポイント改善したものの、</a:t>
          </a:r>
          <a:r>
            <a:rPr kumimoji="1" lang="ja-JP" altLang="ja-JP" sz="1100" b="0" i="0" baseline="0">
              <a:solidFill>
                <a:schemeClr val="dk1"/>
              </a:solidFill>
              <a:effectLst/>
              <a:latin typeface="+mn-lt"/>
              <a:ea typeface="+mn-ea"/>
              <a:cs typeface="+mn-cs"/>
            </a:rPr>
            <a:t>標準財政規模が県下で最小である当町にとって、地方債残高（普通会計、公営企業及び一部事務組合）などの将来負担額が大きいため、将来負担比率は</a:t>
          </a:r>
          <a:r>
            <a:rPr kumimoji="1" lang="en-US" altLang="ja-JP" sz="1100" b="0" i="0" baseline="0">
              <a:solidFill>
                <a:schemeClr val="dk1"/>
              </a:solidFill>
              <a:effectLst/>
              <a:latin typeface="+mn-lt"/>
              <a:ea typeface="+mn-ea"/>
              <a:cs typeface="+mn-cs"/>
            </a:rPr>
            <a:t>93.1</a:t>
          </a:r>
          <a:r>
            <a:rPr kumimoji="1" lang="ja-JP" altLang="ja-JP" sz="1100" b="0" i="0" baseline="0">
              <a:solidFill>
                <a:schemeClr val="dk1"/>
              </a:solidFill>
              <a:effectLst/>
              <a:latin typeface="+mn-lt"/>
              <a:ea typeface="+mn-ea"/>
              <a:cs typeface="+mn-cs"/>
            </a:rPr>
            <a:t>％と、類似団体平均より</a:t>
          </a:r>
          <a:r>
            <a:rPr kumimoji="1" lang="en-US" altLang="ja-JP" sz="1100" b="0" i="0" baseline="0">
              <a:solidFill>
                <a:schemeClr val="dk1"/>
              </a:solidFill>
              <a:effectLst/>
              <a:latin typeface="+mn-lt"/>
              <a:ea typeface="+mn-ea"/>
              <a:cs typeface="+mn-cs"/>
            </a:rPr>
            <a:t>68.2</a:t>
          </a:r>
          <a:r>
            <a:rPr kumimoji="1" lang="ja-JP" altLang="ja-JP" sz="1100" b="0" i="0" baseline="0">
              <a:solidFill>
                <a:schemeClr val="dk1"/>
              </a:solidFill>
              <a:effectLst/>
              <a:latin typeface="+mn-lt"/>
              <a:ea typeface="+mn-ea"/>
              <a:cs typeface="+mn-cs"/>
            </a:rPr>
            <a:t>ポイント高い数値となって</a:t>
          </a:r>
          <a:r>
            <a:rPr kumimoji="1" lang="ja-JP" altLang="en-US" sz="1100" b="0" i="0" baseline="0">
              <a:solidFill>
                <a:schemeClr val="dk1"/>
              </a:solidFill>
              <a:effectLst/>
              <a:latin typeface="+mn-lt"/>
              <a:ea typeface="+mn-ea"/>
              <a:cs typeface="+mn-cs"/>
            </a:rPr>
            <a:t>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は、下水道事業等すでに計画している事業以外の投資的事業を抑制し、地方債の新規発行を極力抑えるとともに、行財政改革の着実な推進により、人件費、公債費等をできる限り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125428</xdr:rowOff>
    </xdr:from>
    <xdr:to>
      <xdr:col>81</xdr:col>
      <xdr:colOff>44450</xdr:colOff>
      <xdr:row>19</xdr:row>
      <xdr:rowOff>142663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3382978"/>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79466</xdr:rowOff>
    </xdr:from>
    <xdr:to>
      <xdr:col>77</xdr:col>
      <xdr:colOff>44450</xdr:colOff>
      <xdr:row>19</xdr:row>
      <xdr:rowOff>142663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3337016"/>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75112</xdr:rowOff>
    </xdr:from>
    <xdr:to>
      <xdr:col>72</xdr:col>
      <xdr:colOff>203200</xdr:colOff>
      <xdr:row>19</xdr:row>
      <xdr:rowOff>79466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3161212"/>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138551</xdr:rowOff>
    </xdr:from>
    <xdr:to>
      <xdr:col>68</xdr:col>
      <xdr:colOff>152400</xdr:colOff>
      <xdr:row>18</xdr:row>
      <xdr:rowOff>75112</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3053201"/>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74628</xdr:rowOff>
    </xdr:from>
    <xdr:to>
      <xdr:col>81</xdr:col>
      <xdr:colOff>95250</xdr:colOff>
      <xdr:row>20</xdr:row>
      <xdr:rowOff>4778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33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46705</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330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91863</xdr:rowOff>
    </xdr:from>
    <xdr:to>
      <xdr:col>77</xdr:col>
      <xdr:colOff>95250</xdr:colOff>
      <xdr:row>20</xdr:row>
      <xdr:rowOff>22013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6790</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43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28666</xdr:rowOff>
    </xdr:from>
    <xdr:to>
      <xdr:col>73</xdr:col>
      <xdr:colOff>44450</xdr:colOff>
      <xdr:row>19</xdr:row>
      <xdr:rowOff>130266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2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115043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37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24312</xdr:rowOff>
    </xdr:from>
    <xdr:to>
      <xdr:col>68</xdr:col>
      <xdr:colOff>203200</xdr:colOff>
      <xdr:row>18</xdr:row>
      <xdr:rowOff>125912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1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110688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19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87751</xdr:rowOff>
    </xdr:from>
    <xdr:to>
      <xdr:col>64</xdr:col>
      <xdr:colOff>152400</xdr:colOff>
      <xdr:row>18</xdr:row>
      <xdr:rowOff>17901</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2678</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08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11,671
11,523
82.67
7,993,196
7,833,610
151,398
3,716,429
6,602,422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令和２年度から導入された会計年度任用職員制度による期末手当等の支給開始のため、</a:t>
          </a:r>
          <a:r>
            <a:rPr kumimoji="1" lang="ja-JP" altLang="ja-JP" sz="1100" b="0" i="0" baseline="0">
              <a:solidFill>
                <a:schemeClr val="dk1"/>
              </a:solidFill>
              <a:effectLst/>
              <a:latin typeface="+mn-lt"/>
              <a:ea typeface="+mn-ea"/>
              <a:cs typeface="+mn-cs"/>
            </a:rPr>
            <a:t>人件費の経常</a:t>
          </a:r>
          <a:r>
            <a:rPr kumimoji="1" lang="ja-JP" altLang="en-US" sz="1100" b="0" i="0" baseline="0">
              <a:solidFill>
                <a:schemeClr val="dk1"/>
              </a:solidFill>
              <a:effectLst/>
              <a:latin typeface="+mn-lt"/>
              <a:ea typeface="+mn-ea"/>
              <a:cs typeface="+mn-cs"/>
            </a:rPr>
            <a:t>収支比率</a:t>
          </a:r>
          <a:r>
            <a:rPr kumimoji="1" lang="ja-JP" altLang="ja-JP" sz="1100" b="0" i="0" baseline="0">
              <a:solidFill>
                <a:schemeClr val="dk1"/>
              </a:solidFill>
              <a:effectLst/>
              <a:latin typeface="+mn-lt"/>
              <a:ea typeface="+mn-ea"/>
              <a:cs typeface="+mn-cs"/>
            </a:rPr>
            <a:t>は前年度</a:t>
          </a:r>
          <a:r>
            <a:rPr kumimoji="1" lang="ja-JP" altLang="en-US" sz="1100" b="0" i="0" baseline="0">
              <a:solidFill>
                <a:schemeClr val="dk1"/>
              </a:solidFill>
              <a:effectLst/>
              <a:latin typeface="+mn-lt"/>
              <a:ea typeface="+mn-ea"/>
              <a:cs typeface="+mn-cs"/>
            </a:rPr>
            <a:t>比べ</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また、類似団体平均と比べ</a:t>
          </a:r>
          <a:r>
            <a:rPr kumimoji="1" lang="ja-JP" altLang="en-US" sz="1100" b="0" i="0" baseline="0">
              <a:solidFill>
                <a:schemeClr val="dk1"/>
              </a:solidFill>
              <a:effectLst/>
              <a:latin typeface="+mn-lt"/>
              <a:ea typeface="+mn-ea"/>
              <a:cs typeface="+mn-cs"/>
            </a:rPr>
            <a:t>ても</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ポイント上回っており、</a:t>
          </a:r>
          <a:r>
            <a:rPr kumimoji="1" lang="ja-JP" altLang="en-US" sz="1100" b="0" i="0" baseline="0">
              <a:solidFill>
                <a:schemeClr val="dk1"/>
              </a:solidFill>
              <a:effectLst/>
              <a:latin typeface="+mn-lt"/>
              <a:ea typeface="+mn-ea"/>
              <a:cs typeface="+mn-cs"/>
            </a:rPr>
            <a:t>更なる</a:t>
          </a:r>
          <a:r>
            <a:rPr kumimoji="1" lang="ja-JP" altLang="ja-JP" sz="1100" b="0" i="0" baseline="0">
              <a:solidFill>
                <a:schemeClr val="dk1"/>
              </a:solidFill>
              <a:effectLst/>
              <a:latin typeface="+mn-lt"/>
              <a:ea typeface="+mn-ea"/>
              <a:cs typeface="+mn-cs"/>
            </a:rPr>
            <a:t>行財政改革の推進により人件費の抑制に努める。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82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37</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行財政改革に基づき、各種イベント、支所、老朽化施設等の廃止のほか、旅費等の削減などの内部経費の見直しを進めた結果、類似団体平均より大幅に低くなっている。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前年度実施の</a:t>
          </a:r>
          <a:r>
            <a:rPr kumimoji="1" lang="ja-JP" altLang="ja-JP" sz="1100" b="0" i="0" baseline="0">
              <a:solidFill>
                <a:schemeClr val="dk1"/>
              </a:solidFill>
              <a:effectLst/>
              <a:latin typeface="+mn-lt"/>
              <a:ea typeface="+mn-ea"/>
              <a:cs typeface="+mn-cs"/>
            </a:rPr>
            <a:t>各種計画策定業務などの</a:t>
          </a:r>
          <a:r>
            <a:rPr kumimoji="1" lang="ja-JP" altLang="en-US" sz="1100" b="0" i="0" baseline="0">
              <a:solidFill>
                <a:schemeClr val="dk1"/>
              </a:solidFill>
              <a:effectLst/>
              <a:latin typeface="+mn-lt"/>
              <a:ea typeface="+mn-ea"/>
              <a:cs typeface="+mn-cs"/>
            </a:rPr>
            <a:t>終了や新型コロナウイルス感染症の影響</a:t>
          </a:r>
          <a:r>
            <a:rPr kumimoji="1" lang="ja-JP" altLang="ja-JP" sz="1100" b="0" i="0" baseline="0">
              <a:solidFill>
                <a:schemeClr val="dk1"/>
              </a:solidFill>
              <a:effectLst/>
              <a:latin typeface="+mn-lt"/>
              <a:ea typeface="+mn-ea"/>
              <a:cs typeface="+mn-cs"/>
            </a:rPr>
            <a:t>により前年度に比べて</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しており、</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各種システム関連経費等の内部経費を見直すなど物件費の抑制に努める。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113937</xdr:rowOff>
    </xdr:from>
    <xdr:to>
      <xdr:col>82</xdr:col>
      <xdr:colOff>107950</xdr:colOff>
      <xdr:row>15</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1423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166188</xdr:rowOff>
    </xdr:from>
    <xdr:to>
      <xdr:col>78</xdr:col>
      <xdr:colOff>69850</xdr:colOff>
      <xdr:row>15</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66488"/>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154759</xdr:rowOff>
    </xdr:from>
    <xdr:to>
      <xdr:col>73</xdr:col>
      <xdr:colOff>180975</xdr:colOff>
      <xdr:row>14</xdr:row>
      <xdr:rowOff>166188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83609"/>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122101</xdr:rowOff>
    </xdr:from>
    <xdr:to>
      <xdr:col>69</xdr:col>
      <xdr:colOff>92075</xdr:colOff>
      <xdr:row>13</xdr:row>
      <xdr:rowOff>154759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509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63137</xdr:rowOff>
    </xdr:from>
    <xdr:to>
      <xdr:col>82</xdr:col>
      <xdr:colOff>158750</xdr:colOff>
      <xdr:row>14</xdr:row>
      <xdr:rowOff>164737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79664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115388</xdr:rowOff>
    </xdr:from>
    <xdr:to>
      <xdr:col>74</xdr:col>
      <xdr:colOff>31750</xdr:colOff>
      <xdr:row>15</xdr:row>
      <xdr:rowOff>45538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55715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103959</xdr:rowOff>
    </xdr:from>
    <xdr:to>
      <xdr:col>69</xdr:col>
      <xdr:colOff>142875</xdr:colOff>
      <xdr:row>14</xdr:row>
      <xdr:rowOff>34109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44286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0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71301</xdr:rowOff>
    </xdr:from>
    <xdr:to>
      <xdr:col>65</xdr:col>
      <xdr:colOff>53975</xdr:colOff>
      <xdr:row>14</xdr:row>
      <xdr:rowOff>1451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11628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6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扶助費に係る経常収支比率は、前年度に比べて</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ポイント、また、類似団体平均と比べても</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ポイント下回っており、</a:t>
          </a:r>
          <a:r>
            <a:rPr kumimoji="1" lang="ja-JP" altLang="en-US" sz="1100" b="0" i="0" baseline="0">
              <a:solidFill>
                <a:schemeClr val="dk1"/>
              </a:solidFill>
              <a:effectLst/>
              <a:latin typeface="+mn-lt"/>
              <a:ea typeface="+mn-ea"/>
              <a:cs typeface="+mn-cs"/>
            </a:rPr>
            <a:t>医療助成費や</a:t>
          </a:r>
          <a:r>
            <a:rPr kumimoji="1" lang="ja-JP" altLang="ja-JP" sz="1100" b="0" i="0" baseline="0">
              <a:solidFill>
                <a:schemeClr val="dk1"/>
              </a:solidFill>
              <a:effectLst/>
              <a:latin typeface="+mn-lt"/>
              <a:ea typeface="+mn-ea"/>
              <a:cs typeface="+mn-cs"/>
            </a:rPr>
            <a:t>児童手当</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などが減少したことが大きな要因である。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これら社会保障関連経費は</a:t>
          </a:r>
          <a:r>
            <a:rPr kumimoji="1" lang="ja-JP" altLang="en-US" sz="1100" b="0" i="0" baseline="0">
              <a:solidFill>
                <a:schemeClr val="dk1"/>
              </a:solidFill>
              <a:effectLst/>
              <a:latin typeface="+mn-lt"/>
              <a:ea typeface="+mn-ea"/>
              <a:cs typeface="+mn-cs"/>
            </a:rPr>
            <a:t>町の努力で</a:t>
          </a:r>
          <a:r>
            <a:rPr kumimoji="1" lang="ja-JP" altLang="ja-JP" sz="1100" b="0" i="0" baseline="0">
              <a:solidFill>
                <a:schemeClr val="dk1"/>
              </a:solidFill>
              <a:effectLst/>
              <a:latin typeface="+mn-lt"/>
              <a:ea typeface="+mn-ea"/>
              <a:cs typeface="+mn-cs"/>
            </a:rPr>
            <a:t>削減することが難しいが、資格審査等の適正化を進めていくことで、今後も引き続き、できる限りの抑制に努める。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669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8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56</xdr:row>
      <xdr:rowOff>45357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322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一部、経常的な支出に対し</a:t>
          </a:r>
          <a:r>
            <a:rPr kumimoji="1" lang="ja-JP" altLang="ja-JP" sz="1100" b="0" i="0" baseline="0">
              <a:solidFill>
                <a:schemeClr val="dk1"/>
              </a:solidFill>
              <a:effectLst/>
              <a:latin typeface="+mn-lt"/>
              <a:ea typeface="+mn-ea"/>
              <a:cs typeface="+mn-cs"/>
            </a:rPr>
            <a:t>ふるさと市川応援基金繰入金を充当したことにより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経常一般財源が減少し、経常収支比率は前年度に比べて</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ポイント減少した。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今後は、</a:t>
          </a:r>
          <a:r>
            <a:rPr kumimoji="1" lang="ja-JP" altLang="en-US" sz="1100" b="0" i="0" baseline="0">
              <a:solidFill>
                <a:schemeClr val="dk1"/>
              </a:solidFill>
              <a:effectLst/>
              <a:latin typeface="+mn-lt"/>
              <a:ea typeface="+mn-ea"/>
              <a:cs typeface="+mn-cs"/>
            </a:rPr>
            <a:t>更なる</a:t>
          </a:r>
          <a:r>
            <a:rPr kumimoji="1" lang="ja-JP" altLang="ja-JP" sz="1100" b="0" i="0" baseline="0">
              <a:solidFill>
                <a:schemeClr val="dk1"/>
              </a:solidFill>
              <a:effectLst/>
              <a:latin typeface="+mn-lt"/>
              <a:ea typeface="+mn-ea"/>
              <a:cs typeface="+mn-cs"/>
            </a:rPr>
            <a:t>高齢化に伴い、介護保険事業等</a:t>
          </a:r>
          <a:r>
            <a:rPr kumimoji="1" lang="ja-JP" altLang="en-US" sz="1100" b="0" i="0" baseline="0">
              <a:solidFill>
                <a:schemeClr val="dk1"/>
              </a:solidFill>
              <a:effectLst/>
              <a:latin typeface="+mn-lt"/>
              <a:ea typeface="+mn-ea"/>
              <a:cs typeface="+mn-cs"/>
            </a:rPr>
            <a:t>の繰出金が</a:t>
          </a:r>
          <a:r>
            <a:rPr kumimoji="1" lang="ja-JP" altLang="ja-JP" sz="1100" b="0" i="0" baseline="0">
              <a:solidFill>
                <a:schemeClr val="dk1"/>
              </a:solidFill>
              <a:effectLst/>
              <a:latin typeface="+mn-lt"/>
              <a:ea typeface="+mn-ea"/>
              <a:cs typeface="+mn-cs"/>
            </a:rPr>
            <a:t>増加すると見込まれるため、介護保険料の適正化を図るなど経費の抑制に努める。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397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53522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53522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83457</xdr:rowOff>
    </xdr:from>
    <xdr:to>
      <xdr:col>69</xdr:col>
      <xdr:colOff>92075</xdr:colOff>
      <xdr:row>55</xdr:row>
      <xdr:rowOff>31750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341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130628</xdr:rowOff>
    </xdr:from>
    <xdr:to>
      <xdr:col>82</xdr:col>
      <xdr:colOff>158750</xdr:colOff>
      <xdr:row>55</xdr:row>
      <xdr:rowOff>60778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32657</xdr:rowOff>
    </xdr:from>
    <xdr:to>
      <xdr:col>65</xdr:col>
      <xdr:colOff>53975</xdr:colOff>
      <xdr:row>54</xdr:row>
      <xdr:rowOff>134257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144434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ポイント上回っているが、これは主に平成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年度から下水道事業会計を法適用事業に切り替えたことにより、繰出金から補助金に切り替わったことが主な要因である。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消防事務委託</a:t>
          </a:r>
          <a:r>
            <a:rPr kumimoji="1" lang="ja-JP" altLang="ja-JP" sz="1100" b="0" i="0" baseline="0">
              <a:solidFill>
                <a:schemeClr val="dk1"/>
              </a:solidFill>
              <a:effectLst/>
              <a:latin typeface="+mn-lt"/>
              <a:ea typeface="+mn-ea"/>
              <a:cs typeface="+mn-cs"/>
            </a:rPr>
            <a:t>金の減等により、前年度に比べて</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ポイント減少しており、今後も下水道事業や一部事務組合（ごみ、し尿）などの負担金等も含めて事業内容を見直し経費を抑制していく方針である。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52705</xdr:rowOff>
    </xdr:from>
    <xdr:to>
      <xdr:col>82</xdr:col>
      <xdr:colOff>107950</xdr:colOff>
      <xdr:row>36</xdr:row>
      <xdr:rowOff>75565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249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75565</xdr:rowOff>
    </xdr:from>
    <xdr:to>
      <xdr:col>78</xdr:col>
      <xdr:colOff>69850</xdr:colOff>
      <xdr:row>36</xdr:row>
      <xdr:rowOff>155575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477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155575</xdr:rowOff>
    </xdr:from>
    <xdr:to>
      <xdr:col>73</xdr:col>
      <xdr:colOff>180975</xdr:colOff>
      <xdr:row>37</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277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35560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44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xdr:rowOff>
    </xdr:from>
    <xdr:to>
      <xdr:col>82</xdr:col>
      <xdr:colOff>158750</xdr:colOff>
      <xdr:row>36</xdr:row>
      <xdr:rowOff>103505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145432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4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24765</xdr:rowOff>
    </xdr:from>
    <xdr:to>
      <xdr:col>78</xdr:col>
      <xdr:colOff>120650</xdr:colOff>
      <xdr:row>36</xdr:row>
      <xdr:rowOff>126365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111142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8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104775</xdr:rowOff>
    </xdr:from>
    <xdr:to>
      <xdr:col>74</xdr:col>
      <xdr:colOff>31750</xdr:colOff>
      <xdr:row>37</xdr:row>
      <xdr:rowOff>34925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19702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156210</xdr:rowOff>
    </xdr:from>
    <xdr:to>
      <xdr:col>69</xdr:col>
      <xdr:colOff>142875</xdr:colOff>
      <xdr:row>37</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71137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の公債費比率は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前年度に比べて</a:t>
          </a:r>
          <a:r>
            <a:rPr kumimoji="1" lang="en-US" altLang="ja-JP" sz="1100" b="0" i="0" baseline="0">
              <a:solidFill>
                <a:schemeClr val="dk1"/>
              </a:solidFill>
              <a:effectLst/>
              <a:latin typeface="+mn-lt"/>
              <a:ea typeface="+mn-ea"/>
              <a:cs typeface="+mn-cs"/>
            </a:rPr>
            <a:t>0.7</a:t>
          </a:r>
          <a:r>
            <a:rPr kumimoji="1" lang="ja-JP" altLang="en-US" sz="1100" b="0" i="0" baseline="0">
              <a:solidFill>
                <a:schemeClr val="dk1"/>
              </a:solidFill>
              <a:effectLst/>
              <a:latin typeface="+mn-lt"/>
              <a:ea typeface="+mn-ea"/>
              <a:cs typeface="+mn-cs"/>
            </a:rPr>
            <a:t>ポイント減少し、</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に比べても</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ポイント下回</a:t>
          </a:r>
          <a:r>
            <a:rPr kumimoji="1" lang="ja-JP" altLang="en-US" sz="1100" b="0" i="0" baseline="0">
              <a:solidFill>
                <a:schemeClr val="dk1"/>
              </a:solidFill>
              <a:effectLst/>
              <a:latin typeface="+mn-lt"/>
              <a:ea typeface="+mn-ea"/>
              <a:cs typeface="+mn-cs"/>
            </a:rPr>
            <a:t>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は、公共施設等の老朽化対策事業や特定環境保全公共下水道事業の推進により、公債費率は上昇が見込まれることから、</a:t>
          </a:r>
          <a:r>
            <a:rPr kumimoji="1" lang="ja-JP" altLang="ja-JP" sz="1100" b="0" i="0" baseline="0">
              <a:solidFill>
                <a:schemeClr val="dk1"/>
              </a:solidFill>
              <a:effectLst/>
              <a:latin typeface="+mn-lt"/>
              <a:ea typeface="+mn-ea"/>
              <a:cs typeface="+mn-cs"/>
            </a:rPr>
            <a:t>引き続き行財政改革により投資的経費を抑制し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地方債の新規発行を極力抑えるよう努める。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715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123189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153670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30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66039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55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公債費以外では、物件費や繰出金が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したことにより、前年度に比べて</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減少し、</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でも</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今後も行財政改革の推進等により、各種経費を抑制していく方針である。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116052"/>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127000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70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76</xdr:row>
      <xdr:rowOff>40132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8783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101109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27269</xdr:rowOff>
    </xdr:from>
    <xdr:to>
      <xdr:col>29</xdr:col>
      <xdr:colOff>127000</xdr:colOff>
      <xdr:row>18</xdr:row>
      <xdr:rowOff>54526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60994"/>
          <a:ext cx="647700" cy="27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54526</xdr:rowOff>
    </xdr:from>
    <xdr:to>
      <xdr:col>26</xdr:col>
      <xdr:colOff>50800</xdr:colOff>
      <xdr:row>18</xdr:row>
      <xdr:rowOff>70483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8251"/>
          <a:ext cx="698500" cy="1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70483</xdr:rowOff>
    </xdr:from>
    <xdr:to>
      <xdr:col>22</xdr:col>
      <xdr:colOff>114300</xdr:colOff>
      <xdr:row>18</xdr:row>
      <xdr:rowOff>72647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04208"/>
          <a:ext cx="698500" cy="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72647</xdr:rowOff>
    </xdr:from>
    <xdr:to>
      <xdr:col>18</xdr:col>
      <xdr:colOff>177800</xdr:colOff>
      <xdr:row>18</xdr:row>
      <xdr:rowOff>121140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6372"/>
          <a:ext cx="698500" cy="48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147919</xdr:rowOff>
    </xdr:from>
    <xdr:to>
      <xdr:col>29</xdr:col>
      <xdr:colOff>177800</xdr:colOff>
      <xdr:row>18</xdr:row>
      <xdr:rowOff>78069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119996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3726</xdr:rowOff>
    </xdr:from>
    <xdr:to>
      <xdr:col>26</xdr:col>
      <xdr:colOff>101600</xdr:colOff>
      <xdr:row>18</xdr:row>
      <xdr:rowOff>105326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90103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3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19683</xdr:rowOff>
    </xdr:from>
    <xdr:to>
      <xdr:col>22</xdr:col>
      <xdr:colOff>165100</xdr:colOff>
      <xdr:row>18</xdr:row>
      <xdr:rowOff>121283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106060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21847</xdr:rowOff>
    </xdr:from>
    <xdr:to>
      <xdr:col>19</xdr:col>
      <xdr:colOff>38100</xdr:colOff>
      <xdr:row>18</xdr:row>
      <xdr:rowOff>123447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108224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70340</xdr:rowOff>
    </xdr:from>
    <xdr:to>
      <xdr:col>15</xdr:col>
      <xdr:colOff>101600</xdr:colOff>
      <xdr:row>19</xdr:row>
      <xdr:rowOff>490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156717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302337</xdr:rowOff>
    </xdr:from>
    <xdr:to>
      <xdr:col>29</xdr:col>
      <xdr:colOff>127000</xdr:colOff>
      <xdr:row>36</xdr:row>
      <xdr:rowOff>7237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12687"/>
          <a:ext cx="647700" cy="47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326728</xdr:rowOff>
    </xdr:from>
    <xdr:to>
      <xdr:col>26</xdr:col>
      <xdr:colOff>50800</xdr:colOff>
      <xdr:row>36</xdr:row>
      <xdr:rowOff>7237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37078"/>
          <a:ext cx="698500" cy="23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233299</xdr:rowOff>
    </xdr:from>
    <xdr:to>
      <xdr:col>22</xdr:col>
      <xdr:colOff>114300</xdr:colOff>
      <xdr:row>35</xdr:row>
      <xdr:rowOff>326728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43649"/>
          <a:ext cx="698500" cy="9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202781</xdr:rowOff>
    </xdr:from>
    <xdr:to>
      <xdr:col>18</xdr:col>
      <xdr:colOff>177800</xdr:colOff>
      <xdr:row>35</xdr:row>
      <xdr:rowOff>233299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13131"/>
          <a:ext cx="698500" cy="3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251537</xdr:rowOff>
    </xdr:from>
    <xdr:to>
      <xdr:col>29</xdr:col>
      <xdr:colOff>177800</xdr:colOff>
      <xdr:row>36</xdr:row>
      <xdr:rowOff>10237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6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223614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3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299337</xdr:rowOff>
    </xdr:from>
    <xdr:to>
      <xdr:col>26</xdr:col>
      <xdr:colOff>101600</xdr:colOff>
      <xdr:row>36</xdr:row>
      <xdr:rowOff>58037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09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42814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9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275928</xdr:rowOff>
    </xdr:from>
    <xdr:to>
      <xdr:col>22</xdr:col>
      <xdr:colOff>165100</xdr:colOff>
      <xdr:row>36</xdr:row>
      <xdr:rowOff>34628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6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19405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7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182499</xdr:rowOff>
    </xdr:from>
    <xdr:to>
      <xdr:col>19</xdr:col>
      <xdr:colOff>38100</xdr:colOff>
      <xdr:row>35</xdr:row>
      <xdr:rowOff>284099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92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294276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6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151981</xdr:rowOff>
    </xdr:from>
    <xdr:to>
      <xdr:col>15</xdr:col>
      <xdr:colOff>101600</xdr:colOff>
      <xdr:row>35</xdr:row>
      <xdr:rowOff>253581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62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263758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3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11,671
11,523
82.67
7,993,196
7,833,610
151,398
3,716,429
6,602,422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23927</xdr:rowOff>
    </xdr:from>
    <xdr:to>
      <xdr:col>24</xdr:col>
      <xdr:colOff>63500</xdr:colOff>
      <xdr:row>37</xdr:row>
      <xdr:rowOff>82804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6127"/>
          <a:ext cx="838200" cy="2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82804</xdr:rowOff>
    </xdr:from>
    <xdr:to>
      <xdr:col>19</xdr:col>
      <xdr:colOff>177800</xdr:colOff>
      <xdr:row>37</xdr:row>
      <xdr:rowOff>106934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264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104534</xdr:rowOff>
    </xdr:from>
    <xdr:to>
      <xdr:col>15</xdr:col>
      <xdr:colOff>50800</xdr:colOff>
      <xdr:row>37</xdr:row>
      <xdr:rowOff>106934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48184"/>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104534</xdr:rowOff>
    </xdr:from>
    <xdr:to>
      <xdr:col>10</xdr:col>
      <xdr:colOff>114300</xdr:colOff>
      <xdr:row>37</xdr:row>
      <xdr:rowOff>144145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8184"/>
          <a:ext cx="8890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144577</xdr:rowOff>
    </xdr:from>
    <xdr:to>
      <xdr:col>24</xdr:col>
      <xdr:colOff>114300</xdr:colOff>
      <xdr:row>36</xdr:row>
      <xdr:rowOff>74727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167454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32004</xdr:rowOff>
    </xdr:from>
    <xdr:to>
      <xdr:col>20</xdr:col>
      <xdr:colOff>38100</xdr:colOff>
      <xdr:row>37</xdr:row>
      <xdr:rowOff>133604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124731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56134</xdr:rowOff>
    </xdr:from>
    <xdr:to>
      <xdr:col>15</xdr:col>
      <xdr:colOff>101600</xdr:colOff>
      <xdr:row>37</xdr:row>
      <xdr:rowOff>157734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148861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53734</xdr:rowOff>
    </xdr:from>
    <xdr:to>
      <xdr:col>10</xdr:col>
      <xdr:colOff>165100</xdr:colOff>
      <xdr:row>37</xdr:row>
      <xdr:rowOff>155334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146461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93345</xdr:rowOff>
    </xdr:from>
    <xdr:to>
      <xdr:col>6</xdr:col>
      <xdr:colOff>38100</xdr:colOff>
      <xdr:row>38</xdr:row>
      <xdr:rowOff>23495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39020</xdr:rowOff>
    </xdr:from>
    <xdr:to>
      <xdr:col>24</xdr:col>
      <xdr:colOff>63500</xdr:colOff>
      <xdr:row>56</xdr:row>
      <xdr:rowOff>53207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40220"/>
          <a:ext cx="8382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39020</xdr:rowOff>
    </xdr:from>
    <xdr:to>
      <xdr:col>19</xdr:col>
      <xdr:colOff>177800</xdr:colOff>
      <xdr:row>56</xdr:row>
      <xdr:rowOff>109145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40220"/>
          <a:ext cx="889000" cy="7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108066</xdr:rowOff>
    </xdr:from>
    <xdr:to>
      <xdr:col>15</xdr:col>
      <xdr:colOff>50800</xdr:colOff>
      <xdr:row>56</xdr:row>
      <xdr:rowOff>109145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09266"/>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108066</xdr:rowOff>
    </xdr:from>
    <xdr:to>
      <xdr:col>10</xdr:col>
      <xdr:colOff>114300</xdr:colOff>
      <xdr:row>56</xdr:row>
      <xdr:rowOff>124658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09266"/>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2407</xdr:rowOff>
    </xdr:from>
    <xdr:to>
      <xdr:col>24</xdr:col>
      <xdr:colOff>114300</xdr:colOff>
      <xdr:row>56</xdr:row>
      <xdr:rowOff>104007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25284</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5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159670</xdr:rowOff>
    </xdr:from>
    <xdr:to>
      <xdr:col>20</xdr:col>
      <xdr:colOff>38100</xdr:colOff>
      <xdr:row>56</xdr:row>
      <xdr:rowOff>89820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80947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58345</xdr:rowOff>
    </xdr:from>
    <xdr:to>
      <xdr:col>15</xdr:col>
      <xdr:colOff>101600</xdr:colOff>
      <xdr:row>56</xdr:row>
      <xdr:rowOff>159945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151072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5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57266</xdr:rowOff>
    </xdr:from>
    <xdr:to>
      <xdr:col>10</xdr:col>
      <xdr:colOff>165100</xdr:colOff>
      <xdr:row>56</xdr:row>
      <xdr:rowOff>158866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149993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73858</xdr:rowOff>
    </xdr:from>
    <xdr:to>
      <xdr:col>6</xdr:col>
      <xdr:colOff>38100</xdr:colOff>
      <xdr:row>57</xdr:row>
      <xdr:rowOff>4008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166585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22177</xdr:rowOff>
    </xdr:from>
    <xdr:to>
      <xdr:col>24</xdr:col>
      <xdr:colOff>63500</xdr:colOff>
      <xdr:row>78</xdr:row>
      <xdr:rowOff>55483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95277"/>
          <a:ext cx="838200" cy="3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55483</xdr:rowOff>
    </xdr:from>
    <xdr:to>
      <xdr:col>19</xdr:col>
      <xdr:colOff>177800</xdr:colOff>
      <xdr:row>78</xdr:row>
      <xdr:rowOff>62525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28583"/>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32646</xdr:rowOff>
    </xdr:from>
    <xdr:to>
      <xdr:col>15</xdr:col>
      <xdr:colOff>50800</xdr:colOff>
      <xdr:row>78</xdr:row>
      <xdr:rowOff>62525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05746"/>
          <a:ext cx="889000" cy="2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32646</xdr:rowOff>
    </xdr:from>
    <xdr:to>
      <xdr:col>10</xdr:col>
      <xdr:colOff>114300</xdr:colOff>
      <xdr:row>78</xdr:row>
      <xdr:rowOff>66137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05746"/>
          <a:ext cx="8890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142827</xdr:rowOff>
    </xdr:from>
    <xdr:to>
      <xdr:col>24</xdr:col>
      <xdr:colOff>114300</xdr:colOff>
      <xdr:row>78</xdr:row>
      <xdr:rowOff>72977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57754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4683</xdr:rowOff>
    </xdr:from>
    <xdr:to>
      <xdr:col>20</xdr:col>
      <xdr:colOff>38100</xdr:colOff>
      <xdr:row>78</xdr:row>
      <xdr:rowOff>106283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97410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7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11725</xdr:rowOff>
    </xdr:from>
    <xdr:to>
      <xdr:col>15</xdr:col>
      <xdr:colOff>101600</xdr:colOff>
      <xdr:row>78</xdr:row>
      <xdr:rowOff>113325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104452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153296</xdr:rowOff>
    </xdr:from>
    <xdr:to>
      <xdr:col>10</xdr:col>
      <xdr:colOff>165100</xdr:colOff>
      <xdr:row>78</xdr:row>
      <xdr:rowOff>83446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74573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4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15337</xdr:rowOff>
    </xdr:from>
    <xdr:to>
      <xdr:col>6</xdr:col>
      <xdr:colOff>38100</xdr:colOff>
      <xdr:row>78</xdr:row>
      <xdr:rowOff>116937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108064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8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71501</xdr:rowOff>
    </xdr:from>
    <xdr:to>
      <xdr:col>24</xdr:col>
      <xdr:colOff>63500</xdr:colOff>
      <xdr:row>97</xdr:row>
      <xdr:rowOff>158731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702151"/>
          <a:ext cx="838200" cy="8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157435</xdr:rowOff>
    </xdr:from>
    <xdr:to>
      <xdr:col>19</xdr:col>
      <xdr:colOff>177800</xdr:colOff>
      <xdr:row>97</xdr:row>
      <xdr:rowOff>158731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78808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128766</xdr:rowOff>
    </xdr:from>
    <xdr:to>
      <xdr:col>15</xdr:col>
      <xdr:colOff>50800</xdr:colOff>
      <xdr:row>97</xdr:row>
      <xdr:rowOff>157435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59416"/>
          <a:ext cx="889000" cy="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128766</xdr:rowOff>
    </xdr:from>
    <xdr:to>
      <xdr:col>10</xdr:col>
      <xdr:colOff>114300</xdr:colOff>
      <xdr:row>97</xdr:row>
      <xdr:rowOff>143968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5941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20701</xdr:rowOff>
    </xdr:from>
    <xdr:to>
      <xdr:col>24</xdr:col>
      <xdr:colOff>114300</xdr:colOff>
      <xdr:row>97</xdr:row>
      <xdr:rowOff>122301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170578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2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107931</xdr:rowOff>
    </xdr:from>
    <xdr:to>
      <xdr:col>20</xdr:col>
      <xdr:colOff>38100</xdr:colOff>
      <xdr:row>98</xdr:row>
      <xdr:rowOff>38081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29208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106635</xdr:rowOff>
    </xdr:from>
    <xdr:to>
      <xdr:col>15</xdr:col>
      <xdr:colOff>101600</xdr:colOff>
      <xdr:row>98</xdr:row>
      <xdr:rowOff>36785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27912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3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77966</xdr:rowOff>
    </xdr:from>
    <xdr:to>
      <xdr:col>10</xdr:col>
      <xdr:colOff>165100</xdr:colOff>
      <xdr:row>98</xdr:row>
      <xdr:rowOff>8116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170693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93168</xdr:rowOff>
    </xdr:from>
    <xdr:to>
      <xdr:col>6</xdr:col>
      <xdr:colOff>38100</xdr:colOff>
      <xdr:row>98</xdr:row>
      <xdr:rowOff>23318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25624</xdr:rowOff>
    </xdr:from>
    <xdr:to>
      <xdr:col>55</xdr:col>
      <xdr:colOff>0</xdr:colOff>
      <xdr:row>37</xdr:row>
      <xdr:rowOff>107616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97824"/>
          <a:ext cx="838200" cy="2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102464</xdr:rowOff>
    </xdr:from>
    <xdr:to>
      <xdr:col>50</xdr:col>
      <xdr:colOff>114300</xdr:colOff>
      <xdr:row>37</xdr:row>
      <xdr:rowOff>107616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446114"/>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102464</xdr:rowOff>
    </xdr:from>
    <xdr:to>
      <xdr:col>45</xdr:col>
      <xdr:colOff>177800</xdr:colOff>
      <xdr:row>37</xdr:row>
      <xdr:rowOff>114275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4611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114275</xdr:rowOff>
    </xdr:from>
    <xdr:to>
      <xdr:col>41</xdr:col>
      <xdr:colOff>50800</xdr:colOff>
      <xdr:row>37</xdr:row>
      <xdr:rowOff>117933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5792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146274</xdr:rowOff>
    </xdr:from>
    <xdr:to>
      <xdr:col>55</xdr:col>
      <xdr:colOff>50800</xdr:colOff>
      <xdr:row>36</xdr:row>
      <xdr:rowOff>76424</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84954</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8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56816</xdr:rowOff>
    </xdr:from>
    <xdr:to>
      <xdr:col>50</xdr:col>
      <xdr:colOff>165100</xdr:colOff>
      <xdr:row>37</xdr:row>
      <xdr:rowOff>158416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149543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9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51664</xdr:rowOff>
    </xdr:from>
    <xdr:to>
      <xdr:col>46</xdr:col>
      <xdr:colOff>38100</xdr:colOff>
      <xdr:row>37</xdr:row>
      <xdr:rowOff>153264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169791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1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63475</xdr:rowOff>
    </xdr:from>
    <xdr:to>
      <xdr:col>41</xdr:col>
      <xdr:colOff>101600</xdr:colOff>
      <xdr:row>37</xdr:row>
      <xdr:rowOff>165075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10152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67133</xdr:rowOff>
    </xdr:from>
    <xdr:to>
      <xdr:col>36</xdr:col>
      <xdr:colOff>165100</xdr:colOff>
      <xdr:row>37</xdr:row>
      <xdr:rowOff>168732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10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13810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8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162883</xdr:rowOff>
    </xdr:from>
    <xdr:to>
      <xdr:col>55</xdr:col>
      <xdr:colOff>0</xdr:colOff>
      <xdr:row>58</xdr:row>
      <xdr:rowOff>128129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35533"/>
          <a:ext cx="838200" cy="13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61408</xdr:rowOff>
    </xdr:from>
    <xdr:to>
      <xdr:col>50</xdr:col>
      <xdr:colOff>114300</xdr:colOff>
      <xdr:row>58</xdr:row>
      <xdr:rowOff>128129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834058"/>
          <a:ext cx="889000" cy="23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61408</xdr:rowOff>
    </xdr:from>
    <xdr:to>
      <xdr:col>45</xdr:col>
      <xdr:colOff>177800</xdr:colOff>
      <xdr:row>58</xdr:row>
      <xdr:rowOff>82851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34058"/>
          <a:ext cx="889000" cy="19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130185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82851</xdr:rowOff>
    </xdr:from>
    <xdr:to>
      <xdr:col>41</xdr:col>
      <xdr:colOff>50800</xdr:colOff>
      <xdr:row>58</xdr:row>
      <xdr:rowOff>104430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26951"/>
          <a:ext cx="889000" cy="2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112083</xdr:rowOff>
    </xdr:from>
    <xdr:to>
      <xdr:col>55</xdr:col>
      <xdr:colOff>50800</xdr:colOff>
      <xdr:row>58</xdr:row>
      <xdr:rowOff>42233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90510</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77329</xdr:rowOff>
    </xdr:from>
    <xdr:to>
      <xdr:col>50</xdr:col>
      <xdr:colOff>165100</xdr:colOff>
      <xdr:row>59</xdr:row>
      <xdr:rowOff>7479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170056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10608</xdr:rowOff>
    </xdr:from>
    <xdr:to>
      <xdr:col>46</xdr:col>
      <xdr:colOff>38100</xdr:colOff>
      <xdr:row>57</xdr:row>
      <xdr:rowOff>112208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128735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55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32051</xdr:rowOff>
    </xdr:from>
    <xdr:to>
      <xdr:col>41</xdr:col>
      <xdr:colOff>101600</xdr:colOff>
      <xdr:row>58</xdr:row>
      <xdr:rowOff>133651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124778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53630</xdr:rowOff>
    </xdr:from>
    <xdr:to>
      <xdr:col>36</xdr:col>
      <xdr:colOff>165100</xdr:colOff>
      <xdr:row>58</xdr:row>
      <xdr:rowOff>155230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146357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25848</xdr:rowOff>
    </xdr:from>
    <xdr:to>
      <xdr:col>55</xdr:col>
      <xdr:colOff>0</xdr:colOff>
      <xdr:row>78</xdr:row>
      <xdr:rowOff>100225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98948"/>
          <a:ext cx="838200" cy="7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100225</xdr:rowOff>
    </xdr:from>
    <xdr:to>
      <xdr:col>50</xdr:col>
      <xdr:colOff>114300</xdr:colOff>
      <xdr:row>78</xdr:row>
      <xdr:rowOff>117918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73325"/>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117918</xdr:rowOff>
    </xdr:from>
    <xdr:to>
      <xdr:col>45</xdr:col>
      <xdr:colOff>177800</xdr:colOff>
      <xdr:row>78</xdr:row>
      <xdr:rowOff>132755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91018"/>
          <a:ext cx="8890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75660</xdr:rowOff>
    </xdr:from>
    <xdr:to>
      <xdr:col>41</xdr:col>
      <xdr:colOff>50800</xdr:colOff>
      <xdr:row>78</xdr:row>
      <xdr:rowOff>132755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48760"/>
          <a:ext cx="889000" cy="5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146498</xdr:rowOff>
    </xdr:from>
    <xdr:to>
      <xdr:col>55</xdr:col>
      <xdr:colOff>50800</xdr:colOff>
      <xdr:row>78</xdr:row>
      <xdr:rowOff>76648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4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100268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0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49425</xdr:rowOff>
    </xdr:from>
    <xdr:to>
      <xdr:col>50</xdr:col>
      <xdr:colOff>165100</xdr:colOff>
      <xdr:row>78</xdr:row>
      <xdr:rowOff>151025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142152</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1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67118</xdr:rowOff>
    </xdr:from>
    <xdr:to>
      <xdr:col>46</xdr:col>
      <xdr:colOff>38100</xdr:colOff>
      <xdr:row>78</xdr:row>
      <xdr:rowOff>168718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159845</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3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81955</xdr:rowOff>
    </xdr:from>
    <xdr:to>
      <xdr:col>41</xdr:col>
      <xdr:colOff>101600</xdr:colOff>
      <xdr:row>79</xdr:row>
      <xdr:rowOff>12105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3232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24860</xdr:rowOff>
    </xdr:from>
    <xdr:to>
      <xdr:col>36</xdr:col>
      <xdr:colOff>165100</xdr:colOff>
      <xdr:row>78</xdr:row>
      <xdr:rowOff>126460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93055</xdr:rowOff>
    </xdr:from>
    <xdr:to>
      <xdr:col>55</xdr:col>
      <xdr:colOff>0</xdr:colOff>
      <xdr:row>97</xdr:row>
      <xdr:rowOff>53769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552255"/>
          <a:ext cx="838200" cy="1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19782</xdr:rowOff>
    </xdr:from>
    <xdr:to>
      <xdr:col>50</xdr:col>
      <xdr:colOff>114300</xdr:colOff>
      <xdr:row>97</xdr:row>
      <xdr:rowOff>53769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307532"/>
          <a:ext cx="889000" cy="37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19782</xdr:rowOff>
    </xdr:from>
    <xdr:to>
      <xdr:col>45</xdr:col>
      <xdr:colOff>177800</xdr:colOff>
      <xdr:row>96</xdr:row>
      <xdr:rowOff>125830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307532"/>
          <a:ext cx="889000" cy="27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45907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125830</xdr:rowOff>
    </xdr:from>
    <xdr:to>
      <xdr:col>41</xdr:col>
      <xdr:colOff>50800</xdr:colOff>
      <xdr:row>97</xdr:row>
      <xdr:rowOff>15708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585030"/>
          <a:ext cx="889000" cy="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42255</xdr:rowOff>
    </xdr:from>
    <xdr:to>
      <xdr:col>55</xdr:col>
      <xdr:colOff>50800</xdr:colOff>
      <xdr:row>96</xdr:row>
      <xdr:rowOff>143855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5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20682</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47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2969</xdr:rowOff>
    </xdr:from>
    <xdr:to>
      <xdr:col>50</xdr:col>
      <xdr:colOff>165100</xdr:colOff>
      <xdr:row>97</xdr:row>
      <xdr:rowOff>104569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63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95696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140432</xdr:rowOff>
    </xdr:from>
    <xdr:to>
      <xdr:col>46</xdr:col>
      <xdr:colOff>38100</xdr:colOff>
      <xdr:row>95</xdr:row>
      <xdr:rowOff>70582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2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87109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0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75030</xdr:rowOff>
    </xdr:from>
    <xdr:to>
      <xdr:col>41</xdr:col>
      <xdr:colOff>101600</xdr:colOff>
      <xdr:row>97</xdr:row>
      <xdr:rowOff>5180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5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167757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2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136358</xdr:rowOff>
    </xdr:from>
    <xdr:to>
      <xdr:col>36</xdr:col>
      <xdr:colOff>165100</xdr:colOff>
      <xdr:row>97</xdr:row>
      <xdr:rowOff>66508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57635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11903</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27003"/>
          <a:ext cx="889000" cy="1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11903</xdr:rowOff>
    </xdr:from>
    <xdr:to>
      <xdr:col>76</xdr:col>
      <xdr:colOff>114300</xdr:colOff>
      <xdr:row>38</xdr:row>
      <xdr:rowOff>54849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27003"/>
          <a:ext cx="889000" cy="4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139326</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54849</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69949"/>
          <a:ext cx="889000" cy="8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159608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6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132554</xdr:rowOff>
    </xdr:from>
    <xdr:to>
      <xdr:col>76</xdr:col>
      <xdr:colOff>165100</xdr:colOff>
      <xdr:row>38</xdr:row>
      <xdr:rowOff>62703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76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79231</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25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4049</xdr:rowOff>
    </xdr:from>
    <xdr:to>
      <xdr:col>72</xdr:col>
      <xdr:colOff>38100</xdr:colOff>
      <xdr:row>38</xdr:row>
      <xdr:rowOff>105649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1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122175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29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160998</xdr:rowOff>
    </xdr:from>
    <xdr:to>
      <xdr:col>85</xdr:col>
      <xdr:colOff>127000</xdr:colOff>
      <xdr:row>77</xdr:row>
      <xdr:rowOff>165227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362648"/>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165227</xdr:rowOff>
    </xdr:from>
    <xdr:to>
      <xdr:col>81</xdr:col>
      <xdr:colOff>50800</xdr:colOff>
      <xdr:row>78</xdr:row>
      <xdr:rowOff>10491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366877"/>
          <a:ext cx="889000" cy="1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154012</xdr:rowOff>
    </xdr:from>
    <xdr:to>
      <xdr:col>76</xdr:col>
      <xdr:colOff>114300</xdr:colOff>
      <xdr:row>78</xdr:row>
      <xdr:rowOff>10491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355662"/>
          <a:ext cx="889000" cy="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109182</xdr:rowOff>
    </xdr:from>
    <xdr:to>
      <xdr:col>71</xdr:col>
      <xdr:colOff>177800</xdr:colOff>
      <xdr:row>77</xdr:row>
      <xdr:rowOff>154012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310832"/>
          <a:ext cx="889000" cy="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110198</xdr:rowOff>
    </xdr:from>
    <xdr:to>
      <xdr:col>85</xdr:col>
      <xdr:colOff>177800</xdr:colOff>
      <xdr:row>78</xdr:row>
      <xdr:rowOff>40348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3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88625</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29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114427</xdr:rowOff>
    </xdr:from>
    <xdr:to>
      <xdr:col>81</xdr:col>
      <xdr:colOff>101600</xdr:colOff>
      <xdr:row>78</xdr:row>
      <xdr:rowOff>44577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3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35704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4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131141</xdr:rowOff>
    </xdr:from>
    <xdr:to>
      <xdr:col>76</xdr:col>
      <xdr:colOff>165100</xdr:colOff>
      <xdr:row>78</xdr:row>
      <xdr:rowOff>61291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3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52418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4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103212</xdr:rowOff>
    </xdr:from>
    <xdr:to>
      <xdr:col>72</xdr:col>
      <xdr:colOff>38100</xdr:colOff>
      <xdr:row>78</xdr:row>
      <xdr:rowOff>33362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30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24489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9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58382</xdr:rowOff>
    </xdr:from>
    <xdr:to>
      <xdr:col>67</xdr:col>
      <xdr:colOff>101600</xdr:colOff>
      <xdr:row>77</xdr:row>
      <xdr:rowOff>159982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2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151109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97310</xdr:rowOff>
    </xdr:from>
    <xdr:to>
      <xdr:col>85</xdr:col>
      <xdr:colOff>127000</xdr:colOff>
      <xdr:row>97</xdr:row>
      <xdr:rowOff>146427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27960"/>
          <a:ext cx="838200" cy="4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146427</xdr:rowOff>
    </xdr:from>
    <xdr:to>
      <xdr:col>81</xdr:col>
      <xdr:colOff>50800</xdr:colOff>
      <xdr:row>98</xdr:row>
      <xdr:rowOff>45146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77077"/>
          <a:ext cx="889000" cy="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45146</xdr:rowOff>
    </xdr:from>
    <xdr:to>
      <xdr:col>76</xdr:col>
      <xdr:colOff>114300</xdr:colOff>
      <xdr:row>98</xdr:row>
      <xdr:rowOff>63630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47246"/>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63630</xdr:rowOff>
    </xdr:from>
    <xdr:to>
      <xdr:col>71</xdr:col>
      <xdr:colOff>177800</xdr:colOff>
      <xdr:row>98</xdr:row>
      <xdr:rowOff>71349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65730"/>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46510</xdr:rowOff>
    </xdr:from>
    <xdr:to>
      <xdr:col>85</xdr:col>
      <xdr:colOff>177800</xdr:colOff>
      <xdr:row>97</xdr:row>
      <xdr:rowOff>148110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24937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5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95627</xdr:rowOff>
    </xdr:from>
    <xdr:to>
      <xdr:col>81</xdr:col>
      <xdr:colOff>101600</xdr:colOff>
      <xdr:row>98</xdr:row>
      <xdr:rowOff>25777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16904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1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165796</xdr:rowOff>
    </xdr:from>
    <xdr:to>
      <xdr:col>76</xdr:col>
      <xdr:colOff>165100</xdr:colOff>
      <xdr:row>98</xdr:row>
      <xdr:rowOff>95946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87073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8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12830</xdr:rowOff>
    </xdr:from>
    <xdr:to>
      <xdr:col>72</xdr:col>
      <xdr:colOff>38100</xdr:colOff>
      <xdr:row>98</xdr:row>
      <xdr:rowOff>114430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105557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20549</xdr:rowOff>
    </xdr:from>
    <xdr:to>
      <xdr:col>67</xdr:col>
      <xdr:colOff>101600</xdr:colOff>
      <xdr:row>98</xdr:row>
      <xdr:rowOff>122149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113276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144957</xdr:rowOff>
    </xdr:from>
    <xdr:to>
      <xdr:col>116</xdr:col>
      <xdr:colOff>63500</xdr:colOff>
      <xdr:row>76</xdr:row>
      <xdr:rowOff>165336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75157"/>
          <a:ext cx="838200" cy="2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165336</xdr:rowOff>
    </xdr:from>
    <xdr:to>
      <xdr:col>111</xdr:col>
      <xdr:colOff>177800</xdr:colOff>
      <xdr:row>77</xdr:row>
      <xdr:rowOff>32241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95536"/>
          <a:ext cx="889000" cy="3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29956</xdr:rowOff>
    </xdr:from>
    <xdr:to>
      <xdr:col>107</xdr:col>
      <xdr:colOff>50800</xdr:colOff>
      <xdr:row>77</xdr:row>
      <xdr:rowOff>32241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3160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29956</xdr:rowOff>
    </xdr:from>
    <xdr:to>
      <xdr:col>102</xdr:col>
      <xdr:colOff>114300</xdr:colOff>
      <xdr:row>77</xdr:row>
      <xdr:rowOff>60164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31606"/>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94157</xdr:rowOff>
    </xdr:from>
    <xdr:to>
      <xdr:col>116</xdr:col>
      <xdr:colOff>114300</xdr:colOff>
      <xdr:row>77</xdr:row>
      <xdr:rowOff>24307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72584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0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114536</xdr:rowOff>
    </xdr:from>
    <xdr:to>
      <xdr:col>112</xdr:col>
      <xdr:colOff>38100</xdr:colOff>
      <xdr:row>77</xdr:row>
      <xdr:rowOff>44686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4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35813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3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152891</xdr:rowOff>
    </xdr:from>
    <xdr:to>
      <xdr:col>107</xdr:col>
      <xdr:colOff>101600</xdr:colOff>
      <xdr:row>77</xdr:row>
      <xdr:rowOff>83041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74168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7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150606</xdr:rowOff>
    </xdr:from>
    <xdr:to>
      <xdr:col>102</xdr:col>
      <xdr:colOff>165100</xdr:colOff>
      <xdr:row>77</xdr:row>
      <xdr:rowOff>80756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8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71883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7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9364</xdr:rowOff>
    </xdr:from>
    <xdr:to>
      <xdr:col>98</xdr:col>
      <xdr:colOff>38100</xdr:colOff>
      <xdr:row>77</xdr:row>
      <xdr:rowOff>110964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1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102091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歳出決算額は、住民一人当たり</a:t>
          </a:r>
          <a:r>
            <a:rPr kumimoji="1" lang="en-US" altLang="ja-JP" sz="1100" b="0" i="0" baseline="0">
              <a:solidFill>
                <a:schemeClr val="dk1"/>
              </a:solidFill>
              <a:effectLst/>
              <a:latin typeface="+mn-lt"/>
              <a:ea typeface="+mn-ea"/>
              <a:cs typeface="+mn-cs"/>
            </a:rPr>
            <a:t>671,202</a:t>
          </a:r>
          <a:r>
            <a:rPr kumimoji="1" lang="ja-JP" altLang="ja-JP" sz="1100" b="0" i="0" baseline="0">
              <a:solidFill>
                <a:schemeClr val="dk1"/>
              </a:solidFill>
              <a:effectLst/>
              <a:latin typeface="+mn-lt"/>
              <a:ea typeface="+mn-ea"/>
              <a:cs typeface="+mn-cs"/>
            </a:rPr>
            <a:t>円となっている。主な構成項目である人件費は、住民一人当たり</a:t>
          </a:r>
          <a:r>
            <a:rPr kumimoji="1" lang="en-US" altLang="ja-JP" sz="1100" b="0" i="0" baseline="0">
              <a:solidFill>
                <a:schemeClr val="dk1"/>
              </a:solidFill>
              <a:effectLst/>
              <a:latin typeface="+mn-lt"/>
              <a:ea typeface="+mn-ea"/>
              <a:cs typeface="+mn-cs"/>
            </a:rPr>
            <a:t>102,116</a:t>
          </a:r>
          <a:r>
            <a:rPr kumimoji="1" lang="ja-JP" altLang="ja-JP" sz="1100" b="0" i="0" baseline="0">
              <a:solidFill>
                <a:schemeClr val="dk1"/>
              </a:solidFill>
              <a:effectLst/>
              <a:latin typeface="+mn-lt"/>
              <a:ea typeface="+mn-ea"/>
              <a:cs typeface="+mn-cs"/>
            </a:rPr>
            <a:t>円となっており、類似団体平均と比べて</a:t>
          </a:r>
          <a:r>
            <a:rPr kumimoji="1" lang="ja-JP" altLang="en-US" sz="1100" b="0" i="0" baseline="0">
              <a:solidFill>
                <a:schemeClr val="dk1"/>
              </a:solidFill>
              <a:effectLst/>
              <a:latin typeface="+mn-lt"/>
              <a:ea typeface="+mn-ea"/>
              <a:cs typeface="+mn-cs"/>
            </a:rPr>
            <a:t>も</a:t>
          </a:r>
          <a:r>
            <a:rPr kumimoji="1" lang="en-US" altLang="ja-JP" sz="1100" b="0" i="0" baseline="0">
              <a:solidFill>
                <a:schemeClr val="dk1"/>
              </a:solidFill>
              <a:effectLst/>
              <a:latin typeface="+mn-lt"/>
              <a:ea typeface="+mn-ea"/>
              <a:cs typeface="+mn-cs"/>
            </a:rPr>
            <a:t>3,116</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高く</a:t>
          </a:r>
          <a:r>
            <a:rPr kumimoji="1" lang="ja-JP" altLang="ja-JP" sz="1100" b="0" i="0" baseline="0">
              <a:solidFill>
                <a:schemeClr val="dk1"/>
              </a:solidFill>
              <a:effectLst/>
              <a:latin typeface="+mn-lt"/>
              <a:ea typeface="+mn-ea"/>
              <a:cs typeface="+mn-cs"/>
            </a:rPr>
            <a:t>、前年度に比べて</a:t>
          </a:r>
          <a:r>
            <a:rPr kumimoji="1" lang="en-US" altLang="ja-JP" sz="1100" b="0" i="0" baseline="0">
              <a:solidFill>
                <a:schemeClr val="dk1"/>
              </a:solidFill>
              <a:effectLst/>
              <a:latin typeface="+mn-lt"/>
              <a:ea typeface="+mn-ea"/>
              <a:cs typeface="+mn-cs"/>
            </a:rPr>
            <a:t>18,136</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の大幅</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となって</a:t>
          </a:r>
          <a:r>
            <a:rPr kumimoji="1" lang="ja-JP" altLang="ja-JP" sz="1100" b="0" i="0" baseline="0">
              <a:solidFill>
                <a:schemeClr val="dk1"/>
              </a:solidFill>
              <a:effectLst/>
              <a:latin typeface="+mn-lt"/>
              <a:ea typeface="+mn-ea"/>
              <a:cs typeface="+mn-cs"/>
            </a:rPr>
            <a:t>いる。これは、主に</a:t>
          </a:r>
          <a:r>
            <a:rPr kumimoji="1" lang="ja-JP" altLang="en-US" sz="1100" b="0" i="0" baseline="0">
              <a:solidFill>
                <a:schemeClr val="dk1"/>
              </a:solidFill>
              <a:effectLst/>
              <a:latin typeface="+mn-lt"/>
              <a:ea typeface="+mn-ea"/>
              <a:cs typeface="+mn-cs"/>
            </a:rPr>
            <a:t>会計年度任用職員制度の創設による期末手当支給の開始による</a:t>
          </a:r>
          <a:r>
            <a:rPr kumimoji="1" lang="ja-JP" altLang="ja-JP" sz="1100" b="0" i="0" baseline="0">
              <a:solidFill>
                <a:schemeClr val="dk1"/>
              </a:solidFill>
              <a:effectLst/>
              <a:latin typeface="+mn-lt"/>
              <a:ea typeface="+mn-ea"/>
              <a:cs typeface="+mn-cs"/>
            </a:rPr>
            <a:t>職員手当の増によるものです。また、普通建設事業費は、住民一人当たり</a:t>
          </a:r>
          <a:r>
            <a:rPr kumimoji="1" lang="en-US" altLang="ja-JP" sz="1100" b="0" i="0" baseline="0">
              <a:solidFill>
                <a:schemeClr val="dk1"/>
              </a:solidFill>
              <a:effectLst/>
              <a:latin typeface="+mn-lt"/>
              <a:ea typeface="+mn-ea"/>
              <a:cs typeface="+mn-cs"/>
            </a:rPr>
            <a:t>85,401</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、類似団体と比較して</a:t>
          </a:r>
          <a:r>
            <a:rPr kumimoji="1" lang="en-US" altLang="ja-JP" sz="1100" b="0" i="0" baseline="0">
              <a:solidFill>
                <a:schemeClr val="dk1"/>
              </a:solidFill>
              <a:effectLst/>
              <a:latin typeface="+mn-lt"/>
              <a:ea typeface="+mn-ea"/>
              <a:cs typeface="+mn-cs"/>
            </a:rPr>
            <a:t>9,395</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下回っているものの、</a:t>
          </a:r>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41,858</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しており、主に</a:t>
          </a:r>
          <a:r>
            <a:rPr kumimoji="1" lang="ja-JP" altLang="en-US" sz="1100" b="0" i="0" baseline="0">
              <a:solidFill>
                <a:schemeClr val="dk1"/>
              </a:solidFill>
              <a:effectLst/>
              <a:latin typeface="+mn-lt"/>
              <a:ea typeface="+mn-ea"/>
              <a:cs typeface="+mn-cs"/>
            </a:rPr>
            <a:t>学校施設等の新型コロナウイルス感染症対策に伴う空調設備設置事業や文化センター等の公共施設の老朽化対策事業</a:t>
          </a:r>
          <a:r>
            <a:rPr kumimoji="1" lang="ja-JP" altLang="ja-JP" sz="1100" b="0" i="0" baseline="0">
              <a:solidFill>
                <a:schemeClr val="dk1"/>
              </a:solidFill>
              <a:effectLst/>
              <a:latin typeface="+mn-lt"/>
              <a:ea typeface="+mn-ea"/>
              <a:cs typeface="+mn-cs"/>
            </a:rPr>
            <a:t>によるものです。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11,671
11,523
82.67
7,993,196
7,833,610
151,398
3,716,429
6,602,422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145224</xdr:rowOff>
    </xdr:from>
    <xdr:to>
      <xdr:col>24</xdr:col>
      <xdr:colOff>63500</xdr:colOff>
      <xdr:row>36</xdr:row>
      <xdr:rowOff>67882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45974"/>
          <a:ext cx="838200" cy="9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67882</xdr:rowOff>
    </xdr:from>
    <xdr:to>
      <xdr:col>19</xdr:col>
      <xdr:colOff>177800</xdr:colOff>
      <xdr:row>36</xdr:row>
      <xdr:rowOff>108267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40082"/>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61976</xdr:rowOff>
    </xdr:from>
    <xdr:to>
      <xdr:col>15</xdr:col>
      <xdr:colOff>50800</xdr:colOff>
      <xdr:row>36</xdr:row>
      <xdr:rowOff>108267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34176"/>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61976</xdr:rowOff>
    </xdr:from>
    <xdr:to>
      <xdr:col>10</xdr:col>
      <xdr:colOff>114300</xdr:colOff>
      <xdr:row>36</xdr:row>
      <xdr:rowOff>81597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34176"/>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94424</xdr:rowOff>
    </xdr:from>
    <xdr:to>
      <xdr:col>24</xdr:col>
      <xdr:colOff>114300</xdr:colOff>
      <xdr:row>36</xdr:row>
      <xdr:rowOff>24574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117301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4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17082</xdr:rowOff>
    </xdr:from>
    <xdr:to>
      <xdr:col>20</xdr:col>
      <xdr:colOff>38100</xdr:colOff>
      <xdr:row>36</xdr:row>
      <xdr:rowOff>118682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109809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57467</xdr:rowOff>
    </xdr:from>
    <xdr:to>
      <xdr:col>15</xdr:col>
      <xdr:colOff>101600</xdr:colOff>
      <xdr:row>36</xdr:row>
      <xdr:rowOff>159067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150194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11176</xdr:rowOff>
    </xdr:from>
    <xdr:to>
      <xdr:col>10</xdr:col>
      <xdr:colOff>165100</xdr:colOff>
      <xdr:row>36</xdr:row>
      <xdr:rowOff>112776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129303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30797</xdr:rowOff>
    </xdr:from>
    <xdr:to>
      <xdr:col>6</xdr:col>
      <xdr:colOff>38100</xdr:colOff>
      <xdr:row>36</xdr:row>
      <xdr:rowOff>132397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123524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3561</xdr:rowOff>
    </xdr:from>
    <xdr:to>
      <xdr:col>24</xdr:col>
      <xdr:colOff>63500</xdr:colOff>
      <xdr:row>58</xdr:row>
      <xdr:rowOff>89846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76211"/>
          <a:ext cx="838200" cy="2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89846</xdr:rowOff>
    </xdr:from>
    <xdr:to>
      <xdr:col>19</xdr:col>
      <xdr:colOff>177800</xdr:colOff>
      <xdr:row>58</xdr:row>
      <xdr:rowOff>101922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33946"/>
          <a:ext cx="889000" cy="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82628</xdr:rowOff>
    </xdr:from>
    <xdr:to>
      <xdr:col>15</xdr:col>
      <xdr:colOff>50800</xdr:colOff>
      <xdr:row>58</xdr:row>
      <xdr:rowOff>101922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6728"/>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82628</xdr:rowOff>
    </xdr:from>
    <xdr:to>
      <xdr:col>10</xdr:col>
      <xdr:colOff>114300</xdr:colOff>
      <xdr:row>58</xdr:row>
      <xdr:rowOff>90098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6728"/>
          <a:ext cx="8890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124211</xdr:rowOff>
    </xdr:from>
    <xdr:to>
      <xdr:col>24</xdr:col>
      <xdr:colOff>114300</xdr:colOff>
      <xdr:row>57</xdr:row>
      <xdr:rowOff>54361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102638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39046</xdr:rowOff>
    </xdr:from>
    <xdr:to>
      <xdr:col>20</xdr:col>
      <xdr:colOff>38100</xdr:colOff>
      <xdr:row>58</xdr:row>
      <xdr:rowOff>140646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131773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7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51122</xdr:rowOff>
    </xdr:from>
    <xdr:to>
      <xdr:col>15</xdr:col>
      <xdr:colOff>101600</xdr:colOff>
      <xdr:row>58</xdr:row>
      <xdr:rowOff>152722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143849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31828</xdr:rowOff>
    </xdr:from>
    <xdr:to>
      <xdr:col>10</xdr:col>
      <xdr:colOff>165100</xdr:colOff>
      <xdr:row>58</xdr:row>
      <xdr:rowOff>133428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124555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39298</xdr:rowOff>
    </xdr:from>
    <xdr:to>
      <xdr:col>6</xdr:col>
      <xdr:colOff>38100</xdr:colOff>
      <xdr:row>58</xdr:row>
      <xdr:rowOff>140898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132025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7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14754</xdr:rowOff>
    </xdr:from>
    <xdr:to>
      <xdr:col>24</xdr:col>
      <xdr:colOff>63500</xdr:colOff>
      <xdr:row>77</xdr:row>
      <xdr:rowOff>22695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16404"/>
          <a:ext cx="838200" cy="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18999</xdr:rowOff>
    </xdr:from>
    <xdr:to>
      <xdr:col>19</xdr:col>
      <xdr:colOff>177800</xdr:colOff>
      <xdr:row>77</xdr:row>
      <xdr:rowOff>14754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877749"/>
          <a:ext cx="889000" cy="33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18999</xdr:rowOff>
    </xdr:from>
    <xdr:to>
      <xdr:col>15</xdr:col>
      <xdr:colOff>50800</xdr:colOff>
      <xdr:row>76</xdr:row>
      <xdr:rowOff>171338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77749"/>
          <a:ext cx="889000" cy="3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171338</xdr:rowOff>
    </xdr:from>
    <xdr:to>
      <xdr:col>10</xdr:col>
      <xdr:colOff>114300</xdr:colOff>
      <xdr:row>77</xdr:row>
      <xdr:rowOff>115012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01538"/>
          <a:ext cx="889000" cy="1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143345</xdr:rowOff>
    </xdr:from>
    <xdr:to>
      <xdr:col>24</xdr:col>
      <xdr:colOff>114300</xdr:colOff>
      <xdr:row>77</xdr:row>
      <xdr:rowOff>73495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121772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135404</xdr:rowOff>
    </xdr:from>
    <xdr:to>
      <xdr:col>20</xdr:col>
      <xdr:colOff>38100</xdr:colOff>
      <xdr:row>77</xdr:row>
      <xdr:rowOff>65554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56681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5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139649</xdr:rowOff>
    </xdr:from>
    <xdr:to>
      <xdr:col>15</xdr:col>
      <xdr:colOff>101600</xdr:colOff>
      <xdr:row>75</xdr:row>
      <xdr:rowOff>69799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86326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0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120538</xdr:rowOff>
    </xdr:from>
    <xdr:to>
      <xdr:col>10</xdr:col>
      <xdr:colOff>165100</xdr:colOff>
      <xdr:row>77</xdr:row>
      <xdr:rowOff>50688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67215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2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64212</xdr:rowOff>
    </xdr:from>
    <xdr:to>
      <xdr:col>6</xdr:col>
      <xdr:colOff>38100</xdr:colOff>
      <xdr:row>77</xdr:row>
      <xdr:rowOff>165812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84795</xdr:rowOff>
    </xdr:from>
    <xdr:to>
      <xdr:col>24</xdr:col>
      <xdr:colOff>63500</xdr:colOff>
      <xdr:row>97</xdr:row>
      <xdr:rowOff>100600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15445"/>
          <a:ext cx="838200" cy="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72267</xdr:rowOff>
    </xdr:from>
    <xdr:to>
      <xdr:col>19</xdr:col>
      <xdr:colOff>177800</xdr:colOff>
      <xdr:row>97</xdr:row>
      <xdr:rowOff>84795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02917"/>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72267</xdr:rowOff>
    </xdr:from>
    <xdr:to>
      <xdr:col>15</xdr:col>
      <xdr:colOff>50800</xdr:colOff>
      <xdr:row>97</xdr:row>
      <xdr:rowOff>100239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02917"/>
          <a:ext cx="8890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100239</xdr:rowOff>
    </xdr:from>
    <xdr:to>
      <xdr:col>10</xdr:col>
      <xdr:colOff>114300</xdr:colOff>
      <xdr:row>97</xdr:row>
      <xdr:rowOff>101285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30889"/>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49800</xdr:rowOff>
    </xdr:from>
    <xdr:to>
      <xdr:col>24</xdr:col>
      <xdr:colOff>114300</xdr:colOff>
      <xdr:row>97</xdr:row>
      <xdr:rowOff>151400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33995</xdr:rowOff>
    </xdr:from>
    <xdr:to>
      <xdr:col>20</xdr:col>
      <xdr:colOff>38100</xdr:colOff>
      <xdr:row>97</xdr:row>
      <xdr:rowOff>135595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6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152122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43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21467</xdr:rowOff>
    </xdr:from>
    <xdr:to>
      <xdr:col>15</xdr:col>
      <xdr:colOff>101600</xdr:colOff>
      <xdr:row>97</xdr:row>
      <xdr:rowOff>123067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139594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42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49439</xdr:rowOff>
    </xdr:from>
    <xdr:to>
      <xdr:col>10</xdr:col>
      <xdr:colOff>165100</xdr:colOff>
      <xdr:row>97</xdr:row>
      <xdr:rowOff>151039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142166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50485</xdr:rowOff>
    </xdr:from>
    <xdr:to>
      <xdr:col>6</xdr:col>
      <xdr:colOff>38100</xdr:colOff>
      <xdr:row>97</xdr:row>
      <xdr:rowOff>152085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143212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47574</xdr:rowOff>
    </xdr:from>
    <xdr:to>
      <xdr:col>55</xdr:col>
      <xdr:colOff>0</xdr:colOff>
      <xdr:row>38</xdr:row>
      <xdr:rowOff>57176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62674"/>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57176</xdr:rowOff>
    </xdr:from>
    <xdr:to>
      <xdr:col>50</xdr:col>
      <xdr:colOff>114300</xdr:colOff>
      <xdr:row>38</xdr:row>
      <xdr:rowOff>58547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7227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58547</xdr:rowOff>
    </xdr:from>
    <xdr:to>
      <xdr:col>45</xdr:col>
      <xdr:colOff>177800</xdr:colOff>
      <xdr:row>38</xdr:row>
      <xdr:rowOff>68605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7364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68605</xdr:rowOff>
    </xdr:from>
    <xdr:to>
      <xdr:col>41</xdr:col>
      <xdr:colOff>50800</xdr:colOff>
      <xdr:row>38</xdr:row>
      <xdr:rowOff>69520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8370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168224</xdr:rowOff>
    </xdr:from>
    <xdr:to>
      <xdr:col>55</xdr:col>
      <xdr:colOff>50800</xdr:colOff>
      <xdr:row>38</xdr:row>
      <xdr:rowOff>98374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83151</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2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6376</xdr:rowOff>
    </xdr:from>
    <xdr:to>
      <xdr:col>50</xdr:col>
      <xdr:colOff>165100</xdr:colOff>
      <xdr:row>38</xdr:row>
      <xdr:rowOff>107976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99103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1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7747</xdr:rowOff>
    </xdr:from>
    <xdr:to>
      <xdr:col>46</xdr:col>
      <xdr:colOff>38100</xdr:colOff>
      <xdr:row>38</xdr:row>
      <xdr:rowOff>109347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100474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1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17805</xdr:rowOff>
    </xdr:from>
    <xdr:to>
      <xdr:col>41</xdr:col>
      <xdr:colOff>101600</xdr:colOff>
      <xdr:row>38</xdr:row>
      <xdr:rowOff>119405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110532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25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18720</xdr:rowOff>
    </xdr:from>
    <xdr:to>
      <xdr:col>36</xdr:col>
      <xdr:colOff>165100</xdr:colOff>
      <xdr:row>38</xdr:row>
      <xdr:rowOff>120320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111447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26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14634</xdr:rowOff>
    </xdr:from>
    <xdr:to>
      <xdr:col>55</xdr:col>
      <xdr:colOff>0</xdr:colOff>
      <xdr:row>57</xdr:row>
      <xdr:rowOff>66679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87284"/>
          <a:ext cx="8382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14634</xdr:rowOff>
    </xdr:from>
    <xdr:to>
      <xdr:col>50</xdr:col>
      <xdr:colOff>114300</xdr:colOff>
      <xdr:row>57</xdr:row>
      <xdr:rowOff>59908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87284"/>
          <a:ext cx="889000" cy="4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43362</xdr:rowOff>
    </xdr:from>
    <xdr:to>
      <xdr:col>45</xdr:col>
      <xdr:colOff>177800</xdr:colOff>
      <xdr:row>57</xdr:row>
      <xdr:rowOff>59908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16012"/>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43362</xdr:rowOff>
    </xdr:from>
    <xdr:to>
      <xdr:col>41</xdr:col>
      <xdr:colOff>50800</xdr:colOff>
      <xdr:row>57</xdr:row>
      <xdr:rowOff>67920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16012"/>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15879</xdr:rowOff>
    </xdr:from>
    <xdr:to>
      <xdr:col>55</xdr:col>
      <xdr:colOff>50800</xdr:colOff>
      <xdr:row>57</xdr:row>
      <xdr:rowOff>117479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8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165756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135284</xdr:rowOff>
    </xdr:from>
    <xdr:to>
      <xdr:col>50</xdr:col>
      <xdr:colOff>165100</xdr:colOff>
      <xdr:row>57</xdr:row>
      <xdr:rowOff>65434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81961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5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9108</xdr:rowOff>
    </xdr:from>
    <xdr:to>
      <xdr:col>46</xdr:col>
      <xdr:colOff>38100</xdr:colOff>
      <xdr:row>57</xdr:row>
      <xdr:rowOff>110708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101835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164012</xdr:rowOff>
    </xdr:from>
    <xdr:to>
      <xdr:col>41</xdr:col>
      <xdr:colOff>101600</xdr:colOff>
      <xdr:row>57</xdr:row>
      <xdr:rowOff>94162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110689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4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17120</xdr:rowOff>
    </xdr:from>
    <xdr:to>
      <xdr:col>36</xdr:col>
      <xdr:colOff>165100</xdr:colOff>
      <xdr:row>57</xdr:row>
      <xdr:rowOff>118720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135247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71000</xdr:rowOff>
    </xdr:from>
    <xdr:to>
      <xdr:col>55</xdr:col>
      <xdr:colOff>0</xdr:colOff>
      <xdr:row>78</xdr:row>
      <xdr:rowOff>165314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44100"/>
          <a:ext cx="838200" cy="9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165314</xdr:rowOff>
    </xdr:from>
    <xdr:to>
      <xdr:col>50</xdr:col>
      <xdr:colOff>114300</xdr:colOff>
      <xdr:row>79</xdr:row>
      <xdr:rowOff>49349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38414"/>
          <a:ext cx="889000" cy="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46670</xdr:rowOff>
    </xdr:from>
    <xdr:to>
      <xdr:col>45</xdr:col>
      <xdr:colOff>177800</xdr:colOff>
      <xdr:row>79</xdr:row>
      <xdr:rowOff>49349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91220"/>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46670</xdr:rowOff>
    </xdr:from>
    <xdr:to>
      <xdr:col>41</xdr:col>
      <xdr:colOff>50800</xdr:colOff>
      <xdr:row>79</xdr:row>
      <xdr:rowOff>55150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91220"/>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20200</xdr:rowOff>
    </xdr:from>
    <xdr:to>
      <xdr:col>55</xdr:col>
      <xdr:colOff>50800</xdr:colOff>
      <xdr:row>78</xdr:row>
      <xdr:rowOff>121800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170077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114514</xdr:rowOff>
    </xdr:from>
    <xdr:to>
      <xdr:col>50</xdr:col>
      <xdr:colOff>165100</xdr:colOff>
      <xdr:row>79</xdr:row>
      <xdr:rowOff>44664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35791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8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169999</xdr:rowOff>
    </xdr:from>
    <xdr:to>
      <xdr:col>46</xdr:col>
      <xdr:colOff>38100</xdr:colOff>
      <xdr:row>79</xdr:row>
      <xdr:rowOff>100149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91276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3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167320</xdr:rowOff>
    </xdr:from>
    <xdr:to>
      <xdr:col>41</xdr:col>
      <xdr:colOff>101600</xdr:colOff>
      <xdr:row>79</xdr:row>
      <xdr:rowOff>97470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4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88597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3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4350</xdr:rowOff>
    </xdr:from>
    <xdr:to>
      <xdr:col>36</xdr:col>
      <xdr:colOff>165100</xdr:colOff>
      <xdr:row>79</xdr:row>
      <xdr:rowOff>105950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97077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57796</xdr:rowOff>
    </xdr:from>
    <xdr:to>
      <xdr:col>55</xdr:col>
      <xdr:colOff>0</xdr:colOff>
      <xdr:row>98</xdr:row>
      <xdr:rowOff>69608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59896"/>
          <a:ext cx="8382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62486</xdr:rowOff>
    </xdr:from>
    <xdr:to>
      <xdr:col>50</xdr:col>
      <xdr:colOff>114300</xdr:colOff>
      <xdr:row>98</xdr:row>
      <xdr:rowOff>69608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64586"/>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62486</xdr:rowOff>
    </xdr:from>
    <xdr:to>
      <xdr:col>45</xdr:col>
      <xdr:colOff>177800</xdr:colOff>
      <xdr:row>98</xdr:row>
      <xdr:rowOff>90925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64586"/>
          <a:ext cx="889000" cy="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90925</xdr:rowOff>
    </xdr:from>
    <xdr:to>
      <xdr:col>41</xdr:col>
      <xdr:colOff>50800</xdr:colOff>
      <xdr:row>98</xdr:row>
      <xdr:rowOff>91343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93025"/>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6996</xdr:rowOff>
    </xdr:from>
    <xdr:to>
      <xdr:col>55</xdr:col>
      <xdr:colOff>50800</xdr:colOff>
      <xdr:row>98</xdr:row>
      <xdr:rowOff>108596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93373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2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18808</xdr:rowOff>
    </xdr:from>
    <xdr:to>
      <xdr:col>50</xdr:col>
      <xdr:colOff>165100</xdr:colOff>
      <xdr:row>98</xdr:row>
      <xdr:rowOff>120408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111535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1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11686</xdr:rowOff>
    </xdr:from>
    <xdr:to>
      <xdr:col>46</xdr:col>
      <xdr:colOff>38100</xdr:colOff>
      <xdr:row>98</xdr:row>
      <xdr:rowOff>113286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104413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40125</xdr:rowOff>
    </xdr:from>
    <xdr:to>
      <xdr:col>41</xdr:col>
      <xdr:colOff>101600</xdr:colOff>
      <xdr:row>98</xdr:row>
      <xdr:rowOff>141725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132852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3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40543</xdr:rowOff>
    </xdr:from>
    <xdr:to>
      <xdr:col>36</xdr:col>
      <xdr:colOff>165100</xdr:colOff>
      <xdr:row>98</xdr:row>
      <xdr:rowOff>142143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133270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61309</xdr:rowOff>
    </xdr:from>
    <xdr:to>
      <xdr:col>85</xdr:col>
      <xdr:colOff>127000</xdr:colOff>
      <xdr:row>39</xdr:row>
      <xdr:rowOff>25667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76409"/>
          <a:ext cx="838200" cy="13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25667</xdr:rowOff>
    </xdr:from>
    <xdr:to>
      <xdr:col>81</xdr:col>
      <xdr:colOff>50800</xdr:colOff>
      <xdr:row>39</xdr:row>
      <xdr:rowOff>73844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12217"/>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64415</xdr:rowOff>
    </xdr:from>
    <xdr:to>
      <xdr:col>76</xdr:col>
      <xdr:colOff>114300</xdr:colOff>
      <xdr:row>39</xdr:row>
      <xdr:rowOff>73844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750965"/>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64415</xdr:rowOff>
    </xdr:from>
    <xdr:to>
      <xdr:col>71</xdr:col>
      <xdr:colOff>177800</xdr:colOff>
      <xdr:row>39</xdr:row>
      <xdr:rowOff>94590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75096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10509</xdr:rowOff>
    </xdr:from>
    <xdr:to>
      <xdr:col>85</xdr:col>
      <xdr:colOff>177800</xdr:colOff>
      <xdr:row>38</xdr:row>
      <xdr:rowOff>112109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160386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146317</xdr:rowOff>
    </xdr:from>
    <xdr:to>
      <xdr:col>81</xdr:col>
      <xdr:colOff>101600</xdr:colOff>
      <xdr:row>39</xdr:row>
      <xdr:rowOff>76467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67594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23044</xdr:rowOff>
    </xdr:from>
    <xdr:to>
      <xdr:col>76</xdr:col>
      <xdr:colOff>165100</xdr:colOff>
      <xdr:row>39</xdr:row>
      <xdr:rowOff>124644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7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115771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8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13615</xdr:rowOff>
    </xdr:from>
    <xdr:to>
      <xdr:col>72</xdr:col>
      <xdr:colOff>38100</xdr:colOff>
      <xdr:row>39</xdr:row>
      <xdr:rowOff>115215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7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106342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43790</xdr:rowOff>
    </xdr:from>
    <xdr:to>
      <xdr:col>67</xdr:col>
      <xdr:colOff>101600</xdr:colOff>
      <xdr:row>39</xdr:row>
      <xdr:rowOff>145390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7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136517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8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143599</xdr:rowOff>
    </xdr:from>
    <xdr:to>
      <xdr:col>85</xdr:col>
      <xdr:colOff>127000</xdr:colOff>
      <xdr:row>57</xdr:row>
      <xdr:rowOff>23486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573349"/>
          <a:ext cx="838200" cy="22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76057</xdr:rowOff>
    </xdr:from>
    <xdr:to>
      <xdr:col>81</xdr:col>
      <xdr:colOff>50800</xdr:colOff>
      <xdr:row>57</xdr:row>
      <xdr:rowOff>23486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77257"/>
          <a:ext cx="889000" cy="1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76057</xdr:rowOff>
    </xdr:from>
    <xdr:to>
      <xdr:col>76</xdr:col>
      <xdr:colOff>114300</xdr:colOff>
      <xdr:row>57</xdr:row>
      <xdr:rowOff>29142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77257"/>
          <a:ext cx="889000" cy="12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960</xdr:rowOff>
    </xdr:from>
    <xdr:to>
      <xdr:col>71</xdr:col>
      <xdr:colOff>177800</xdr:colOff>
      <xdr:row>57</xdr:row>
      <xdr:rowOff>29142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73610"/>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92799</xdr:rowOff>
    </xdr:from>
    <xdr:to>
      <xdr:col>85</xdr:col>
      <xdr:colOff>177800</xdr:colOff>
      <xdr:row>56</xdr:row>
      <xdr:rowOff>22949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115676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37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144136</xdr:rowOff>
    </xdr:from>
    <xdr:to>
      <xdr:col>81</xdr:col>
      <xdr:colOff>101600</xdr:colOff>
      <xdr:row>57</xdr:row>
      <xdr:rowOff>74286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90813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2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25257</xdr:rowOff>
    </xdr:from>
    <xdr:to>
      <xdr:col>76</xdr:col>
      <xdr:colOff>165100</xdr:colOff>
      <xdr:row>56</xdr:row>
      <xdr:rowOff>126857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143384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0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149792</xdr:rowOff>
    </xdr:from>
    <xdr:to>
      <xdr:col>72</xdr:col>
      <xdr:colOff>38100</xdr:colOff>
      <xdr:row>57</xdr:row>
      <xdr:rowOff>79942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96469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2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121610</xdr:rowOff>
    </xdr:from>
    <xdr:to>
      <xdr:col>67</xdr:col>
      <xdr:colOff>101600</xdr:colOff>
      <xdr:row>57</xdr:row>
      <xdr:rowOff>51760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2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68287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49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11903</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85003"/>
          <a:ext cx="889000" cy="1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11903</xdr:rowOff>
    </xdr:from>
    <xdr:to>
      <xdr:col>76</xdr:col>
      <xdr:colOff>114300</xdr:colOff>
      <xdr:row>78</xdr:row>
      <xdr:rowOff>54848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85003"/>
          <a:ext cx="8890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139327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54848</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27948"/>
          <a:ext cx="889000" cy="8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159608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5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132553</xdr:rowOff>
    </xdr:from>
    <xdr:to>
      <xdr:col>76</xdr:col>
      <xdr:colOff>165100</xdr:colOff>
      <xdr:row>78</xdr:row>
      <xdr:rowOff>62703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79230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4048</xdr:rowOff>
    </xdr:from>
    <xdr:to>
      <xdr:col>72</xdr:col>
      <xdr:colOff>38100</xdr:colOff>
      <xdr:row>78</xdr:row>
      <xdr:rowOff>105648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122175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160998</xdr:rowOff>
    </xdr:from>
    <xdr:to>
      <xdr:col>85</xdr:col>
      <xdr:colOff>127000</xdr:colOff>
      <xdr:row>97</xdr:row>
      <xdr:rowOff>165227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91648"/>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165227</xdr:rowOff>
    </xdr:from>
    <xdr:to>
      <xdr:col>81</xdr:col>
      <xdr:colOff>50800</xdr:colOff>
      <xdr:row>98</xdr:row>
      <xdr:rowOff>10491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95877"/>
          <a:ext cx="889000" cy="1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154012</xdr:rowOff>
    </xdr:from>
    <xdr:to>
      <xdr:col>76</xdr:col>
      <xdr:colOff>114300</xdr:colOff>
      <xdr:row>98</xdr:row>
      <xdr:rowOff>10491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84662"/>
          <a:ext cx="889000" cy="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109182</xdr:rowOff>
    </xdr:from>
    <xdr:to>
      <xdr:col>71</xdr:col>
      <xdr:colOff>177800</xdr:colOff>
      <xdr:row>97</xdr:row>
      <xdr:rowOff>154012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739832"/>
          <a:ext cx="889000" cy="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110198</xdr:rowOff>
    </xdr:from>
    <xdr:to>
      <xdr:col>85</xdr:col>
      <xdr:colOff>177800</xdr:colOff>
      <xdr:row>98</xdr:row>
      <xdr:rowOff>40348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88625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71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114427</xdr:rowOff>
    </xdr:from>
    <xdr:to>
      <xdr:col>81</xdr:col>
      <xdr:colOff>101600</xdr:colOff>
      <xdr:row>98</xdr:row>
      <xdr:rowOff>44577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35704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131141</xdr:rowOff>
    </xdr:from>
    <xdr:to>
      <xdr:col>76</xdr:col>
      <xdr:colOff>165100</xdr:colOff>
      <xdr:row>98</xdr:row>
      <xdr:rowOff>61291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52418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5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103212</xdr:rowOff>
    </xdr:from>
    <xdr:to>
      <xdr:col>72</xdr:col>
      <xdr:colOff>38100</xdr:colOff>
      <xdr:row>98</xdr:row>
      <xdr:rowOff>33362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24489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2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58382</xdr:rowOff>
    </xdr:from>
    <xdr:to>
      <xdr:col>67</xdr:col>
      <xdr:colOff>101600</xdr:colOff>
      <xdr:row>97</xdr:row>
      <xdr:rowOff>159982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151109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目的別歳出決算のうち、</a:t>
          </a:r>
          <a:r>
            <a:rPr kumimoji="1" lang="ja-JP" altLang="en-US" sz="1200" b="0" i="0" baseline="0">
              <a:solidFill>
                <a:schemeClr val="dk1"/>
              </a:solidFill>
              <a:effectLst/>
              <a:latin typeface="+mn-lt"/>
              <a:ea typeface="+mn-ea"/>
              <a:cs typeface="+mn-cs"/>
            </a:rPr>
            <a:t>商工</a:t>
          </a:r>
          <a:r>
            <a:rPr kumimoji="1" lang="ja-JP" altLang="ja-JP" sz="1200" b="0" i="0" baseline="0">
              <a:solidFill>
                <a:schemeClr val="dk1"/>
              </a:solidFill>
              <a:effectLst/>
              <a:latin typeface="+mn-lt"/>
              <a:ea typeface="+mn-ea"/>
              <a:cs typeface="+mn-cs"/>
            </a:rPr>
            <a:t>費は住民一人当たり</a:t>
          </a:r>
          <a:r>
            <a:rPr kumimoji="1" lang="en-US" altLang="ja-JP" sz="1200" b="0" i="0" baseline="0">
              <a:solidFill>
                <a:schemeClr val="dk1"/>
              </a:solidFill>
              <a:effectLst/>
              <a:latin typeface="+mn-lt"/>
              <a:ea typeface="+mn-ea"/>
              <a:cs typeface="+mn-cs"/>
            </a:rPr>
            <a:t>18,311</a:t>
          </a:r>
          <a:r>
            <a:rPr kumimoji="1" lang="ja-JP" altLang="ja-JP" sz="1200" b="0" i="0" baseline="0">
              <a:solidFill>
                <a:schemeClr val="dk1"/>
              </a:solidFill>
              <a:effectLst/>
              <a:latin typeface="+mn-lt"/>
              <a:ea typeface="+mn-ea"/>
              <a:cs typeface="+mn-cs"/>
            </a:rPr>
            <a:t>円となっており、前年度との比較においても</a:t>
          </a:r>
          <a:r>
            <a:rPr kumimoji="1" lang="en-US" altLang="ja-JP" sz="1200" b="0" i="0" baseline="0">
              <a:solidFill>
                <a:schemeClr val="dk1"/>
              </a:solidFill>
              <a:effectLst/>
              <a:latin typeface="+mn-lt"/>
              <a:ea typeface="+mn-ea"/>
              <a:cs typeface="+mn-cs"/>
            </a:rPr>
            <a:t>9,664</a:t>
          </a:r>
          <a:r>
            <a:rPr kumimoji="1" lang="ja-JP" altLang="ja-JP" sz="1200" b="0" i="0" baseline="0">
              <a:solidFill>
                <a:schemeClr val="dk1"/>
              </a:solidFill>
              <a:effectLst/>
              <a:latin typeface="+mn-lt"/>
              <a:ea typeface="+mn-ea"/>
              <a:cs typeface="+mn-cs"/>
            </a:rPr>
            <a:t>円</a:t>
          </a:r>
          <a:r>
            <a:rPr kumimoji="1" lang="ja-JP" altLang="en-US" sz="1200" b="0" i="0" baseline="0">
              <a:solidFill>
                <a:schemeClr val="dk1"/>
              </a:solidFill>
              <a:effectLst/>
              <a:latin typeface="+mn-lt"/>
              <a:ea typeface="+mn-ea"/>
              <a:cs typeface="+mn-cs"/>
            </a:rPr>
            <a:t>増加するなど倍増</a:t>
          </a:r>
          <a:r>
            <a:rPr kumimoji="1" lang="ja-JP" altLang="ja-JP" sz="1200" b="0" i="0" baseline="0">
              <a:solidFill>
                <a:schemeClr val="dk1"/>
              </a:solidFill>
              <a:effectLst/>
              <a:latin typeface="+mn-lt"/>
              <a:ea typeface="+mn-ea"/>
              <a:cs typeface="+mn-cs"/>
            </a:rPr>
            <a:t>している。これは主に、</a:t>
          </a:r>
          <a:r>
            <a:rPr kumimoji="1" lang="ja-JP" altLang="en-US" sz="1200" b="0" i="0" baseline="0">
              <a:solidFill>
                <a:schemeClr val="dk1"/>
              </a:solidFill>
              <a:effectLst/>
              <a:latin typeface="+mn-lt"/>
              <a:ea typeface="+mn-ea"/>
              <a:cs typeface="+mn-cs"/>
            </a:rPr>
            <a:t>新型コロナウイルス感染症対策による関連経費の増加によるものです</a:t>
          </a:r>
          <a:r>
            <a:rPr kumimoji="1" lang="ja-JP" altLang="ja-JP" sz="1200" b="0" i="0" baseline="0">
              <a:solidFill>
                <a:schemeClr val="dk1"/>
              </a:solidFill>
              <a:effectLst/>
              <a:latin typeface="+mn-lt"/>
              <a:ea typeface="+mn-ea"/>
              <a:cs typeface="+mn-cs"/>
            </a:rPr>
            <a:t>。</a:t>
          </a:r>
          <a:r>
            <a:rPr kumimoji="1" lang="ja-JP" altLang="en-US" sz="1200" b="0" i="0" baseline="0">
              <a:solidFill>
                <a:schemeClr val="dk1"/>
              </a:solidFill>
              <a:effectLst/>
              <a:latin typeface="+mn-lt"/>
              <a:ea typeface="+mn-ea"/>
              <a:cs typeface="+mn-cs"/>
            </a:rPr>
            <a:t>消防費</a:t>
          </a:r>
          <a:r>
            <a:rPr kumimoji="1" lang="ja-JP" altLang="ja-JP" sz="1200" b="0" i="0" baseline="0">
              <a:solidFill>
                <a:schemeClr val="dk1"/>
              </a:solidFill>
              <a:effectLst/>
              <a:latin typeface="+mn-lt"/>
              <a:ea typeface="+mn-ea"/>
              <a:cs typeface="+mn-cs"/>
            </a:rPr>
            <a:t>は、</a:t>
          </a:r>
          <a:r>
            <a:rPr kumimoji="1" lang="ja-JP" altLang="en-US" sz="1200" b="0" i="0" baseline="0">
              <a:solidFill>
                <a:schemeClr val="dk1"/>
              </a:solidFill>
              <a:effectLst/>
              <a:latin typeface="+mn-lt"/>
              <a:ea typeface="+mn-ea"/>
              <a:cs typeface="+mn-cs"/>
            </a:rPr>
            <a:t>住民一人当たり</a:t>
          </a:r>
          <a:r>
            <a:rPr kumimoji="1" lang="en-US" altLang="ja-JP" sz="1200" b="0" i="0" baseline="0">
              <a:solidFill>
                <a:schemeClr val="dk1"/>
              </a:solidFill>
              <a:effectLst/>
              <a:latin typeface="+mn-lt"/>
              <a:ea typeface="+mn-ea"/>
              <a:cs typeface="+mn-cs"/>
            </a:rPr>
            <a:t>28,115</a:t>
          </a:r>
          <a:r>
            <a:rPr kumimoji="1" lang="ja-JP" altLang="en-US" sz="1200" b="0" i="0" baseline="0">
              <a:solidFill>
                <a:schemeClr val="dk1"/>
              </a:solidFill>
              <a:effectLst/>
              <a:latin typeface="+mn-lt"/>
              <a:ea typeface="+mn-ea"/>
              <a:cs typeface="+mn-cs"/>
            </a:rPr>
            <a:t>円で、主に庁舎非常用発電機設置事業や、避難所の感染症予防対策事業を実施したことにより</a:t>
          </a:r>
          <a:r>
            <a:rPr kumimoji="1" lang="ja-JP" altLang="ja-JP" sz="1200" b="0" i="0" baseline="0">
              <a:solidFill>
                <a:schemeClr val="dk1"/>
              </a:solidFill>
              <a:effectLst/>
              <a:latin typeface="+mn-lt"/>
              <a:ea typeface="+mn-ea"/>
              <a:cs typeface="+mn-cs"/>
            </a:rPr>
            <a:t>前年度と比べると</a:t>
          </a:r>
          <a:r>
            <a:rPr kumimoji="1" lang="en-US" altLang="ja-JP" sz="1200" b="0" i="0" baseline="0">
              <a:solidFill>
                <a:schemeClr val="dk1"/>
              </a:solidFill>
              <a:effectLst/>
              <a:latin typeface="+mn-lt"/>
              <a:ea typeface="+mn-ea"/>
              <a:cs typeface="+mn-cs"/>
            </a:rPr>
            <a:t>7,129</a:t>
          </a:r>
          <a:r>
            <a:rPr kumimoji="1" lang="ja-JP" altLang="ja-JP" sz="1200" b="0" i="0" baseline="0">
              <a:solidFill>
                <a:schemeClr val="dk1"/>
              </a:solidFill>
              <a:effectLst/>
              <a:latin typeface="+mn-lt"/>
              <a:ea typeface="+mn-ea"/>
              <a:cs typeface="+mn-cs"/>
            </a:rPr>
            <a:t>円</a:t>
          </a:r>
          <a:r>
            <a:rPr kumimoji="1" lang="ja-JP" altLang="en-US" sz="1200" b="0" i="0" baseline="0">
              <a:solidFill>
                <a:schemeClr val="dk1"/>
              </a:solidFill>
              <a:effectLst/>
              <a:latin typeface="+mn-lt"/>
              <a:ea typeface="+mn-ea"/>
              <a:cs typeface="+mn-cs"/>
            </a:rPr>
            <a:t>円増加</a:t>
          </a:r>
          <a:r>
            <a:rPr kumimoji="1" lang="ja-JP" altLang="ja-JP" sz="1200" b="0" i="0" baseline="0">
              <a:solidFill>
                <a:schemeClr val="dk1"/>
              </a:solidFill>
              <a:effectLst/>
              <a:latin typeface="+mn-lt"/>
              <a:ea typeface="+mn-ea"/>
              <a:cs typeface="+mn-cs"/>
            </a:rPr>
            <a:t>している。また、</a:t>
          </a:r>
          <a:r>
            <a:rPr kumimoji="1" lang="ja-JP" altLang="en-US" sz="1200" b="0" i="0" baseline="0">
              <a:solidFill>
                <a:schemeClr val="dk1"/>
              </a:solidFill>
              <a:effectLst/>
              <a:latin typeface="+mn-lt"/>
              <a:ea typeface="+mn-ea"/>
              <a:cs typeface="+mn-cs"/>
            </a:rPr>
            <a:t>教育費は、住民一人当たり</a:t>
          </a:r>
          <a:r>
            <a:rPr kumimoji="1" lang="en-US" altLang="ja-JP" sz="1200" b="0" i="0" baseline="0">
              <a:solidFill>
                <a:schemeClr val="dk1"/>
              </a:solidFill>
              <a:effectLst/>
              <a:latin typeface="+mn-lt"/>
              <a:ea typeface="+mn-ea"/>
              <a:cs typeface="+mn-cs"/>
            </a:rPr>
            <a:t>98,513</a:t>
          </a:r>
          <a:r>
            <a:rPr kumimoji="1" lang="ja-JP" altLang="en-US" sz="1200" b="0" i="0" baseline="0">
              <a:solidFill>
                <a:schemeClr val="dk1"/>
              </a:solidFill>
              <a:effectLst/>
              <a:latin typeface="+mn-lt"/>
              <a:ea typeface="+mn-ea"/>
              <a:cs typeface="+mn-cs"/>
            </a:rPr>
            <a:t>円で、昨年度より</a:t>
          </a:r>
          <a:r>
            <a:rPr kumimoji="1" lang="en-US" altLang="ja-JP" sz="1200" b="0" i="0" baseline="0">
              <a:solidFill>
                <a:schemeClr val="dk1"/>
              </a:solidFill>
              <a:effectLst/>
              <a:latin typeface="+mn-lt"/>
              <a:ea typeface="+mn-ea"/>
              <a:cs typeface="+mn-cs"/>
            </a:rPr>
            <a:t>34,110</a:t>
          </a:r>
          <a:r>
            <a:rPr kumimoji="1" lang="ja-JP" altLang="en-US" sz="1200" b="0" i="0" baseline="0">
              <a:solidFill>
                <a:schemeClr val="dk1"/>
              </a:solidFill>
              <a:effectLst/>
              <a:latin typeface="+mn-lt"/>
              <a:ea typeface="+mn-ea"/>
              <a:cs typeface="+mn-cs"/>
            </a:rPr>
            <a:t>円増加し、類似団体との比較においても</a:t>
          </a:r>
          <a:r>
            <a:rPr kumimoji="1" lang="en-US" altLang="ja-JP" sz="1200" b="0" i="0" baseline="0">
              <a:solidFill>
                <a:schemeClr val="dk1"/>
              </a:solidFill>
              <a:effectLst/>
              <a:latin typeface="+mn-lt"/>
              <a:ea typeface="+mn-ea"/>
              <a:cs typeface="+mn-cs"/>
            </a:rPr>
            <a:t>26,145</a:t>
          </a:r>
          <a:r>
            <a:rPr kumimoji="1" lang="ja-JP" altLang="en-US" sz="1200" b="0" i="0" baseline="0">
              <a:solidFill>
                <a:schemeClr val="dk1"/>
              </a:solidFill>
              <a:effectLst/>
              <a:latin typeface="+mn-lt"/>
              <a:ea typeface="+mn-ea"/>
              <a:cs typeface="+mn-cs"/>
            </a:rPr>
            <a:t>円上回っている。これは主に</a:t>
          </a:r>
          <a:r>
            <a:rPr kumimoji="1" lang="en-US" altLang="ja-JP" sz="1200" b="0" i="0" baseline="0">
              <a:solidFill>
                <a:schemeClr val="dk1"/>
              </a:solidFill>
              <a:effectLst/>
              <a:latin typeface="+mn-lt"/>
              <a:ea typeface="+mn-ea"/>
              <a:cs typeface="+mn-cs"/>
            </a:rPr>
            <a:t>GIGA</a:t>
          </a:r>
          <a:r>
            <a:rPr kumimoji="1" lang="ja-JP" altLang="en-US" sz="1200" b="0" i="0" baseline="0">
              <a:solidFill>
                <a:schemeClr val="dk1"/>
              </a:solidFill>
              <a:effectLst/>
              <a:latin typeface="+mn-lt"/>
              <a:ea typeface="+mn-ea"/>
              <a:cs typeface="+mn-cs"/>
            </a:rPr>
            <a:t>スクール構想に実現に向けた情報機器整備事業や空調設備の整備事業等の大規模事業実施によるものです。</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200">
              <a:effectLst/>
            </a:rPr>
            <a:t>主に地方交付税の増により、標準財政規模が大きくなったため、基金利子のみ積み立てを行った財政調整基金残高の比率は</a:t>
          </a:r>
          <a:r>
            <a:rPr lang="en-US" altLang="ja-JP" sz="1200">
              <a:effectLst/>
            </a:rPr>
            <a:t>0.68</a:t>
          </a:r>
          <a:r>
            <a:rPr lang="ja-JP" altLang="en-US" sz="1200">
              <a:effectLst/>
            </a:rPr>
            <a:t>％マイナスとなった。</a:t>
          </a:r>
          <a:endParaRPr lang="en-US" altLang="ja-JP" sz="1200">
            <a:effectLst/>
          </a:endParaRPr>
        </a:p>
        <a:p>
          <a:pPr eaLnBrk="1" fontAlgn="auto" latinLnBrk="0" hangingPunct="1"/>
          <a:r>
            <a:rPr lang="ja-JP" altLang="en-US" sz="1200">
              <a:effectLst/>
            </a:rPr>
            <a:t>一方で、地方交付税等の増により、実質収支額が増額となったため、比率は</a:t>
          </a:r>
          <a:r>
            <a:rPr lang="en-US" altLang="ja-JP" sz="1200">
              <a:effectLst/>
            </a:rPr>
            <a:t>4.07</a:t>
          </a:r>
          <a:r>
            <a:rPr lang="ja-JP" altLang="en-US" sz="1200">
              <a:effectLst/>
            </a:rPr>
            <a:t>％、財政調整基金の取り崩しを行わなかったため、実質単年度収支比率も</a:t>
          </a:r>
          <a:r>
            <a:rPr lang="en-US" altLang="ja-JP" sz="1200">
              <a:effectLst/>
            </a:rPr>
            <a:t>2.67</a:t>
          </a:r>
          <a:r>
            <a:rPr lang="ja-JP" altLang="en-US" sz="1200">
              <a:effectLst/>
            </a:rPr>
            <a:t>％となり、それぞれ増加した。</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全会計において黒字を確保しているが、水道事業会計及び土地開発事業会計以外は、一般会計からの繰出金等で財源を補てんしながら財政運営を行っている。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今後さらに下水道事業会計への財源補てんが必要になってくる見込みであることから、経費の削減に取り組むとともに独立採算制の原則に立ち返った料金の値上げによる健全化により一般会計の負担減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7993196</v>
      </c>
      <c r="BO4" s="464"/>
      <c r="BP4" s="464"/>
      <c r="BQ4" s="464"/>
      <c r="BR4" s="464"/>
      <c r="BS4" s="464"/>
      <c r="BT4" s="464"/>
      <c r="BU4" s="465"/>
      <c r="BV4" s="463">
        <v>5928238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4.0999999999999996</v>
      </c>
      <c r="CU4" s="648"/>
      <c r="CV4" s="648"/>
      <c r="CW4" s="648"/>
      <c r="CX4" s="648"/>
      <c r="CY4" s="648"/>
      <c r="CZ4" s="648"/>
      <c r="DA4" s="649"/>
      <c r="DB4" s="647">
        <v>1.5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7833610</v>
      </c>
      <c r="BO5" s="469"/>
      <c r="BP5" s="469"/>
      <c r="BQ5" s="469"/>
      <c r="BR5" s="469"/>
      <c r="BS5" s="469"/>
      <c r="BT5" s="469"/>
      <c r="BU5" s="470"/>
      <c r="BV5" s="468">
        <v>5869764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86.6</v>
      </c>
      <c r="CU5" s="439"/>
      <c r="CV5" s="439"/>
      <c r="CW5" s="439"/>
      <c r="CX5" s="439"/>
      <c r="CY5" s="439"/>
      <c r="CZ5" s="439"/>
      <c r="DA5" s="440"/>
      <c r="DB5" s="438">
        <v>88.7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159586</v>
      </c>
      <c r="BO6" s="469"/>
      <c r="BP6" s="469"/>
      <c r="BQ6" s="469"/>
      <c r="BR6" s="469"/>
      <c r="BS6" s="469"/>
      <c r="BT6" s="469"/>
      <c r="BU6" s="470"/>
      <c r="BV6" s="468">
        <v>58474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90</v>
      </c>
      <c r="CU6" s="622"/>
      <c r="CV6" s="622"/>
      <c r="CW6" s="622"/>
      <c r="CX6" s="622"/>
      <c r="CY6" s="622"/>
      <c r="CZ6" s="622"/>
      <c r="DA6" s="623"/>
      <c r="DB6" s="621">
        <v>92.3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8188</v>
      </c>
      <c r="BO7" s="469"/>
      <c r="BP7" s="469"/>
      <c r="BQ7" s="469"/>
      <c r="BR7" s="469"/>
      <c r="BS7" s="469"/>
      <c r="BT7" s="469"/>
      <c r="BU7" s="470"/>
      <c r="BV7" s="468">
        <v>5662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3716429</v>
      </c>
      <c r="CU7" s="469"/>
      <c r="CV7" s="469"/>
      <c r="CW7" s="469"/>
      <c r="CX7" s="469"/>
      <c r="CY7" s="469"/>
      <c r="CZ7" s="469"/>
      <c r="DA7" s="470"/>
      <c r="DB7" s="468">
        <v>3572361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151398</v>
      </c>
      <c r="BO8" s="469"/>
      <c r="BP8" s="469"/>
      <c r="BQ8" s="469"/>
      <c r="BR8" s="469"/>
      <c r="BS8" s="469"/>
      <c r="BT8" s="469"/>
      <c r="BU8" s="470"/>
      <c r="BV8" s="468">
        <v>52812</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0.4</v>
      </c>
      <c r="CU8" s="582"/>
      <c r="CV8" s="582"/>
      <c r="CW8" s="582"/>
      <c r="CX8" s="582"/>
      <c r="CY8" s="582"/>
      <c r="CZ8" s="582"/>
      <c r="DA8" s="583"/>
      <c r="DB8" s="581">
        <v>0.4</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11231</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94</v>
      </c>
      <c r="AV9" s="526"/>
      <c r="AW9" s="526"/>
      <c r="AX9" s="526"/>
      <c r="AY9" s="448" t="s">
        <v>114</v>
      </c>
      <c r="AZ9" s="449"/>
      <c r="BA9" s="449"/>
      <c r="BB9" s="449"/>
      <c r="BC9" s="449"/>
      <c r="BD9" s="449"/>
      <c r="BE9" s="449"/>
      <c r="BF9" s="449"/>
      <c r="BG9" s="449"/>
      <c r="BH9" s="449"/>
      <c r="BI9" s="449"/>
      <c r="BJ9" s="449"/>
      <c r="BK9" s="449"/>
      <c r="BL9" s="449"/>
      <c r="BM9" s="450"/>
      <c r="BN9" s="468">
        <v>98586</v>
      </c>
      <c r="BO9" s="469"/>
      <c r="BP9" s="469"/>
      <c r="BQ9" s="469"/>
      <c r="BR9" s="469"/>
      <c r="BS9" s="469"/>
      <c r="BT9" s="469"/>
      <c r="BU9" s="470"/>
      <c r="BV9" s="468">
        <v>-16515</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13</v>
      </c>
      <c r="CU9" s="439"/>
      <c r="CV9" s="439"/>
      <c r="CW9" s="439"/>
      <c r="CX9" s="439"/>
      <c r="CY9" s="439"/>
      <c r="CZ9" s="439"/>
      <c r="DA9" s="440"/>
      <c r="DB9" s="438">
        <v>14.1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12300</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675</v>
      </c>
      <c r="BO10" s="469"/>
      <c r="BP10" s="469"/>
      <c r="BQ10" s="469"/>
      <c r="BR10" s="469"/>
      <c r="BS10" s="469"/>
      <c r="BT10" s="469"/>
      <c r="BU10" s="470"/>
      <c r="BV10" s="468">
        <v>1090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11671</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90000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11523</v>
      </c>
      <c r="S13" s="572"/>
      <c r="T13" s="572"/>
      <c r="U13" s="572"/>
      <c r="V13" s="573"/>
      <c r="W13" s="559" t="s">
        <v>139</v>
      </c>
      <c r="X13" s="481"/>
      <c r="Y13" s="481"/>
      <c r="Z13" s="481"/>
      <c r="AA13" s="481"/>
      <c r="AB13" s="482"/>
      <c r="AC13" s="444">
        <v>196</v>
      </c>
      <c r="AD13" s="445"/>
      <c r="AE13" s="445"/>
      <c r="AF13" s="445"/>
      <c r="AG13" s="446"/>
      <c r="AH13" s="444">
        <v>191</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99261</v>
      </c>
      <c r="BO13" s="469"/>
      <c r="BP13" s="469"/>
      <c r="BQ13" s="469"/>
      <c r="BR13" s="469"/>
      <c r="BS13" s="469"/>
      <c r="BT13" s="469"/>
      <c r="BU13" s="470"/>
      <c r="BV13" s="468">
        <v>-105425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8.9</v>
      </c>
      <c r="CU13" s="439"/>
      <c r="CV13" s="439"/>
      <c r="CW13" s="439"/>
      <c r="CX13" s="439"/>
      <c r="CY13" s="439"/>
      <c r="CZ13" s="439"/>
      <c r="DA13" s="440"/>
      <c r="DB13" s="438">
        <v>9.6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11947</v>
      </c>
      <c r="S14" s="572"/>
      <c r="T14" s="572"/>
      <c r="U14" s="572"/>
      <c r="V14" s="573"/>
      <c r="W14" s="574"/>
      <c r="X14" s="484"/>
      <c r="Y14" s="484"/>
      <c r="Z14" s="484"/>
      <c r="AA14" s="484"/>
      <c r="AB14" s="485"/>
      <c r="AC14" s="564">
        <v>3.5</v>
      </c>
      <c r="AD14" s="565"/>
      <c r="AE14" s="565"/>
      <c r="AF14" s="565"/>
      <c r="AG14" s="566"/>
      <c r="AH14" s="564">
        <v>3.1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93.1</v>
      </c>
      <c r="CU14" s="576"/>
      <c r="CV14" s="576"/>
      <c r="CW14" s="576"/>
      <c r="CX14" s="576"/>
      <c r="CY14" s="576"/>
      <c r="CZ14" s="576"/>
      <c r="DA14" s="577"/>
      <c r="DB14" s="575">
        <v>94.6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11799</v>
      </c>
      <c r="S15" s="572"/>
      <c r="T15" s="572"/>
      <c r="U15" s="572"/>
      <c r="V15" s="573"/>
      <c r="W15" s="559" t="s">
        <v>146</v>
      </c>
      <c r="X15" s="481"/>
      <c r="Y15" s="481"/>
      <c r="Z15" s="481"/>
      <c r="AA15" s="481"/>
      <c r="AB15" s="482"/>
      <c r="AC15" s="444">
        <v>2299</v>
      </c>
      <c r="AD15" s="445"/>
      <c r="AE15" s="445"/>
      <c r="AF15" s="445"/>
      <c r="AG15" s="446"/>
      <c r="AH15" s="444">
        <v>2517</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1293338</v>
      </c>
      <c r="BO15" s="464"/>
      <c r="BP15" s="464"/>
      <c r="BQ15" s="464"/>
      <c r="BR15" s="464"/>
      <c r="BS15" s="464"/>
      <c r="BT15" s="464"/>
      <c r="BU15" s="465"/>
      <c r="BV15" s="463">
        <v>1253241</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41.2</v>
      </c>
      <c r="AD16" s="565"/>
      <c r="AE16" s="565"/>
      <c r="AF16" s="565"/>
      <c r="AG16" s="566"/>
      <c r="AH16" s="564">
        <v>41.5</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3256094</v>
      </c>
      <c r="BO16" s="469"/>
      <c r="BP16" s="469"/>
      <c r="BQ16" s="469"/>
      <c r="BR16" s="469"/>
      <c r="BS16" s="469"/>
      <c r="BT16" s="469"/>
      <c r="BU16" s="470"/>
      <c r="BV16" s="468">
        <v>3110046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3090</v>
      </c>
      <c r="AD17" s="445"/>
      <c r="AE17" s="445"/>
      <c r="AF17" s="445"/>
      <c r="AG17" s="446"/>
      <c r="AH17" s="444">
        <v>3359</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1613963</v>
      </c>
      <c r="BO17" s="469"/>
      <c r="BP17" s="469"/>
      <c r="BQ17" s="469"/>
      <c r="BR17" s="469"/>
      <c r="BS17" s="469"/>
      <c r="BT17" s="469"/>
      <c r="BU17" s="470"/>
      <c r="BV17" s="468">
        <v>1579637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82.67</v>
      </c>
      <c r="M18" s="533"/>
      <c r="N18" s="533"/>
      <c r="O18" s="533"/>
      <c r="P18" s="533"/>
      <c r="Q18" s="533"/>
      <c r="R18" s="534"/>
      <c r="S18" s="534"/>
      <c r="T18" s="534"/>
      <c r="U18" s="534"/>
      <c r="V18" s="535"/>
      <c r="W18" s="549"/>
      <c r="X18" s="550"/>
      <c r="Y18" s="550"/>
      <c r="Z18" s="550"/>
      <c r="AA18" s="550"/>
      <c r="AB18" s="560"/>
      <c r="AC18" s="432">
        <v>55.3</v>
      </c>
      <c r="AD18" s="433"/>
      <c r="AE18" s="433"/>
      <c r="AF18" s="433"/>
      <c r="AG18" s="536"/>
      <c r="AH18" s="432">
        <v>55.4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3208578</v>
      </c>
      <c r="BO18" s="469"/>
      <c r="BP18" s="469"/>
      <c r="BQ18" s="469"/>
      <c r="BR18" s="469"/>
      <c r="BS18" s="469"/>
      <c r="BT18" s="469"/>
      <c r="BU18" s="470"/>
      <c r="BV18" s="468">
        <v>3197467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136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4289800</v>
      </c>
      <c r="BO19" s="469"/>
      <c r="BP19" s="469"/>
      <c r="BQ19" s="469"/>
      <c r="BR19" s="469"/>
      <c r="BS19" s="469"/>
      <c r="BT19" s="469"/>
      <c r="BU19" s="470"/>
      <c r="BV19" s="468">
        <v>4023451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4324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6602422</v>
      </c>
      <c r="BO23" s="469"/>
      <c r="BP23" s="469"/>
      <c r="BQ23" s="469"/>
      <c r="BR23" s="469"/>
      <c r="BS23" s="469"/>
      <c r="BT23" s="469"/>
      <c r="BU23" s="470"/>
      <c r="BV23" s="468">
        <v>6264559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6723</v>
      </c>
      <c r="R24" s="445"/>
      <c r="S24" s="445"/>
      <c r="T24" s="445"/>
      <c r="U24" s="445"/>
      <c r="V24" s="446"/>
      <c r="W24" s="510"/>
      <c r="X24" s="501"/>
      <c r="Y24" s="502"/>
      <c r="Z24" s="441" t="s">
        <v>170</v>
      </c>
      <c r="AA24" s="442"/>
      <c r="AB24" s="442"/>
      <c r="AC24" s="442"/>
      <c r="AD24" s="442"/>
      <c r="AE24" s="442"/>
      <c r="AF24" s="442"/>
      <c r="AG24" s="443"/>
      <c r="AH24" s="444">
        <v>99</v>
      </c>
      <c r="AI24" s="445"/>
      <c r="AJ24" s="445"/>
      <c r="AK24" s="445"/>
      <c r="AL24" s="446"/>
      <c r="AM24" s="444">
        <v>307395</v>
      </c>
      <c r="AN24" s="445"/>
      <c r="AO24" s="445"/>
      <c r="AP24" s="445"/>
      <c r="AQ24" s="445"/>
      <c r="AR24" s="446"/>
      <c r="AS24" s="444">
        <v>3105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4991329</v>
      </c>
      <c r="BO24" s="469"/>
      <c r="BP24" s="469"/>
      <c r="BQ24" s="469"/>
      <c r="BR24" s="469"/>
      <c r="BS24" s="469"/>
      <c r="BT24" s="469"/>
      <c r="BU24" s="470"/>
      <c r="BV24" s="468">
        <v>4783193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5729</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137</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153</v>
      </c>
      <c r="BO25" s="464"/>
      <c r="BP25" s="464"/>
      <c r="BQ25" s="464"/>
      <c r="BR25" s="464"/>
      <c r="BS25" s="464"/>
      <c r="BT25" s="464"/>
      <c r="BU25" s="465"/>
      <c r="BV25" s="463">
        <v>472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5301</v>
      </c>
      <c r="R26" s="445"/>
      <c r="S26" s="445"/>
      <c r="T26" s="445"/>
      <c r="U26" s="445"/>
      <c r="V26" s="446"/>
      <c r="W26" s="510"/>
      <c r="X26" s="501"/>
      <c r="Y26" s="502"/>
      <c r="Z26" s="441" t="s">
        <v>177</v>
      </c>
      <c r="AA26" s="523"/>
      <c r="AB26" s="523"/>
      <c r="AC26" s="523"/>
      <c r="AD26" s="523"/>
      <c r="AE26" s="523"/>
      <c r="AF26" s="523"/>
      <c r="AG26" s="524"/>
      <c r="AH26" s="444">
        <v>11</v>
      </c>
      <c r="AI26" s="445"/>
      <c r="AJ26" s="445"/>
      <c r="AK26" s="445"/>
      <c r="AL26" s="446"/>
      <c r="AM26" s="444">
        <v>36465</v>
      </c>
      <c r="AN26" s="445"/>
      <c r="AO26" s="445"/>
      <c r="AP26" s="445"/>
      <c r="AQ26" s="445"/>
      <c r="AR26" s="446"/>
      <c r="AS26" s="444">
        <v>3315</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3350</v>
      </c>
      <c r="R27" s="445"/>
      <c r="S27" s="445"/>
      <c r="T27" s="445"/>
      <c r="U27" s="445"/>
      <c r="V27" s="446"/>
      <c r="W27" s="510"/>
      <c r="X27" s="501"/>
      <c r="Y27" s="502"/>
      <c r="Z27" s="441" t="s">
        <v>180</v>
      </c>
      <c r="AA27" s="442"/>
      <c r="AB27" s="442"/>
      <c r="AC27" s="442"/>
      <c r="AD27" s="442"/>
      <c r="AE27" s="442"/>
      <c r="AF27" s="442"/>
      <c r="AG27" s="443"/>
      <c r="AH27" s="444">
        <v>6</v>
      </c>
      <c r="AI27" s="445"/>
      <c r="AJ27" s="445"/>
      <c r="AK27" s="445"/>
      <c r="AL27" s="446"/>
      <c r="AM27" s="444">
        <v>15246</v>
      </c>
      <c r="AN27" s="445"/>
      <c r="AO27" s="445"/>
      <c r="AP27" s="445"/>
      <c r="AQ27" s="445"/>
      <c r="AR27" s="446"/>
      <c r="AS27" s="444">
        <v>2541</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66875</v>
      </c>
      <c r="BO27" s="472"/>
      <c r="BP27" s="472"/>
      <c r="BQ27" s="472"/>
      <c r="BR27" s="472"/>
      <c r="BS27" s="472"/>
      <c r="BT27" s="472"/>
      <c r="BU27" s="473"/>
      <c r="BV27" s="471">
        <v>66839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2450</v>
      </c>
      <c r="R28" s="445"/>
      <c r="S28" s="445"/>
      <c r="T28" s="445"/>
      <c r="U28" s="445"/>
      <c r="V28" s="446"/>
      <c r="W28" s="510"/>
      <c r="X28" s="501"/>
      <c r="Y28" s="502"/>
      <c r="Z28" s="441" t="s">
        <v>183</v>
      </c>
      <c r="AA28" s="442"/>
      <c r="AB28" s="442"/>
      <c r="AC28" s="442"/>
      <c r="AD28" s="442"/>
      <c r="AE28" s="442"/>
      <c r="AF28" s="442"/>
      <c r="AG28" s="443"/>
      <c r="AH28" s="444" t="s">
        <v>137</v>
      </c>
      <c r="AI28" s="445"/>
      <c r="AJ28" s="445"/>
      <c r="AK28" s="445"/>
      <c r="AL28" s="446"/>
      <c r="AM28" s="444" t="s">
        <v>137</v>
      </c>
      <c r="AN28" s="445"/>
      <c r="AO28" s="445"/>
      <c r="AP28" s="445"/>
      <c r="AQ28" s="445"/>
      <c r="AR28" s="446"/>
      <c r="AS28" s="444" t="s">
        <v>174</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641466</v>
      </c>
      <c r="BO28" s="464"/>
      <c r="BP28" s="464"/>
      <c r="BQ28" s="464"/>
      <c r="BR28" s="464"/>
      <c r="BS28" s="464"/>
      <c r="BT28" s="464"/>
      <c r="BU28" s="465"/>
      <c r="BV28" s="463">
        <v>640791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10</v>
      </c>
      <c r="M29" s="445"/>
      <c r="N29" s="445"/>
      <c r="O29" s="445"/>
      <c r="P29" s="446"/>
      <c r="Q29" s="444">
        <v>2250</v>
      </c>
      <c r="R29" s="445"/>
      <c r="S29" s="445"/>
      <c r="T29" s="445"/>
      <c r="U29" s="445"/>
      <c r="V29" s="446"/>
      <c r="W29" s="511"/>
      <c r="X29" s="512"/>
      <c r="Y29" s="513"/>
      <c r="Z29" s="441" t="s">
        <v>186</v>
      </c>
      <c r="AA29" s="442"/>
      <c r="AB29" s="442"/>
      <c r="AC29" s="442"/>
      <c r="AD29" s="442"/>
      <c r="AE29" s="442"/>
      <c r="AF29" s="442"/>
      <c r="AG29" s="443"/>
      <c r="AH29" s="444">
        <v>105</v>
      </c>
      <c r="AI29" s="445"/>
      <c r="AJ29" s="445"/>
      <c r="AK29" s="445"/>
      <c r="AL29" s="446"/>
      <c r="AM29" s="444">
        <v>322641</v>
      </c>
      <c r="AN29" s="445"/>
      <c r="AO29" s="445"/>
      <c r="AP29" s="445"/>
      <c r="AQ29" s="445"/>
      <c r="AR29" s="446"/>
      <c r="AS29" s="444">
        <v>3073</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2576</v>
      </c>
      <c r="BO29" s="469"/>
      <c r="BP29" s="469"/>
      <c r="BQ29" s="469"/>
      <c r="BR29" s="469"/>
      <c r="BS29" s="469"/>
      <c r="BT29" s="469"/>
      <c r="BU29" s="470"/>
      <c r="BV29" s="468">
        <v>2575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97.5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819144</v>
      </c>
      <c r="BO30" s="472"/>
      <c r="BP30" s="472"/>
      <c r="BQ30" s="472"/>
      <c r="BR30" s="472"/>
      <c r="BS30" s="472"/>
      <c r="BT30" s="472"/>
      <c r="BU30" s="473"/>
      <c r="BV30" s="471">
        <v>730502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中播衛生施設事務組合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兵庫県町土地開発公社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学校給食特別会計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中播北部行政事務組合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土地開発事業会計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市川町外三ヶ市町共有財産事務組合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兵庫県市町村職員退職手当組合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兵庫県市町交通災害共済組合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兵庫県町議会議員公務災害補償組合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兵庫県後期高齢者医療広域連合（一般会計）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兵庫県後期高齢者医療広域連合（特別会計）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Zg5Z34bsYs5/XP6fLbywXjJQ0bmN3oA+AOXVxftUvipgdyEdcsVKZ4NBK69aHcfTuFBfCyc3mz38LE3qKKpbfg==" saltValue="q28qGBQKU0qBVK9psUz2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3" t="s">
        <v>570</v>
      </c>
      <c r="D34" s="1253"/>
      <c r="E34" s="1254"/>
      <c r="F34" s="32">
        <v>14.59</v>
      </c>
      <c r="G34" s="33">
        <v>16.52</v>
      </c>
      <c r="H34" s="33">
        <v>18.34</v>
      </c>
      <c r="I34" s="33">
        <v>19.739999999999998</v>
      </c>
      <c r="J34" s="34">
        <v>19.72</v>
      </c>
      <c r="K34" s="22"/>
      <c r="L34" s="22"/>
      <c r="M34" s="22"/>
      <c r="N34" s="22"/>
      <c r="O34" s="22"/>
      <c r="P34" s="22"/>
    </row>
    <row r="35" spans="1:16" ht="39" customHeight="1" x14ac:dyDescent="0.15">
      <c r="A35" s="22"/>
      <c r="B35" s="35"/>
      <c r="C35" s="1247" t="s">
        <v>571</v>
      </c>
      <c r="D35" s="1248"/>
      <c r="E35" s="1249"/>
      <c r="F35" s="36">
        <v>1.75</v>
      </c>
      <c r="G35" s="37">
        <v>2.29</v>
      </c>
      <c r="H35" s="37">
        <v>1.91</v>
      </c>
      <c r="I35" s="37">
        <v>1.47</v>
      </c>
      <c r="J35" s="38">
        <v>4.0599999999999996</v>
      </c>
      <c r="K35" s="22"/>
      <c r="L35" s="22"/>
      <c r="M35" s="22"/>
      <c r="N35" s="22"/>
      <c r="O35" s="22"/>
      <c r="P35" s="22"/>
    </row>
    <row r="36" spans="1:16" ht="39" customHeight="1" x14ac:dyDescent="0.15">
      <c r="A36" s="22"/>
      <c r="B36" s="35"/>
      <c r="C36" s="1247" t="s">
        <v>572</v>
      </c>
      <c r="D36" s="1248"/>
      <c r="E36" s="1249"/>
      <c r="F36" s="36">
        <v>2.4</v>
      </c>
      <c r="G36" s="37">
        <v>2.66</v>
      </c>
      <c r="H36" s="37">
        <v>2.72</v>
      </c>
      <c r="I36" s="37">
        <v>2.78</v>
      </c>
      <c r="J36" s="38">
        <v>2.75</v>
      </c>
      <c r="K36" s="22"/>
      <c r="L36" s="22"/>
      <c r="M36" s="22"/>
      <c r="N36" s="22"/>
      <c r="O36" s="22"/>
      <c r="P36" s="22"/>
    </row>
    <row r="37" spans="1:16" ht="39" customHeight="1" x14ac:dyDescent="0.15">
      <c r="A37" s="22"/>
      <c r="B37" s="35"/>
      <c r="C37" s="1247" t="s">
        <v>573</v>
      </c>
      <c r="D37" s="1248"/>
      <c r="E37" s="1249"/>
      <c r="F37" s="36">
        <v>2.71</v>
      </c>
      <c r="G37" s="37">
        <v>2.0099999999999998</v>
      </c>
      <c r="H37" s="37">
        <v>1.63</v>
      </c>
      <c r="I37" s="37">
        <v>1.94</v>
      </c>
      <c r="J37" s="38">
        <v>2.41</v>
      </c>
      <c r="K37" s="22"/>
      <c r="L37" s="22"/>
      <c r="M37" s="22"/>
      <c r="N37" s="22"/>
      <c r="O37" s="22"/>
      <c r="P37" s="22"/>
    </row>
    <row r="38" spans="1:16" ht="39" customHeight="1" x14ac:dyDescent="0.15">
      <c r="A38" s="22"/>
      <c r="B38" s="35"/>
      <c r="C38" s="1247" t="s">
        <v>574</v>
      </c>
      <c r="D38" s="1248"/>
      <c r="E38" s="1249"/>
      <c r="F38" s="36">
        <v>2.57</v>
      </c>
      <c r="G38" s="37">
        <v>0.21</v>
      </c>
      <c r="H38" s="37">
        <v>0.93</v>
      </c>
      <c r="I38" s="37">
        <v>1.35</v>
      </c>
      <c r="J38" s="38">
        <v>1.23</v>
      </c>
      <c r="K38" s="22"/>
      <c r="L38" s="22"/>
      <c r="M38" s="22"/>
      <c r="N38" s="22"/>
      <c r="O38" s="22"/>
      <c r="P38" s="22"/>
    </row>
    <row r="39" spans="1:16" ht="39" customHeight="1" x14ac:dyDescent="0.15">
      <c r="A39" s="22"/>
      <c r="B39" s="35"/>
      <c r="C39" s="1247" t="s">
        <v>575</v>
      </c>
      <c r="D39" s="1248"/>
      <c r="E39" s="1249"/>
      <c r="F39" s="36">
        <v>0.57999999999999996</v>
      </c>
      <c r="G39" s="37">
        <v>2.57</v>
      </c>
      <c r="H39" s="37">
        <v>1.22</v>
      </c>
      <c r="I39" s="37">
        <v>0.47</v>
      </c>
      <c r="J39" s="38">
        <v>0.28999999999999998</v>
      </c>
      <c r="K39" s="22"/>
      <c r="L39" s="22"/>
      <c r="M39" s="22"/>
      <c r="N39" s="22"/>
      <c r="O39" s="22"/>
      <c r="P39" s="22"/>
    </row>
    <row r="40" spans="1:16" ht="39" customHeight="1" x14ac:dyDescent="0.15">
      <c r="A40" s="22"/>
      <c r="B40" s="35"/>
      <c r="C40" s="1247" t="s">
        <v>576</v>
      </c>
      <c r="D40" s="1248"/>
      <c r="E40" s="1249"/>
      <c r="F40" s="36">
        <v>0.09</v>
      </c>
      <c r="G40" s="37">
        <v>0.09</v>
      </c>
      <c r="H40" s="37">
        <v>0.08</v>
      </c>
      <c r="I40" s="37">
        <v>0.04</v>
      </c>
      <c r="J40" s="38">
        <v>0.09</v>
      </c>
      <c r="K40" s="22"/>
      <c r="L40" s="22"/>
      <c r="M40" s="22"/>
      <c r="N40" s="22"/>
      <c r="O40" s="22"/>
      <c r="P40" s="22"/>
    </row>
    <row r="41" spans="1:16" ht="39" customHeight="1" x14ac:dyDescent="0.15">
      <c r="A41" s="22"/>
      <c r="B41" s="35"/>
      <c r="C41" s="1247" t="s">
        <v>577</v>
      </c>
      <c r="D41" s="1248"/>
      <c r="E41" s="1249"/>
      <c r="F41" s="36">
        <v>0</v>
      </c>
      <c r="G41" s="37">
        <v>0.01</v>
      </c>
      <c r="H41" s="37">
        <v>0</v>
      </c>
      <c r="I41" s="37">
        <v>0</v>
      </c>
      <c r="J41" s="38">
        <v>0</v>
      </c>
      <c r="K41" s="22"/>
      <c r="L41" s="22"/>
      <c r="M41" s="22"/>
      <c r="N41" s="22"/>
      <c r="O41" s="22"/>
      <c r="P41" s="22"/>
    </row>
    <row r="42" spans="1:16" ht="39" customHeight="1" x14ac:dyDescent="0.15">
      <c r="A42" s="22"/>
      <c r="B42" s="39"/>
      <c r="C42" s="1247" t="s">
        <v>578</v>
      </c>
      <c r="D42" s="1248"/>
      <c r="E42" s="1249"/>
      <c r="F42" s="36" t="s">
        <v>520</v>
      </c>
      <c r="G42" s="37" t="s">
        <v>520</v>
      </c>
      <c r="H42" s="37" t="s">
        <v>520</v>
      </c>
      <c r="I42" s="37" t="s">
        <v>520</v>
      </c>
      <c r="J42" s="38" t="s">
        <v>520</v>
      </c>
      <c r="K42" s="22"/>
      <c r="L42" s="22"/>
      <c r="M42" s="22"/>
      <c r="N42" s="22"/>
      <c r="O42" s="22"/>
      <c r="P42" s="22"/>
    </row>
    <row r="43" spans="1:16" ht="39" customHeight="1" thickBot="1" x14ac:dyDescent="0.2">
      <c r="A43" s="22"/>
      <c r="B43" s="40"/>
      <c r="C43" s="1250" t="s">
        <v>579</v>
      </c>
      <c r="D43" s="1251"/>
      <c r="E43" s="1252"/>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iAuHZ1SWy51SXHxnA8E1NNCreNWvJkHD8Gd6yumanLm0nR8d7ruy7rJzx7Aa6JEeo/W93zcg+40eQCgiVyK8Q==" saltValue="JVU71SvEYSKPt+F5P2hw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73" t="s">
        <v>11</v>
      </c>
      <c r="C45" s="1274"/>
      <c r="D45" s="58"/>
      <c r="E45" s="1279" t="s">
        <v>12</v>
      </c>
      <c r="F45" s="1279"/>
      <c r="G45" s="1279"/>
      <c r="H45" s="1279"/>
      <c r="I45" s="1279"/>
      <c r="J45" s="1280"/>
      <c r="K45" s="59">
        <v>658</v>
      </c>
      <c r="L45" s="60">
        <v>603</v>
      </c>
      <c r="M45" s="60">
        <v>562</v>
      </c>
      <c r="N45" s="60">
        <v>567</v>
      </c>
      <c r="O45" s="61">
        <v>558</v>
      </c>
      <c r="P45" s="48"/>
      <c r="Q45" s="48"/>
      <c r="R45" s="48"/>
      <c r="S45" s="48"/>
      <c r="T45" s="48"/>
      <c r="U45" s="48"/>
    </row>
    <row r="46" spans="1:21" ht="30.75" customHeight="1" x14ac:dyDescent="0.15">
      <c r="A46" s="48"/>
      <c r="B46" s="1275"/>
      <c r="C46" s="1276"/>
      <c r="D46" s="62"/>
      <c r="E46" s="1257" t="s">
        <v>13</v>
      </c>
      <c r="F46" s="1257"/>
      <c r="G46" s="1257"/>
      <c r="H46" s="1257"/>
      <c r="I46" s="1257"/>
      <c r="J46" s="1258"/>
      <c r="K46" s="63" t="s">
        <v>520</v>
      </c>
      <c r="L46" s="64" t="s">
        <v>520</v>
      </c>
      <c r="M46" s="64" t="s">
        <v>520</v>
      </c>
      <c r="N46" s="64" t="s">
        <v>520</v>
      </c>
      <c r="O46" s="65" t="s">
        <v>520</v>
      </c>
      <c r="P46" s="48"/>
      <c r="Q46" s="48"/>
      <c r="R46" s="48"/>
      <c r="S46" s="48"/>
      <c r="T46" s="48"/>
      <c r="U46" s="48"/>
    </row>
    <row r="47" spans="1:21" ht="30.75" customHeight="1" x14ac:dyDescent="0.15">
      <c r="A47" s="48"/>
      <c r="B47" s="1275"/>
      <c r="C47" s="1276"/>
      <c r="D47" s="62"/>
      <c r="E47" s="1257" t="s">
        <v>14</v>
      </c>
      <c r="F47" s="1257"/>
      <c r="G47" s="1257"/>
      <c r="H47" s="1257"/>
      <c r="I47" s="1257"/>
      <c r="J47" s="1258"/>
      <c r="K47" s="63" t="s">
        <v>520</v>
      </c>
      <c r="L47" s="64" t="s">
        <v>520</v>
      </c>
      <c r="M47" s="64" t="s">
        <v>520</v>
      </c>
      <c r="N47" s="64" t="s">
        <v>520</v>
      </c>
      <c r="O47" s="65" t="s">
        <v>520</v>
      </c>
      <c r="P47" s="48"/>
      <c r="Q47" s="48"/>
      <c r="R47" s="48"/>
      <c r="S47" s="48"/>
      <c r="T47" s="48"/>
      <c r="U47" s="48"/>
    </row>
    <row r="48" spans="1:21" ht="30.75" customHeight="1" x14ac:dyDescent="0.15">
      <c r="A48" s="48"/>
      <c r="B48" s="1275"/>
      <c r="C48" s="1276"/>
      <c r="D48" s="62"/>
      <c r="E48" s="1257" t="s">
        <v>15</v>
      </c>
      <c r="F48" s="1257"/>
      <c r="G48" s="1257"/>
      <c r="H48" s="1257"/>
      <c r="I48" s="1257"/>
      <c r="J48" s="1258"/>
      <c r="K48" s="63">
        <v>137</v>
      </c>
      <c r="L48" s="64">
        <v>145</v>
      </c>
      <c r="M48" s="64">
        <v>139</v>
      </c>
      <c r="N48" s="64">
        <v>145</v>
      </c>
      <c r="O48" s="65">
        <v>150</v>
      </c>
      <c r="P48" s="48"/>
      <c r="Q48" s="48"/>
      <c r="R48" s="48"/>
      <c r="S48" s="48"/>
      <c r="T48" s="48"/>
      <c r="U48" s="48"/>
    </row>
    <row r="49" spans="1:21" ht="30.75" customHeight="1" x14ac:dyDescent="0.15">
      <c r="A49" s="48"/>
      <c r="B49" s="1275"/>
      <c r="C49" s="1276"/>
      <c r="D49" s="62"/>
      <c r="E49" s="1257" t="s">
        <v>16</v>
      </c>
      <c r="F49" s="1257"/>
      <c r="G49" s="1257"/>
      <c r="H49" s="1257"/>
      <c r="I49" s="1257"/>
      <c r="J49" s="1258"/>
      <c r="K49" s="63">
        <v>161</v>
      </c>
      <c r="L49" s="64">
        <v>130</v>
      </c>
      <c r="M49" s="64">
        <v>42</v>
      </c>
      <c r="N49" s="64">
        <v>16</v>
      </c>
      <c r="O49" s="65">
        <v>16</v>
      </c>
      <c r="P49" s="48"/>
      <c r="Q49" s="48"/>
      <c r="R49" s="48"/>
      <c r="S49" s="48"/>
      <c r="T49" s="48"/>
      <c r="U49" s="48"/>
    </row>
    <row r="50" spans="1:21" ht="30.75" customHeight="1" x14ac:dyDescent="0.15">
      <c r="A50" s="48"/>
      <c r="B50" s="1275"/>
      <c r="C50" s="1276"/>
      <c r="D50" s="62"/>
      <c r="E50" s="1257" t="s">
        <v>17</v>
      </c>
      <c r="F50" s="1257"/>
      <c r="G50" s="1257"/>
      <c r="H50" s="1257"/>
      <c r="I50" s="1257"/>
      <c r="J50" s="1258"/>
      <c r="K50" s="63">
        <v>15</v>
      </c>
      <c r="L50" s="64">
        <v>14</v>
      </c>
      <c r="M50" s="64">
        <v>24</v>
      </c>
      <c r="N50" s="64">
        <v>0</v>
      </c>
      <c r="O50" s="65">
        <v>0</v>
      </c>
      <c r="P50" s="48"/>
      <c r="Q50" s="48"/>
      <c r="R50" s="48"/>
      <c r="S50" s="48"/>
      <c r="T50" s="48"/>
      <c r="U50" s="48"/>
    </row>
    <row r="51" spans="1:21" ht="30.75" customHeight="1" x14ac:dyDescent="0.15">
      <c r="A51" s="48"/>
      <c r="B51" s="1277"/>
      <c r="C51" s="1278"/>
      <c r="D51" s="66"/>
      <c r="E51" s="1257" t="s">
        <v>18</v>
      </c>
      <c r="F51" s="1257"/>
      <c r="G51" s="1257"/>
      <c r="H51" s="1257"/>
      <c r="I51" s="1257"/>
      <c r="J51" s="1258"/>
      <c r="K51" s="63" t="s">
        <v>520</v>
      </c>
      <c r="L51" s="64" t="s">
        <v>520</v>
      </c>
      <c r="M51" s="64">
        <v>0</v>
      </c>
      <c r="N51" s="64">
        <v>1</v>
      </c>
      <c r="O51" s="65">
        <v>0</v>
      </c>
      <c r="P51" s="48"/>
      <c r="Q51" s="48"/>
      <c r="R51" s="48"/>
      <c r="S51" s="48"/>
      <c r="T51" s="48"/>
      <c r="U51" s="48"/>
    </row>
    <row r="52" spans="1:21" ht="30.75" customHeight="1" x14ac:dyDescent="0.15">
      <c r="A52" s="48"/>
      <c r="B52" s="1255" t="s">
        <v>19</v>
      </c>
      <c r="C52" s="1256"/>
      <c r="D52" s="66"/>
      <c r="E52" s="1257" t="s">
        <v>20</v>
      </c>
      <c r="F52" s="1257"/>
      <c r="G52" s="1257"/>
      <c r="H52" s="1257"/>
      <c r="I52" s="1257"/>
      <c r="J52" s="1258"/>
      <c r="K52" s="63">
        <v>600</v>
      </c>
      <c r="L52" s="64">
        <v>545</v>
      </c>
      <c r="M52" s="64">
        <v>478</v>
      </c>
      <c r="N52" s="64">
        <v>457</v>
      </c>
      <c r="O52" s="65">
        <v>435</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371</v>
      </c>
      <c r="L53" s="69">
        <v>347</v>
      </c>
      <c r="M53" s="69">
        <v>289</v>
      </c>
      <c r="N53" s="69">
        <v>272</v>
      </c>
      <c r="O53" s="70">
        <v>289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3" t="s">
        <v>25</v>
      </c>
      <c r="C57" s="1264"/>
      <c r="D57" s="1267" t="s">
        <v>26</v>
      </c>
      <c r="E57" s="1268"/>
      <c r="F57" s="1268"/>
      <c r="G57" s="1268"/>
      <c r="H57" s="1268"/>
      <c r="I57" s="1268"/>
      <c r="J57" s="1269"/>
      <c r="K57" s="83"/>
      <c r="L57" s="84"/>
      <c r="M57" s="84"/>
      <c r="N57" s="84"/>
      <c r="O57" s="85"/>
    </row>
    <row r="58" spans="1:21" ht="31.5" customHeight="1" thickBot="1" x14ac:dyDescent="0.2">
      <c r="B58" s="1265"/>
      <c r="C58" s="1266"/>
      <c r="D58" s="1270" t="s">
        <v>27</v>
      </c>
      <c r="E58" s="1271"/>
      <c r="F58" s="1271"/>
      <c r="G58" s="1271"/>
      <c r="H58" s="1271"/>
      <c r="I58" s="1271"/>
      <c r="J58" s="127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RUMcLvr1gQwx9YvMYR6aLCRM9+ZzObcXhTIUnq88bCON/vI+h/X0Wx8gB1FmywzgxezCgt0vZ81EPhnt9tokQ==" saltValue="wz1qWIHx4ekaalLnEfeV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2"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9" zoomScaleNormal="59"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93" t="s">
        <v>30</v>
      </c>
      <c r="C41" s="1294"/>
      <c r="D41" s="102"/>
      <c r="E41" s="1295" t="s">
        <v>31</v>
      </c>
      <c r="F41" s="1295"/>
      <c r="G41" s="1295"/>
      <c r="H41" s="1296"/>
      <c r="I41" s="103">
        <v>5266</v>
      </c>
      <c r="J41" s="104">
        <v>5496</v>
      </c>
      <c r="K41" s="104">
        <v>6325</v>
      </c>
      <c r="L41" s="104">
        <v>6265</v>
      </c>
      <c r="M41" s="105">
        <v>6602</v>
      </c>
    </row>
    <row r="42" spans="2:13" ht="27.75" customHeight="1" x14ac:dyDescent="0.15">
      <c r="B42" s="1283"/>
      <c r="C42" s="1284"/>
      <c r="D42" s="106"/>
      <c r="E42" s="1287" t="s">
        <v>32</v>
      </c>
      <c r="F42" s="1287"/>
      <c r="G42" s="1287"/>
      <c r="H42" s="1288"/>
      <c r="I42" s="107">
        <v>33</v>
      </c>
      <c r="J42" s="108">
        <v>19</v>
      </c>
      <c r="K42" s="108">
        <v>1</v>
      </c>
      <c r="L42" s="108">
        <v>5</v>
      </c>
      <c r="M42" s="109">
        <v>0</v>
      </c>
    </row>
    <row r="43" spans="2:13" ht="27.75" customHeight="1" x14ac:dyDescent="0.15">
      <c r="B43" s="1283"/>
      <c r="C43" s="1284"/>
      <c r="D43" s="106"/>
      <c r="E43" s="1287" t="s">
        <v>33</v>
      </c>
      <c r="F43" s="1287"/>
      <c r="G43" s="1287"/>
      <c r="H43" s="1288"/>
      <c r="I43" s="107">
        <v>2876</v>
      </c>
      <c r="J43" s="108">
        <v>3081</v>
      </c>
      <c r="K43" s="108">
        <v>3142</v>
      </c>
      <c r="L43" s="108">
        <v>3254</v>
      </c>
      <c r="M43" s="109">
        <v>3368</v>
      </c>
    </row>
    <row r="44" spans="2:13" ht="27.75" customHeight="1" x14ac:dyDescent="0.15">
      <c r="B44" s="1283"/>
      <c r="C44" s="1284"/>
      <c r="D44" s="106"/>
      <c r="E44" s="1287" t="s">
        <v>34</v>
      </c>
      <c r="F44" s="1287"/>
      <c r="G44" s="1287"/>
      <c r="H44" s="1288"/>
      <c r="I44" s="107">
        <v>211</v>
      </c>
      <c r="J44" s="108">
        <v>82</v>
      </c>
      <c r="K44" s="108">
        <v>40</v>
      </c>
      <c r="L44" s="108">
        <v>25</v>
      </c>
      <c r="M44" s="109">
        <v>9</v>
      </c>
    </row>
    <row r="45" spans="2:13" ht="27.75" customHeight="1" x14ac:dyDescent="0.15">
      <c r="B45" s="1283"/>
      <c r="C45" s="1284"/>
      <c r="D45" s="106"/>
      <c r="E45" s="1287" t="s">
        <v>35</v>
      </c>
      <c r="F45" s="1287"/>
      <c r="G45" s="1287"/>
      <c r="H45" s="1288"/>
      <c r="I45" s="107">
        <v>1007</v>
      </c>
      <c r="J45" s="108">
        <v>978</v>
      </c>
      <c r="K45" s="108">
        <v>948</v>
      </c>
      <c r="L45" s="108">
        <v>898</v>
      </c>
      <c r="M45" s="109">
        <v>913</v>
      </c>
    </row>
    <row r="46" spans="2:13" ht="27.75" customHeight="1" x14ac:dyDescent="0.15">
      <c r="B46" s="1283"/>
      <c r="C46" s="1284"/>
      <c r="D46" s="110"/>
      <c r="E46" s="1287" t="s">
        <v>36</v>
      </c>
      <c r="F46" s="1287"/>
      <c r="G46" s="1287"/>
      <c r="H46" s="1288"/>
      <c r="I46" s="107" t="s">
        <v>520</v>
      </c>
      <c r="J46" s="108" t="s">
        <v>520</v>
      </c>
      <c r="K46" s="108" t="s">
        <v>520</v>
      </c>
      <c r="L46" s="108" t="s">
        <v>520</v>
      </c>
      <c r="M46" s="109" t="s">
        <v>520</v>
      </c>
    </row>
    <row r="47" spans="2:13" ht="27.75" customHeight="1" x14ac:dyDescent="0.15">
      <c r="B47" s="1283"/>
      <c r="C47" s="1284"/>
      <c r="D47" s="111"/>
      <c r="E47" s="1297" t="s">
        <v>37</v>
      </c>
      <c r="F47" s="1298"/>
      <c r="G47" s="1298"/>
      <c r="H47" s="1299"/>
      <c r="I47" s="107" t="s">
        <v>520</v>
      </c>
      <c r="J47" s="108" t="s">
        <v>520</v>
      </c>
      <c r="K47" s="108" t="s">
        <v>520</v>
      </c>
      <c r="L47" s="108" t="s">
        <v>520</v>
      </c>
      <c r="M47" s="109" t="s">
        <v>520</v>
      </c>
    </row>
    <row r="48" spans="2:13" ht="27.75" customHeight="1" x14ac:dyDescent="0.15">
      <c r="B48" s="1283"/>
      <c r="C48" s="1284"/>
      <c r="D48" s="106"/>
      <c r="E48" s="1287" t="s">
        <v>38</v>
      </c>
      <c r="F48" s="1287"/>
      <c r="G48" s="1287"/>
      <c r="H48" s="1288"/>
      <c r="I48" s="107" t="s">
        <v>520</v>
      </c>
      <c r="J48" s="108" t="s">
        <v>520</v>
      </c>
      <c r="K48" s="108" t="s">
        <v>520</v>
      </c>
      <c r="L48" s="108" t="s">
        <v>520</v>
      </c>
      <c r="M48" s="109" t="s">
        <v>520</v>
      </c>
    </row>
    <row r="49" spans="2:13" ht="27.75" customHeight="1" x14ac:dyDescent="0.15">
      <c r="B49" s="1285"/>
      <c r="C49" s="1286"/>
      <c r="D49" s="106"/>
      <c r="E49" s="1287" t="s">
        <v>39</v>
      </c>
      <c r="F49" s="1287"/>
      <c r="G49" s="1287"/>
      <c r="H49" s="1288"/>
      <c r="I49" s="107" t="s">
        <v>520</v>
      </c>
      <c r="J49" s="108" t="s">
        <v>520</v>
      </c>
      <c r="K49" s="108" t="s">
        <v>520</v>
      </c>
      <c r="L49" s="108" t="s">
        <v>520</v>
      </c>
      <c r="M49" s="109" t="s">
        <v>520</v>
      </c>
    </row>
    <row r="50" spans="2:13" ht="27.75" customHeight="1" x14ac:dyDescent="0.15">
      <c r="B50" s="1281" t="s">
        <v>40</v>
      </c>
      <c r="C50" s="1282"/>
      <c r="D50" s="112"/>
      <c r="E50" s="1287" t="s">
        <v>41</v>
      </c>
      <c r="F50" s="1287"/>
      <c r="G50" s="1287"/>
      <c r="H50" s="1288"/>
      <c r="I50" s="107">
        <v>1773</v>
      </c>
      <c r="J50" s="108">
        <v>1866</v>
      </c>
      <c r="K50" s="108">
        <v>1891</v>
      </c>
      <c r="L50" s="108">
        <v>1848</v>
      </c>
      <c r="M50" s="109">
        <v>1960</v>
      </c>
    </row>
    <row r="51" spans="2:13" ht="27.75" customHeight="1" x14ac:dyDescent="0.15">
      <c r="B51" s="1283"/>
      <c r="C51" s="1284"/>
      <c r="D51" s="106"/>
      <c r="E51" s="1287" t="s">
        <v>42</v>
      </c>
      <c r="F51" s="1287"/>
      <c r="G51" s="1287"/>
      <c r="H51" s="1288"/>
      <c r="I51" s="107">
        <v>7</v>
      </c>
      <c r="J51" s="108">
        <v>5</v>
      </c>
      <c r="K51" s="108">
        <v>2</v>
      </c>
      <c r="L51" s="108">
        <v>1</v>
      </c>
      <c r="M51" s="109">
        <v>0</v>
      </c>
    </row>
    <row r="52" spans="2:13" ht="27.75" customHeight="1" x14ac:dyDescent="0.15">
      <c r="B52" s="1285"/>
      <c r="C52" s="1286"/>
      <c r="D52" s="106"/>
      <c r="E52" s="1287" t="s">
        <v>43</v>
      </c>
      <c r="F52" s="1287"/>
      <c r="G52" s="1287"/>
      <c r="H52" s="1288"/>
      <c r="I52" s="107">
        <v>5576</v>
      </c>
      <c r="J52" s="108">
        <v>5433</v>
      </c>
      <c r="K52" s="108">
        <v>5775</v>
      </c>
      <c r="L52" s="108">
        <v>5649</v>
      </c>
      <c r="M52" s="109">
        <v>5874</v>
      </c>
    </row>
    <row r="53" spans="2:13" ht="27.75" customHeight="1" thickBot="1" x14ac:dyDescent="0.2">
      <c r="B53" s="1289" t="s">
        <v>44</v>
      </c>
      <c r="C53" s="1290"/>
      <c r="D53" s="113"/>
      <c r="E53" s="1291" t="s">
        <v>45</v>
      </c>
      <c r="F53" s="1291"/>
      <c r="G53" s="1291"/>
      <c r="H53" s="1292"/>
      <c r="I53" s="114">
        <v>2037</v>
      </c>
      <c r="J53" s="115">
        <v>2352</v>
      </c>
      <c r="K53" s="115">
        <v>2789</v>
      </c>
      <c r="L53" s="115">
        <v>2950</v>
      </c>
      <c r="M53" s="116">
        <v>3057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pkTSc3hOpwrjJyP+p4qf17QwAIQmpyYul2pRfKxlOwAgr3l59CDlz/Jp6KwuqKrVomh47jknfgtaBnW6zg/vw==" saltValue="QMfr/Kfe5AalJ4sjGcga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8" t="s">
        <v>48</v>
      </c>
      <c r="D55" s="1308"/>
      <c r="E55" s="1309"/>
      <c r="F55" s="128">
        <v>730</v>
      </c>
      <c r="G55" s="128">
        <v>641</v>
      </c>
      <c r="H55" s="129">
        <v>641</v>
      </c>
    </row>
    <row r="56" spans="2:8" ht="52.5" customHeight="1" x14ac:dyDescent="0.15">
      <c r="B56" s="130"/>
      <c r="C56" s="1310" t="s">
        <v>49</v>
      </c>
      <c r="D56" s="1310"/>
      <c r="E56" s="1311"/>
      <c r="F56" s="131">
        <v>3</v>
      </c>
      <c r="G56" s="131">
        <v>3</v>
      </c>
      <c r="H56" s="132">
        <v>3</v>
      </c>
    </row>
    <row r="57" spans="2:8" ht="53.25" customHeight="1" x14ac:dyDescent="0.15">
      <c r="B57" s="130"/>
      <c r="C57" s="1312" t="s">
        <v>50</v>
      </c>
      <c r="D57" s="1312"/>
      <c r="E57" s="1313"/>
      <c r="F57" s="133">
        <v>687</v>
      </c>
      <c r="G57" s="133">
        <v>731</v>
      </c>
      <c r="H57" s="134">
        <v>819</v>
      </c>
    </row>
    <row r="58" spans="2:8" ht="45.75" customHeight="1" x14ac:dyDescent="0.15">
      <c r="B58" s="135"/>
      <c r="C58" s="1300" t="s">
        <v>598</v>
      </c>
      <c r="D58" s="1301"/>
      <c r="E58" s="1302"/>
      <c r="F58" s="136">
        <v>512</v>
      </c>
      <c r="G58" s="136">
        <v>554</v>
      </c>
      <c r="H58" s="137">
        <v>632</v>
      </c>
    </row>
    <row r="59" spans="2:8" ht="45.75" customHeight="1" x14ac:dyDescent="0.15">
      <c r="B59" s="135"/>
      <c r="C59" s="1300" t="s">
        <v>599</v>
      </c>
      <c r="D59" s="1301"/>
      <c r="E59" s="1302"/>
      <c r="F59" s="136">
        <v>113</v>
      </c>
      <c r="G59" s="136">
        <v>113</v>
      </c>
      <c r="H59" s="137">
        <v>113</v>
      </c>
    </row>
    <row r="60" spans="2:8" ht="45.75" customHeight="1" x14ac:dyDescent="0.15">
      <c r="B60" s="135"/>
      <c r="C60" s="1300" t="s">
        <v>600</v>
      </c>
      <c r="D60" s="1301"/>
      <c r="E60" s="1302"/>
      <c r="F60" s="136">
        <v>25</v>
      </c>
      <c r="G60" s="136">
        <v>25</v>
      </c>
      <c r="H60" s="137">
        <v>25</v>
      </c>
    </row>
    <row r="61" spans="2:8" ht="45.75" customHeight="1" x14ac:dyDescent="0.15">
      <c r="B61" s="135"/>
      <c r="C61" s="1300" t="s">
        <v>601</v>
      </c>
      <c r="D61" s="1301"/>
      <c r="E61" s="1302"/>
      <c r="F61" s="136">
        <v>11</v>
      </c>
      <c r="G61" s="136">
        <v>11</v>
      </c>
      <c r="H61" s="137">
        <v>11</v>
      </c>
    </row>
    <row r="62" spans="2:8" ht="45.75" customHeight="1" thickBot="1" x14ac:dyDescent="0.2">
      <c r="B62" s="138"/>
      <c r="C62" s="1303" t="s">
        <v>602</v>
      </c>
      <c r="D62" s="1304"/>
      <c r="E62" s="1305"/>
      <c r="F62" s="139"/>
      <c r="G62" s="139">
        <v>1</v>
      </c>
      <c r="H62" s="140">
        <v>11</v>
      </c>
    </row>
    <row r="63" spans="2:8" ht="52.5" customHeight="1" thickBot="1" x14ac:dyDescent="0.2">
      <c r="B63" s="141"/>
      <c r="C63" s="1306" t="s">
        <v>51</v>
      </c>
      <c r="D63" s="1306"/>
      <c r="E63" s="1307"/>
      <c r="F63" s="142">
        <v>1420</v>
      </c>
      <c r="G63" s="142">
        <v>1374</v>
      </c>
      <c r="H63" s="143">
        <v>1463</v>
      </c>
    </row>
    <row r="64" spans="2:8" ht="15" customHeight="1" x14ac:dyDescent="0.15"/>
  </sheetData>
  <sheetProtection algorithmName="SHA-512" hashValue="Kqt8Xk+zh8sef/5D++NxLgKhYJNUJ+RI2iJWowMkIrT2Lh0P2D8ShrhEmcVdn9jHrvbvkUWXW2WpauCd447Htg==" saltValue="1BqMe+BebhGY3IodS9x6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39"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4" t="s">
        <v>606</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7"/>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7"/>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7"/>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7"/>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23"/>
      <c r="H50" s="1323"/>
      <c r="I50" s="1323"/>
      <c r="J50" s="1323"/>
      <c r="K50" s="407"/>
      <c r="L50" s="407"/>
      <c r="M50" s="408"/>
      <c r="N50" s="408"/>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7" t="s">
        <v>561</v>
      </c>
      <c r="BQ50" s="1327"/>
      <c r="BR50" s="1327"/>
      <c r="BS50" s="1327"/>
      <c r="BT50" s="1327"/>
      <c r="BU50" s="1327"/>
      <c r="BV50" s="1327"/>
      <c r="BW50" s="1327"/>
      <c r="BX50" s="1327" t="s">
        <v>562</v>
      </c>
      <c r="BY50" s="1327"/>
      <c r="BZ50" s="1327"/>
      <c r="CA50" s="1327"/>
      <c r="CB50" s="1327"/>
      <c r="CC50" s="1327"/>
      <c r="CD50" s="1327"/>
      <c r="CE50" s="1327"/>
      <c r="CF50" s="1327" t="s">
        <v>563</v>
      </c>
      <c r="CG50" s="1327"/>
      <c r="CH50" s="1327"/>
      <c r="CI50" s="1327"/>
      <c r="CJ50" s="1327"/>
      <c r="CK50" s="1327"/>
      <c r="CL50" s="1327"/>
      <c r="CM50" s="1327"/>
      <c r="CN50" s="1327" t="s">
        <v>564</v>
      </c>
      <c r="CO50" s="1327"/>
      <c r="CP50" s="1327"/>
      <c r="CQ50" s="1327"/>
      <c r="CR50" s="1327"/>
      <c r="CS50" s="1327"/>
      <c r="CT50" s="1327"/>
      <c r="CU50" s="1327"/>
      <c r="CV50" s="1327" t="s">
        <v>565</v>
      </c>
      <c r="CW50" s="1327"/>
      <c r="CX50" s="1327"/>
      <c r="CY50" s="1327"/>
      <c r="CZ50" s="1327"/>
      <c r="DA50" s="1327"/>
      <c r="DB50" s="1327"/>
      <c r="DC50" s="1327"/>
    </row>
    <row r="51" spans="1:109" ht="13.5" customHeight="1" x14ac:dyDescent="0.15">
      <c r="B51" s="397"/>
      <c r="G51" s="1333"/>
      <c r="H51" s="1333"/>
      <c r="I51" s="1331"/>
      <c r="J51" s="1331"/>
      <c r="K51" s="1329"/>
      <c r="L51" s="1329"/>
      <c r="M51" s="1329"/>
      <c r="N51" s="1329"/>
      <c r="AM51" s="406"/>
      <c r="AN51" s="1330" t="s">
        <v>608</v>
      </c>
      <c r="AO51" s="1330"/>
      <c r="AP51" s="1330"/>
      <c r="AQ51" s="1330"/>
      <c r="AR51" s="1330"/>
      <c r="AS51" s="1330"/>
      <c r="AT51" s="1330"/>
      <c r="AU51" s="1330"/>
      <c r="AV51" s="1330"/>
      <c r="AW51" s="1330"/>
      <c r="AX51" s="1330"/>
      <c r="AY51" s="1330"/>
      <c r="AZ51" s="1330"/>
      <c r="BA51" s="1330"/>
      <c r="BB51" s="1330" t="s">
        <v>609</v>
      </c>
      <c r="BC51" s="1330"/>
      <c r="BD51" s="1330"/>
      <c r="BE51" s="1330"/>
      <c r="BF51" s="1330"/>
      <c r="BG51" s="1330"/>
      <c r="BH51" s="1330"/>
      <c r="BI51" s="1330"/>
      <c r="BJ51" s="1330"/>
      <c r="BK51" s="1330"/>
      <c r="BL51" s="1330"/>
      <c r="BM51" s="1330"/>
      <c r="BN51" s="1330"/>
      <c r="BO51" s="1330"/>
      <c r="BP51" s="1328">
        <v>64.400000000000006</v>
      </c>
      <c r="BQ51" s="1328"/>
      <c r="BR51" s="1328"/>
      <c r="BS51" s="1328"/>
      <c r="BT51" s="1328"/>
      <c r="BU51" s="1328"/>
      <c r="BV51" s="1328"/>
      <c r="BW51" s="1328"/>
      <c r="BX51" s="1328">
        <v>73.8</v>
      </c>
      <c r="BY51" s="1328"/>
      <c r="BZ51" s="1328"/>
      <c r="CA51" s="1328"/>
      <c r="CB51" s="1328"/>
      <c r="CC51" s="1328"/>
      <c r="CD51" s="1328"/>
      <c r="CE51" s="1328"/>
      <c r="CF51" s="1328">
        <v>89.1</v>
      </c>
      <c r="CG51" s="1328"/>
      <c r="CH51" s="1328"/>
      <c r="CI51" s="1328"/>
      <c r="CJ51" s="1328"/>
      <c r="CK51" s="1328"/>
      <c r="CL51" s="1328"/>
      <c r="CM51" s="1328"/>
      <c r="CN51" s="1328">
        <v>94.6</v>
      </c>
      <c r="CO51" s="1328"/>
      <c r="CP51" s="1328"/>
      <c r="CQ51" s="1328"/>
      <c r="CR51" s="1328"/>
      <c r="CS51" s="1328"/>
      <c r="CT51" s="1328"/>
      <c r="CU51" s="1328"/>
      <c r="CV51" s="1328">
        <v>93.1</v>
      </c>
      <c r="CW51" s="1328"/>
      <c r="CX51" s="1328"/>
      <c r="CY51" s="1328"/>
      <c r="CZ51" s="1328"/>
      <c r="DA51" s="1328"/>
      <c r="DB51" s="1328"/>
      <c r="DC51" s="1328"/>
    </row>
    <row r="52" spans="1:109" x14ac:dyDescent="0.15">
      <c r="B52" s="397"/>
      <c r="G52" s="1333"/>
      <c r="H52" s="1333"/>
      <c r="I52" s="1331"/>
      <c r="J52" s="1331"/>
      <c r="K52" s="1329"/>
      <c r="L52" s="1329"/>
      <c r="M52" s="1329"/>
      <c r="N52" s="1329"/>
      <c r="AM52" s="406"/>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8"/>
      <c r="BQ52" s="1328"/>
      <c r="BR52" s="1328"/>
      <c r="BS52" s="1328"/>
      <c r="BT52" s="1328"/>
      <c r="BU52" s="1328"/>
      <c r="BV52" s="1328"/>
      <c r="BW52" s="1328"/>
      <c r="BX52" s="1328"/>
      <c r="BY52" s="1328"/>
      <c r="BZ52" s="1328"/>
      <c r="CA52" s="1328"/>
      <c r="CB52" s="1328"/>
      <c r="CC52" s="1328"/>
      <c r="CD52" s="1328"/>
      <c r="CE52" s="1328"/>
      <c r="CF52" s="1328"/>
      <c r="CG52" s="1328"/>
      <c r="CH52" s="1328"/>
      <c r="CI52" s="1328"/>
      <c r="CJ52" s="1328"/>
      <c r="CK52" s="1328"/>
      <c r="CL52" s="1328"/>
      <c r="CM52" s="1328"/>
      <c r="CN52" s="1328"/>
      <c r="CO52" s="1328"/>
      <c r="CP52" s="1328"/>
      <c r="CQ52" s="1328"/>
      <c r="CR52" s="1328"/>
      <c r="CS52" s="1328"/>
      <c r="CT52" s="1328"/>
      <c r="CU52" s="1328"/>
      <c r="CV52" s="1328"/>
      <c r="CW52" s="1328"/>
      <c r="CX52" s="1328"/>
      <c r="CY52" s="1328"/>
      <c r="CZ52" s="1328"/>
      <c r="DA52" s="1328"/>
      <c r="DB52" s="1328"/>
      <c r="DC52" s="1328"/>
    </row>
    <row r="53" spans="1:109" x14ac:dyDescent="0.15">
      <c r="A53" s="405"/>
      <c r="B53" s="397"/>
      <c r="G53" s="1333"/>
      <c r="H53" s="1333"/>
      <c r="I53" s="1323"/>
      <c r="J53" s="1323"/>
      <c r="K53" s="1329"/>
      <c r="L53" s="1329"/>
      <c r="M53" s="1329"/>
      <c r="N53" s="1329"/>
      <c r="AM53" s="406"/>
      <c r="AN53" s="1330"/>
      <c r="AO53" s="1330"/>
      <c r="AP53" s="1330"/>
      <c r="AQ53" s="1330"/>
      <c r="AR53" s="1330"/>
      <c r="AS53" s="1330"/>
      <c r="AT53" s="1330"/>
      <c r="AU53" s="1330"/>
      <c r="AV53" s="1330"/>
      <c r="AW53" s="1330"/>
      <c r="AX53" s="1330"/>
      <c r="AY53" s="1330"/>
      <c r="AZ53" s="1330"/>
      <c r="BA53" s="1330"/>
      <c r="BB53" s="1330" t="s">
        <v>610</v>
      </c>
      <c r="BC53" s="1330"/>
      <c r="BD53" s="1330"/>
      <c r="BE53" s="1330"/>
      <c r="BF53" s="1330"/>
      <c r="BG53" s="1330"/>
      <c r="BH53" s="1330"/>
      <c r="BI53" s="1330"/>
      <c r="BJ53" s="1330"/>
      <c r="BK53" s="1330"/>
      <c r="BL53" s="1330"/>
      <c r="BM53" s="1330"/>
      <c r="BN53" s="1330"/>
      <c r="BO53" s="1330"/>
      <c r="BP53" s="1328">
        <v>58.8</v>
      </c>
      <c r="BQ53" s="1328"/>
      <c r="BR53" s="1328"/>
      <c r="BS53" s="1328"/>
      <c r="BT53" s="1328"/>
      <c r="BU53" s="1328"/>
      <c r="BV53" s="1328"/>
      <c r="BW53" s="1328"/>
      <c r="BX53" s="1328">
        <v>59.4</v>
      </c>
      <c r="BY53" s="1328"/>
      <c r="BZ53" s="1328"/>
      <c r="CA53" s="1328"/>
      <c r="CB53" s="1328"/>
      <c r="CC53" s="1328"/>
      <c r="CD53" s="1328"/>
      <c r="CE53" s="1328"/>
      <c r="CF53" s="1328">
        <v>59.8</v>
      </c>
      <c r="CG53" s="1328"/>
      <c r="CH53" s="1328"/>
      <c r="CI53" s="1328"/>
      <c r="CJ53" s="1328"/>
      <c r="CK53" s="1328"/>
      <c r="CL53" s="1328"/>
      <c r="CM53" s="1328"/>
      <c r="CN53" s="1328">
        <v>61.1</v>
      </c>
      <c r="CO53" s="1328"/>
      <c r="CP53" s="1328"/>
      <c r="CQ53" s="1328"/>
      <c r="CR53" s="1328"/>
      <c r="CS53" s="1328"/>
      <c r="CT53" s="1328"/>
      <c r="CU53" s="1328"/>
      <c r="CV53" s="1328">
        <v>62</v>
      </c>
      <c r="CW53" s="1328"/>
      <c r="CX53" s="1328"/>
      <c r="CY53" s="1328"/>
      <c r="CZ53" s="1328"/>
      <c r="DA53" s="1328"/>
      <c r="DB53" s="1328"/>
      <c r="DC53" s="1328"/>
    </row>
    <row r="54" spans="1:109" x14ac:dyDescent="0.15">
      <c r="A54" s="405"/>
      <c r="B54" s="397"/>
      <c r="G54" s="1333"/>
      <c r="H54" s="1333"/>
      <c r="I54" s="1323"/>
      <c r="J54" s="1323"/>
      <c r="K54" s="1329"/>
      <c r="L54" s="1329"/>
      <c r="M54" s="1329"/>
      <c r="N54" s="1329"/>
      <c r="AM54" s="406"/>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8"/>
      <c r="BQ54" s="1328"/>
      <c r="BR54" s="1328"/>
      <c r="BS54" s="1328"/>
      <c r="BT54" s="1328"/>
      <c r="BU54" s="1328"/>
      <c r="BV54" s="1328"/>
      <c r="BW54" s="1328"/>
      <c r="BX54" s="1328"/>
      <c r="BY54" s="1328"/>
      <c r="BZ54" s="1328"/>
      <c r="CA54" s="1328"/>
      <c r="CB54" s="1328"/>
      <c r="CC54" s="1328"/>
      <c r="CD54" s="1328"/>
      <c r="CE54" s="1328"/>
      <c r="CF54" s="1328"/>
      <c r="CG54" s="1328"/>
      <c r="CH54" s="1328"/>
      <c r="CI54" s="1328"/>
      <c r="CJ54" s="1328"/>
      <c r="CK54" s="1328"/>
      <c r="CL54" s="1328"/>
      <c r="CM54" s="1328"/>
      <c r="CN54" s="1328"/>
      <c r="CO54" s="1328"/>
      <c r="CP54" s="1328"/>
      <c r="CQ54" s="1328"/>
      <c r="CR54" s="1328"/>
      <c r="CS54" s="1328"/>
      <c r="CT54" s="1328"/>
      <c r="CU54" s="1328"/>
      <c r="CV54" s="1328"/>
      <c r="CW54" s="1328"/>
      <c r="CX54" s="1328"/>
      <c r="CY54" s="1328"/>
      <c r="CZ54" s="1328"/>
      <c r="DA54" s="1328"/>
      <c r="DB54" s="1328"/>
      <c r="DC54" s="1328"/>
    </row>
    <row r="55" spans="1:109" x14ac:dyDescent="0.15">
      <c r="A55" s="405"/>
      <c r="B55" s="397"/>
      <c r="G55" s="1323"/>
      <c r="H55" s="1323"/>
      <c r="I55" s="1323"/>
      <c r="J55" s="1323"/>
      <c r="K55" s="1329"/>
      <c r="L55" s="1329"/>
      <c r="M55" s="1329"/>
      <c r="N55" s="1329"/>
      <c r="AN55" s="1327" t="s">
        <v>611</v>
      </c>
      <c r="AO55" s="1327"/>
      <c r="AP55" s="1327"/>
      <c r="AQ55" s="1327"/>
      <c r="AR55" s="1327"/>
      <c r="AS55" s="1327"/>
      <c r="AT55" s="1327"/>
      <c r="AU55" s="1327"/>
      <c r="AV55" s="1327"/>
      <c r="AW55" s="1327"/>
      <c r="AX55" s="1327"/>
      <c r="AY55" s="1327"/>
      <c r="AZ55" s="1327"/>
      <c r="BA55" s="1327"/>
      <c r="BB55" s="1330" t="s">
        <v>609</v>
      </c>
      <c r="BC55" s="1330"/>
      <c r="BD55" s="1330"/>
      <c r="BE55" s="1330"/>
      <c r="BF55" s="1330"/>
      <c r="BG55" s="1330"/>
      <c r="BH55" s="1330"/>
      <c r="BI55" s="1330"/>
      <c r="BJ55" s="1330"/>
      <c r="BK55" s="1330"/>
      <c r="BL55" s="1330"/>
      <c r="BM55" s="1330"/>
      <c r="BN55" s="1330"/>
      <c r="BO55" s="1330"/>
      <c r="BP55" s="1328">
        <v>38.5</v>
      </c>
      <c r="BQ55" s="1328"/>
      <c r="BR55" s="1328"/>
      <c r="BS55" s="1328"/>
      <c r="BT55" s="1328"/>
      <c r="BU55" s="1328"/>
      <c r="BV55" s="1328"/>
      <c r="BW55" s="1328"/>
      <c r="BX55" s="1328">
        <v>32.799999999999997</v>
      </c>
      <c r="BY55" s="1328"/>
      <c r="BZ55" s="1328"/>
      <c r="CA55" s="1328"/>
      <c r="CB55" s="1328"/>
      <c r="CC55" s="1328"/>
      <c r="CD55" s="1328"/>
      <c r="CE55" s="1328"/>
      <c r="CF55" s="1328">
        <v>20.9</v>
      </c>
      <c r="CG55" s="1328"/>
      <c r="CH55" s="1328"/>
      <c r="CI55" s="1328"/>
      <c r="CJ55" s="1328"/>
      <c r="CK55" s="1328"/>
      <c r="CL55" s="1328"/>
      <c r="CM55" s="1328"/>
      <c r="CN55" s="1328">
        <v>21</v>
      </c>
      <c r="CO55" s="1328"/>
      <c r="CP55" s="1328"/>
      <c r="CQ55" s="1328"/>
      <c r="CR55" s="1328"/>
      <c r="CS55" s="1328"/>
      <c r="CT55" s="1328"/>
      <c r="CU55" s="1328"/>
      <c r="CV55" s="1328">
        <v>23.5</v>
      </c>
      <c r="CW55" s="1328"/>
      <c r="CX55" s="1328"/>
      <c r="CY55" s="1328"/>
      <c r="CZ55" s="1328"/>
      <c r="DA55" s="1328"/>
      <c r="DB55" s="1328"/>
      <c r="DC55" s="1328"/>
    </row>
    <row r="56" spans="1:109" x14ac:dyDescent="0.15">
      <c r="A56" s="405"/>
      <c r="B56" s="397"/>
      <c r="G56" s="1323"/>
      <c r="H56" s="1323"/>
      <c r="I56" s="1323"/>
      <c r="J56" s="1323"/>
      <c r="K56" s="1329"/>
      <c r="L56" s="1329"/>
      <c r="M56" s="1329"/>
      <c r="N56" s="1329"/>
      <c r="AN56" s="1327"/>
      <c r="AO56" s="1327"/>
      <c r="AP56" s="1327"/>
      <c r="AQ56" s="1327"/>
      <c r="AR56" s="1327"/>
      <c r="AS56" s="1327"/>
      <c r="AT56" s="1327"/>
      <c r="AU56" s="1327"/>
      <c r="AV56" s="1327"/>
      <c r="AW56" s="1327"/>
      <c r="AX56" s="1327"/>
      <c r="AY56" s="1327"/>
      <c r="AZ56" s="1327"/>
      <c r="BA56" s="1327"/>
      <c r="BB56" s="1330"/>
      <c r="BC56" s="1330"/>
      <c r="BD56" s="1330"/>
      <c r="BE56" s="1330"/>
      <c r="BF56" s="1330"/>
      <c r="BG56" s="1330"/>
      <c r="BH56" s="1330"/>
      <c r="BI56" s="1330"/>
      <c r="BJ56" s="1330"/>
      <c r="BK56" s="1330"/>
      <c r="BL56" s="1330"/>
      <c r="BM56" s="1330"/>
      <c r="BN56" s="1330"/>
      <c r="BO56" s="1330"/>
      <c r="BP56" s="1328"/>
      <c r="BQ56" s="1328"/>
      <c r="BR56" s="1328"/>
      <c r="BS56" s="1328"/>
      <c r="BT56" s="1328"/>
      <c r="BU56" s="1328"/>
      <c r="BV56" s="1328"/>
      <c r="BW56" s="1328"/>
      <c r="BX56" s="1328"/>
      <c r="BY56" s="1328"/>
      <c r="BZ56" s="1328"/>
      <c r="CA56" s="1328"/>
      <c r="CB56" s="1328"/>
      <c r="CC56" s="1328"/>
      <c r="CD56" s="1328"/>
      <c r="CE56" s="1328"/>
      <c r="CF56" s="1328"/>
      <c r="CG56" s="1328"/>
      <c r="CH56" s="1328"/>
      <c r="CI56" s="1328"/>
      <c r="CJ56" s="1328"/>
      <c r="CK56" s="1328"/>
      <c r="CL56" s="1328"/>
      <c r="CM56" s="1328"/>
      <c r="CN56" s="1328"/>
      <c r="CO56" s="1328"/>
      <c r="CP56" s="1328"/>
      <c r="CQ56" s="1328"/>
      <c r="CR56" s="1328"/>
      <c r="CS56" s="1328"/>
      <c r="CT56" s="1328"/>
      <c r="CU56" s="1328"/>
      <c r="CV56" s="1328"/>
      <c r="CW56" s="1328"/>
      <c r="CX56" s="1328"/>
      <c r="CY56" s="1328"/>
      <c r="CZ56" s="1328"/>
      <c r="DA56" s="1328"/>
      <c r="DB56" s="1328"/>
      <c r="DC56" s="1328"/>
    </row>
    <row r="57" spans="1:109" s="405" customFormat="1" x14ac:dyDescent="0.15">
      <c r="B57" s="409"/>
      <c r="G57" s="1323"/>
      <c r="H57" s="1323"/>
      <c r="I57" s="1332"/>
      <c r="J57" s="1332"/>
      <c r="K57" s="1329"/>
      <c r="L57" s="1329"/>
      <c r="M57" s="1329"/>
      <c r="N57" s="1329"/>
      <c r="AM57" s="390"/>
      <c r="AN57" s="1327"/>
      <c r="AO57" s="1327"/>
      <c r="AP57" s="1327"/>
      <c r="AQ57" s="1327"/>
      <c r="AR57" s="1327"/>
      <c r="AS57" s="1327"/>
      <c r="AT57" s="1327"/>
      <c r="AU57" s="1327"/>
      <c r="AV57" s="1327"/>
      <c r="AW57" s="1327"/>
      <c r="AX57" s="1327"/>
      <c r="AY57" s="1327"/>
      <c r="AZ57" s="1327"/>
      <c r="BA57" s="1327"/>
      <c r="BB57" s="1330" t="s">
        <v>610</v>
      </c>
      <c r="BC57" s="1330"/>
      <c r="BD57" s="1330"/>
      <c r="BE57" s="1330"/>
      <c r="BF57" s="1330"/>
      <c r="BG57" s="1330"/>
      <c r="BH57" s="1330"/>
      <c r="BI57" s="1330"/>
      <c r="BJ57" s="1330"/>
      <c r="BK57" s="1330"/>
      <c r="BL57" s="1330"/>
      <c r="BM57" s="1330"/>
      <c r="BN57" s="1330"/>
      <c r="BO57" s="1330"/>
      <c r="BP57" s="1328">
        <v>57.6</v>
      </c>
      <c r="BQ57" s="1328"/>
      <c r="BR57" s="1328"/>
      <c r="BS57" s="1328"/>
      <c r="BT57" s="1328"/>
      <c r="BU57" s="1328"/>
      <c r="BV57" s="1328"/>
      <c r="BW57" s="1328"/>
      <c r="BX57" s="1328">
        <v>58.9</v>
      </c>
      <c r="BY57" s="1328"/>
      <c r="BZ57" s="1328"/>
      <c r="CA57" s="1328"/>
      <c r="CB57" s="1328"/>
      <c r="CC57" s="1328"/>
      <c r="CD57" s="1328"/>
      <c r="CE57" s="1328"/>
      <c r="CF57" s="1328">
        <v>60.5</v>
      </c>
      <c r="CG57" s="1328"/>
      <c r="CH57" s="1328"/>
      <c r="CI57" s="1328"/>
      <c r="CJ57" s="1328"/>
      <c r="CK57" s="1328"/>
      <c r="CL57" s="1328"/>
      <c r="CM57" s="1328"/>
      <c r="CN57" s="1328">
        <v>61.2</v>
      </c>
      <c r="CO57" s="1328"/>
      <c r="CP57" s="1328"/>
      <c r="CQ57" s="1328"/>
      <c r="CR57" s="1328"/>
      <c r="CS57" s="1328"/>
      <c r="CT57" s="1328"/>
      <c r="CU57" s="1328"/>
      <c r="CV57" s="1328">
        <v>61.8</v>
      </c>
      <c r="CW57" s="1328"/>
      <c r="CX57" s="1328"/>
      <c r="CY57" s="1328"/>
      <c r="CZ57" s="1328"/>
      <c r="DA57" s="1328"/>
      <c r="DB57" s="1328"/>
      <c r="DC57" s="1328"/>
      <c r="DD57" s="410"/>
      <c r="DE57" s="409"/>
    </row>
    <row r="58" spans="1:109" s="405" customFormat="1" x14ac:dyDescent="0.15">
      <c r="A58" s="390"/>
      <c r="B58" s="409"/>
      <c r="G58" s="1323"/>
      <c r="H58" s="1323"/>
      <c r="I58" s="1332"/>
      <c r="J58" s="1332"/>
      <c r="K58" s="1329"/>
      <c r="L58" s="1329"/>
      <c r="M58" s="1329"/>
      <c r="N58" s="1329"/>
      <c r="AM58" s="390"/>
      <c r="AN58" s="1327"/>
      <c r="AO58" s="1327"/>
      <c r="AP58" s="1327"/>
      <c r="AQ58" s="1327"/>
      <c r="AR58" s="1327"/>
      <c r="AS58" s="1327"/>
      <c r="AT58" s="1327"/>
      <c r="AU58" s="1327"/>
      <c r="AV58" s="1327"/>
      <c r="AW58" s="1327"/>
      <c r="AX58" s="1327"/>
      <c r="AY58" s="1327"/>
      <c r="AZ58" s="1327"/>
      <c r="BA58" s="1327"/>
      <c r="BB58" s="1330"/>
      <c r="BC58" s="1330"/>
      <c r="BD58" s="1330"/>
      <c r="BE58" s="1330"/>
      <c r="BF58" s="1330"/>
      <c r="BG58" s="1330"/>
      <c r="BH58" s="1330"/>
      <c r="BI58" s="1330"/>
      <c r="BJ58" s="1330"/>
      <c r="BK58" s="1330"/>
      <c r="BL58" s="1330"/>
      <c r="BM58" s="1330"/>
      <c r="BN58" s="1330"/>
      <c r="BO58" s="1330"/>
      <c r="BP58" s="1328"/>
      <c r="BQ58" s="1328"/>
      <c r="BR58" s="1328"/>
      <c r="BS58" s="1328"/>
      <c r="BT58" s="1328"/>
      <c r="BU58" s="1328"/>
      <c r="BV58" s="1328"/>
      <c r="BW58" s="1328"/>
      <c r="BX58" s="1328"/>
      <c r="BY58" s="1328"/>
      <c r="BZ58" s="1328"/>
      <c r="CA58" s="1328"/>
      <c r="CB58" s="1328"/>
      <c r="CC58" s="1328"/>
      <c r="CD58" s="1328"/>
      <c r="CE58" s="1328"/>
      <c r="CF58" s="1328"/>
      <c r="CG58" s="1328"/>
      <c r="CH58" s="1328"/>
      <c r="CI58" s="1328"/>
      <c r="CJ58" s="1328"/>
      <c r="CK58" s="1328"/>
      <c r="CL58" s="1328"/>
      <c r="CM58" s="1328"/>
      <c r="CN58" s="1328"/>
      <c r="CO58" s="1328"/>
      <c r="CP58" s="1328"/>
      <c r="CQ58" s="1328"/>
      <c r="CR58" s="1328"/>
      <c r="CS58" s="1328"/>
      <c r="CT58" s="1328"/>
      <c r="CU58" s="1328"/>
      <c r="CV58" s="1328"/>
      <c r="CW58" s="1328"/>
      <c r="CX58" s="1328"/>
      <c r="CY58" s="1328"/>
      <c r="CZ58" s="1328"/>
      <c r="DA58" s="1328"/>
      <c r="DB58" s="1328"/>
      <c r="DC58" s="1328"/>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4" t="s">
        <v>613</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7"/>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7"/>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7"/>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7"/>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23"/>
      <c r="H72" s="1323"/>
      <c r="I72" s="1323"/>
      <c r="J72" s="1323"/>
      <c r="K72" s="407"/>
      <c r="L72" s="407"/>
      <c r="M72" s="408"/>
      <c r="N72" s="408"/>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7" t="s">
        <v>561</v>
      </c>
      <c r="BQ72" s="1327"/>
      <c r="BR72" s="1327"/>
      <c r="BS72" s="1327"/>
      <c r="BT72" s="1327"/>
      <c r="BU72" s="1327"/>
      <c r="BV72" s="1327"/>
      <c r="BW72" s="1327"/>
      <c r="BX72" s="1327" t="s">
        <v>562</v>
      </c>
      <c r="BY72" s="1327"/>
      <c r="BZ72" s="1327"/>
      <c r="CA72" s="1327"/>
      <c r="CB72" s="1327"/>
      <c r="CC72" s="1327"/>
      <c r="CD72" s="1327"/>
      <c r="CE72" s="1327"/>
      <c r="CF72" s="1327" t="s">
        <v>563</v>
      </c>
      <c r="CG72" s="1327"/>
      <c r="CH72" s="1327"/>
      <c r="CI72" s="1327"/>
      <c r="CJ72" s="1327"/>
      <c r="CK72" s="1327"/>
      <c r="CL72" s="1327"/>
      <c r="CM72" s="1327"/>
      <c r="CN72" s="1327" t="s">
        <v>564</v>
      </c>
      <c r="CO72" s="1327"/>
      <c r="CP72" s="1327"/>
      <c r="CQ72" s="1327"/>
      <c r="CR72" s="1327"/>
      <c r="CS72" s="1327"/>
      <c r="CT72" s="1327"/>
      <c r="CU72" s="1327"/>
      <c r="CV72" s="1327" t="s">
        <v>565</v>
      </c>
      <c r="CW72" s="1327"/>
      <c r="CX72" s="1327"/>
      <c r="CY72" s="1327"/>
      <c r="CZ72" s="1327"/>
      <c r="DA72" s="1327"/>
      <c r="DB72" s="1327"/>
      <c r="DC72" s="1327"/>
    </row>
    <row r="73" spans="2:107" x14ac:dyDescent="0.15">
      <c r="B73" s="397"/>
      <c r="G73" s="1333"/>
      <c r="H73" s="1333"/>
      <c r="I73" s="1333"/>
      <c r="J73" s="1333"/>
      <c r="K73" s="1334"/>
      <c r="L73" s="1334"/>
      <c r="M73" s="1334"/>
      <c r="N73" s="1334"/>
      <c r="AM73" s="406"/>
      <c r="AN73" s="1330" t="s">
        <v>608</v>
      </c>
      <c r="AO73" s="1330"/>
      <c r="AP73" s="1330"/>
      <c r="AQ73" s="1330"/>
      <c r="AR73" s="1330"/>
      <c r="AS73" s="1330"/>
      <c r="AT73" s="1330"/>
      <c r="AU73" s="1330"/>
      <c r="AV73" s="1330"/>
      <c r="AW73" s="1330"/>
      <c r="AX73" s="1330"/>
      <c r="AY73" s="1330"/>
      <c r="AZ73" s="1330"/>
      <c r="BA73" s="1330"/>
      <c r="BB73" s="1330" t="s">
        <v>609</v>
      </c>
      <c r="BC73" s="1330"/>
      <c r="BD73" s="1330"/>
      <c r="BE73" s="1330"/>
      <c r="BF73" s="1330"/>
      <c r="BG73" s="1330"/>
      <c r="BH73" s="1330"/>
      <c r="BI73" s="1330"/>
      <c r="BJ73" s="1330"/>
      <c r="BK73" s="1330"/>
      <c r="BL73" s="1330"/>
      <c r="BM73" s="1330"/>
      <c r="BN73" s="1330"/>
      <c r="BO73" s="1330"/>
      <c r="BP73" s="1328">
        <v>64.400000000000006</v>
      </c>
      <c r="BQ73" s="1328"/>
      <c r="BR73" s="1328"/>
      <c r="BS73" s="1328"/>
      <c r="BT73" s="1328"/>
      <c r="BU73" s="1328"/>
      <c r="BV73" s="1328"/>
      <c r="BW73" s="1328"/>
      <c r="BX73" s="1328">
        <v>73.8</v>
      </c>
      <c r="BY73" s="1328"/>
      <c r="BZ73" s="1328"/>
      <c r="CA73" s="1328"/>
      <c r="CB73" s="1328"/>
      <c r="CC73" s="1328"/>
      <c r="CD73" s="1328"/>
      <c r="CE73" s="1328"/>
      <c r="CF73" s="1328">
        <v>89.1</v>
      </c>
      <c r="CG73" s="1328"/>
      <c r="CH73" s="1328"/>
      <c r="CI73" s="1328"/>
      <c r="CJ73" s="1328"/>
      <c r="CK73" s="1328"/>
      <c r="CL73" s="1328"/>
      <c r="CM73" s="1328"/>
      <c r="CN73" s="1328">
        <v>94.6</v>
      </c>
      <c r="CO73" s="1328"/>
      <c r="CP73" s="1328"/>
      <c r="CQ73" s="1328"/>
      <c r="CR73" s="1328"/>
      <c r="CS73" s="1328"/>
      <c r="CT73" s="1328"/>
      <c r="CU73" s="1328"/>
      <c r="CV73" s="1328">
        <v>93.1</v>
      </c>
      <c r="CW73" s="1328"/>
      <c r="CX73" s="1328"/>
      <c r="CY73" s="1328"/>
      <c r="CZ73" s="1328"/>
      <c r="DA73" s="1328"/>
      <c r="DB73" s="1328"/>
      <c r="DC73" s="1328"/>
    </row>
    <row r="74" spans="2:107" x14ac:dyDescent="0.15">
      <c r="B74" s="397"/>
      <c r="G74" s="1333"/>
      <c r="H74" s="1333"/>
      <c r="I74" s="1333"/>
      <c r="J74" s="1333"/>
      <c r="K74" s="1334"/>
      <c r="L74" s="1334"/>
      <c r="M74" s="1334"/>
      <c r="N74" s="1334"/>
      <c r="AM74" s="406"/>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8"/>
      <c r="BQ74" s="1328"/>
      <c r="BR74" s="1328"/>
      <c r="BS74" s="1328"/>
      <c r="BT74" s="1328"/>
      <c r="BU74" s="1328"/>
      <c r="BV74" s="1328"/>
      <c r="BW74" s="1328"/>
      <c r="BX74" s="1328"/>
      <c r="BY74" s="1328"/>
      <c r="BZ74" s="1328"/>
      <c r="CA74" s="1328"/>
      <c r="CB74" s="1328"/>
      <c r="CC74" s="1328"/>
      <c r="CD74" s="1328"/>
      <c r="CE74" s="1328"/>
      <c r="CF74" s="1328"/>
      <c r="CG74" s="1328"/>
      <c r="CH74" s="1328"/>
      <c r="CI74" s="1328"/>
      <c r="CJ74" s="1328"/>
      <c r="CK74" s="1328"/>
      <c r="CL74" s="1328"/>
      <c r="CM74" s="1328"/>
      <c r="CN74" s="1328"/>
      <c r="CO74" s="1328"/>
      <c r="CP74" s="1328"/>
      <c r="CQ74" s="1328"/>
      <c r="CR74" s="1328"/>
      <c r="CS74" s="1328"/>
      <c r="CT74" s="1328"/>
      <c r="CU74" s="1328"/>
      <c r="CV74" s="1328"/>
      <c r="CW74" s="1328"/>
      <c r="CX74" s="1328"/>
      <c r="CY74" s="1328"/>
      <c r="CZ74" s="1328"/>
      <c r="DA74" s="1328"/>
      <c r="DB74" s="1328"/>
      <c r="DC74" s="1328"/>
    </row>
    <row r="75" spans="2:107" x14ac:dyDescent="0.15">
      <c r="B75" s="397"/>
      <c r="G75" s="1333"/>
      <c r="H75" s="1333"/>
      <c r="I75" s="1323"/>
      <c r="J75" s="1323"/>
      <c r="K75" s="1329"/>
      <c r="L75" s="1329"/>
      <c r="M75" s="1329"/>
      <c r="N75" s="1329"/>
      <c r="AM75" s="406"/>
      <c r="AN75" s="1330"/>
      <c r="AO75" s="1330"/>
      <c r="AP75" s="1330"/>
      <c r="AQ75" s="1330"/>
      <c r="AR75" s="1330"/>
      <c r="AS75" s="1330"/>
      <c r="AT75" s="1330"/>
      <c r="AU75" s="1330"/>
      <c r="AV75" s="1330"/>
      <c r="AW75" s="1330"/>
      <c r="AX75" s="1330"/>
      <c r="AY75" s="1330"/>
      <c r="AZ75" s="1330"/>
      <c r="BA75" s="1330"/>
      <c r="BB75" s="1330" t="s">
        <v>614</v>
      </c>
      <c r="BC75" s="1330"/>
      <c r="BD75" s="1330"/>
      <c r="BE75" s="1330"/>
      <c r="BF75" s="1330"/>
      <c r="BG75" s="1330"/>
      <c r="BH75" s="1330"/>
      <c r="BI75" s="1330"/>
      <c r="BJ75" s="1330"/>
      <c r="BK75" s="1330"/>
      <c r="BL75" s="1330"/>
      <c r="BM75" s="1330"/>
      <c r="BN75" s="1330"/>
      <c r="BO75" s="1330"/>
      <c r="BP75" s="1328">
        <v>11.3</v>
      </c>
      <c r="BQ75" s="1328"/>
      <c r="BR75" s="1328"/>
      <c r="BS75" s="1328"/>
      <c r="BT75" s="1328"/>
      <c r="BU75" s="1328"/>
      <c r="BV75" s="1328"/>
      <c r="BW75" s="1328"/>
      <c r="BX75" s="1328">
        <v>10.9</v>
      </c>
      <c r="BY75" s="1328"/>
      <c r="BZ75" s="1328"/>
      <c r="CA75" s="1328"/>
      <c r="CB75" s="1328"/>
      <c r="CC75" s="1328"/>
      <c r="CD75" s="1328"/>
      <c r="CE75" s="1328"/>
      <c r="CF75" s="1328">
        <v>10.6</v>
      </c>
      <c r="CG75" s="1328"/>
      <c r="CH75" s="1328"/>
      <c r="CI75" s="1328"/>
      <c r="CJ75" s="1328"/>
      <c r="CK75" s="1328"/>
      <c r="CL75" s="1328"/>
      <c r="CM75" s="1328"/>
      <c r="CN75" s="1328">
        <v>9.6</v>
      </c>
      <c r="CO75" s="1328"/>
      <c r="CP75" s="1328"/>
      <c r="CQ75" s="1328"/>
      <c r="CR75" s="1328"/>
      <c r="CS75" s="1328"/>
      <c r="CT75" s="1328"/>
      <c r="CU75" s="1328"/>
      <c r="CV75" s="1328">
        <v>8.9</v>
      </c>
      <c r="CW75" s="1328"/>
      <c r="CX75" s="1328"/>
      <c r="CY75" s="1328"/>
      <c r="CZ75" s="1328"/>
      <c r="DA75" s="1328"/>
      <c r="DB75" s="1328"/>
      <c r="DC75" s="1328"/>
    </row>
    <row r="76" spans="2:107" x14ac:dyDescent="0.15">
      <c r="B76" s="397"/>
      <c r="G76" s="1333"/>
      <c r="H76" s="1333"/>
      <c r="I76" s="1323"/>
      <c r="J76" s="1323"/>
      <c r="K76" s="1329"/>
      <c r="L76" s="1329"/>
      <c r="M76" s="1329"/>
      <c r="N76" s="1329"/>
      <c r="AM76" s="406"/>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8"/>
      <c r="BQ76" s="1328"/>
      <c r="BR76" s="1328"/>
      <c r="BS76" s="1328"/>
      <c r="BT76" s="1328"/>
      <c r="BU76" s="1328"/>
      <c r="BV76" s="1328"/>
      <c r="BW76" s="1328"/>
      <c r="BX76" s="1328"/>
      <c r="BY76" s="1328"/>
      <c r="BZ76" s="1328"/>
      <c r="CA76" s="1328"/>
      <c r="CB76" s="1328"/>
      <c r="CC76" s="1328"/>
      <c r="CD76" s="1328"/>
      <c r="CE76" s="1328"/>
      <c r="CF76" s="1328"/>
      <c r="CG76" s="1328"/>
      <c r="CH76" s="1328"/>
      <c r="CI76" s="1328"/>
      <c r="CJ76" s="1328"/>
      <c r="CK76" s="1328"/>
      <c r="CL76" s="1328"/>
      <c r="CM76" s="1328"/>
      <c r="CN76" s="1328"/>
      <c r="CO76" s="1328"/>
      <c r="CP76" s="1328"/>
      <c r="CQ76" s="1328"/>
      <c r="CR76" s="1328"/>
      <c r="CS76" s="1328"/>
      <c r="CT76" s="1328"/>
      <c r="CU76" s="1328"/>
      <c r="CV76" s="1328"/>
      <c r="CW76" s="1328"/>
      <c r="CX76" s="1328"/>
      <c r="CY76" s="1328"/>
      <c r="CZ76" s="1328"/>
      <c r="DA76" s="1328"/>
      <c r="DB76" s="1328"/>
      <c r="DC76" s="1328"/>
    </row>
    <row r="77" spans="2:107" x14ac:dyDescent="0.15">
      <c r="B77" s="397"/>
      <c r="G77" s="1323"/>
      <c r="H77" s="1323"/>
      <c r="I77" s="1323"/>
      <c r="J77" s="1323"/>
      <c r="K77" s="1334"/>
      <c r="L77" s="1334"/>
      <c r="M77" s="1334"/>
      <c r="N77" s="1334"/>
      <c r="AN77" s="1327" t="s">
        <v>611</v>
      </c>
      <c r="AO77" s="1327"/>
      <c r="AP77" s="1327"/>
      <c r="AQ77" s="1327"/>
      <c r="AR77" s="1327"/>
      <c r="AS77" s="1327"/>
      <c r="AT77" s="1327"/>
      <c r="AU77" s="1327"/>
      <c r="AV77" s="1327"/>
      <c r="AW77" s="1327"/>
      <c r="AX77" s="1327"/>
      <c r="AY77" s="1327"/>
      <c r="AZ77" s="1327"/>
      <c r="BA77" s="1327"/>
      <c r="BB77" s="1330" t="s">
        <v>609</v>
      </c>
      <c r="BC77" s="1330"/>
      <c r="BD77" s="1330"/>
      <c r="BE77" s="1330"/>
      <c r="BF77" s="1330"/>
      <c r="BG77" s="1330"/>
      <c r="BH77" s="1330"/>
      <c r="BI77" s="1330"/>
      <c r="BJ77" s="1330"/>
      <c r="BK77" s="1330"/>
      <c r="BL77" s="1330"/>
      <c r="BM77" s="1330"/>
      <c r="BN77" s="1330"/>
      <c r="BO77" s="1330"/>
      <c r="BP77" s="1328">
        <v>38.5</v>
      </c>
      <c r="BQ77" s="1328"/>
      <c r="BR77" s="1328"/>
      <c r="BS77" s="1328"/>
      <c r="BT77" s="1328"/>
      <c r="BU77" s="1328"/>
      <c r="BV77" s="1328"/>
      <c r="BW77" s="1328"/>
      <c r="BX77" s="1328">
        <v>32.799999999999997</v>
      </c>
      <c r="BY77" s="1328"/>
      <c r="BZ77" s="1328"/>
      <c r="CA77" s="1328"/>
      <c r="CB77" s="1328"/>
      <c r="CC77" s="1328"/>
      <c r="CD77" s="1328"/>
      <c r="CE77" s="1328"/>
      <c r="CF77" s="1328">
        <v>20.9</v>
      </c>
      <c r="CG77" s="1328"/>
      <c r="CH77" s="1328"/>
      <c r="CI77" s="1328"/>
      <c r="CJ77" s="1328"/>
      <c r="CK77" s="1328"/>
      <c r="CL77" s="1328"/>
      <c r="CM77" s="1328"/>
      <c r="CN77" s="1328">
        <v>21</v>
      </c>
      <c r="CO77" s="1328"/>
      <c r="CP77" s="1328"/>
      <c r="CQ77" s="1328"/>
      <c r="CR77" s="1328"/>
      <c r="CS77" s="1328"/>
      <c r="CT77" s="1328"/>
      <c r="CU77" s="1328"/>
      <c r="CV77" s="1328">
        <v>23.5</v>
      </c>
      <c r="CW77" s="1328"/>
      <c r="CX77" s="1328"/>
      <c r="CY77" s="1328"/>
      <c r="CZ77" s="1328"/>
      <c r="DA77" s="1328"/>
      <c r="DB77" s="1328"/>
      <c r="DC77" s="1328"/>
    </row>
    <row r="78" spans="2:107" x14ac:dyDescent="0.15">
      <c r="B78" s="397"/>
      <c r="G78" s="1323"/>
      <c r="H78" s="1323"/>
      <c r="I78" s="1323"/>
      <c r="J78" s="1323"/>
      <c r="K78" s="1334"/>
      <c r="L78" s="1334"/>
      <c r="M78" s="1334"/>
      <c r="N78" s="1334"/>
      <c r="AN78" s="1327"/>
      <c r="AO78" s="1327"/>
      <c r="AP78" s="1327"/>
      <c r="AQ78" s="1327"/>
      <c r="AR78" s="1327"/>
      <c r="AS78" s="1327"/>
      <c r="AT78" s="1327"/>
      <c r="AU78" s="1327"/>
      <c r="AV78" s="1327"/>
      <c r="AW78" s="1327"/>
      <c r="AX78" s="1327"/>
      <c r="AY78" s="1327"/>
      <c r="AZ78" s="1327"/>
      <c r="BA78" s="1327"/>
      <c r="BB78" s="1330"/>
      <c r="BC78" s="1330"/>
      <c r="BD78" s="1330"/>
      <c r="BE78" s="1330"/>
      <c r="BF78" s="1330"/>
      <c r="BG78" s="1330"/>
      <c r="BH78" s="1330"/>
      <c r="BI78" s="1330"/>
      <c r="BJ78" s="1330"/>
      <c r="BK78" s="1330"/>
      <c r="BL78" s="1330"/>
      <c r="BM78" s="1330"/>
      <c r="BN78" s="1330"/>
      <c r="BO78" s="1330"/>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8"/>
      <c r="CL78" s="1328"/>
      <c r="CM78" s="1328"/>
      <c r="CN78" s="1328"/>
      <c r="CO78" s="1328"/>
      <c r="CP78" s="1328"/>
      <c r="CQ78" s="1328"/>
      <c r="CR78" s="1328"/>
      <c r="CS78" s="1328"/>
      <c r="CT78" s="1328"/>
      <c r="CU78" s="1328"/>
      <c r="CV78" s="1328"/>
      <c r="CW78" s="1328"/>
      <c r="CX78" s="1328"/>
      <c r="CY78" s="1328"/>
      <c r="CZ78" s="1328"/>
      <c r="DA78" s="1328"/>
      <c r="DB78" s="1328"/>
      <c r="DC78" s="1328"/>
    </row>
    <row r="79" spans="2:107" x14ac:dyDescent="0.15">
      <c r="B79" s="397"/>
      <c r="G79" s="1323"/>
      <c r="H79" s="1323"/>
      <c r="I79" s="1332"/>
      <c r="J79" s="1332"/>
      <c r="K79" s="1335"/>
      <c r="L79" s="1335"/>
      <c r="M79" s="1335"/>
      <c r="N79" s="1335"/>
      <c r="AN79" s="1327"/>
      <c r="AO79" s="1327"/>
      <c r="AP79" s="1327"/>
      <c r="AQ79" s="1327"/>
      <c r="AR79" s="1327"/>
      <c r="AS79" s="1327"/>
      <c r="AT79" s="1327"/>
      <c r="AU79" s="1327"/>
      <c r="AV79" s="1327"/>
      <c r="AW79" s="1327"/>
      <c r="AX79" s="1327"/>
      <c r="AY79" s="1327"/>
      <c r="AZ79" s="1327"/>
      <c r="BA79" s="1327"/>
      <c r="BB79" s="1330" t="s">
        <v>614</v>
      </c>
      <c r="BC79" s="1330"/>
      <c r="BD79" s="1330"/>
      <c r="BE79" s="1330"/>
      <c r="BF79" s="1330"/>
      <c r="BG79" s="1330"/>
      <c r="BH79" s="1330"/>
      <c r="BI79" s="1330"/>
      <c r="BJ79" s="1330"/>
      <c r="BK79" s="1330"/>
      <c r="BL79" s="1330"/>
      <c r="BM79" s="1330"/>
      <c r="BN79" s="1330"/>
      <c r="BO79" s="1330"/>
      <c r="BP79" s="1328">
        <v>9.1999999999999993</v>
      </c>
      <c r="BQ79" s="1328"/>
      <c r="BR79" s="1328"/>
      <c r="BS79" s="1328"/>
      <c r="BT79" s="1328"/>
      <c r="BU79" s="1328"/>
      <c r="BV79" s="1328"/>
      <c r="BW79" s="1328"/>
      <c r="BX79" s="1328">
        <v>9.1</v>
      </c>
      <c r="BY79" s="1328"/>
      <c r="BZ79" s="1328"/>
      <c r="CA79" s="1328"/>
      <c r="CB79" s="1328"/>
      <c r="CC79" s="1328"/>
      <c r="CD79" s="1328"/>
      <c r="CE79" s="1328"/>
      <c r="CF79" s="1328">
        <v>9.1</v>
      </c>
      <c r="CG79" s="1328"/>
      <c r="CH79" s="1328"/>
      <c r="CI79" s="1328"/>
      <c r="CJ79" s="1328"/>
      <c r="CK79" s="1328"/>
      <c r="CL79" s="1328"/>
      <c r="CM79" s="1328"/>
      <c r="CN79" s="1328">
        <v>9.1999999999999993</v>
      </c>
      <c r="CO79" s="1328"/>
      <c r="CP79" s="1328"/>
      <c r="CQ79" s="1328"/>
      <c r="CR79" s="1328"/>
      <c r="CS79" s="1328"/>
      <c r="CT79" s="1328"/>
      <c r="CU79" s="1328"/>
      <c r="CV79" s="1328">
        <v>8.6</v>
      </c>
      <c r="CW79" s="1328"/>
      <c r="CX79" s="1328"/>
      <c r="CY79" s="1328"/>
      <c r="CZ79" s="1328"/>
      <c r="DA79" s="1328"/>
      <c r="DB79" s="1328"/>
      <c r="DC79" s="1328"/>
    </row>
    <row r="80" spans="2:107" x14ac:dyDescent="0.15">
      <c r="B80" s="397"/>
      <c r="G80" s="1323"/>
      <c r="H80" s="1323"/>
      <c r="I80" s="1332"/>
      <c r="J80" s="1332"/>
      <c r="K80" s="1335"/>
      <c r="L80" s="1335"/>
      <c r="M80" s="1335"/>
      <c r="N80" s="1335"/>
      <c r="AN80" s="1327"/>
      <c r="AO80" s="1327"/>
      <c r="AP80" s="1327"/>
      <c r="AQ80" s="1327"/>
      <c r="AR80" s="1327"/>
      <c r="AS80" s="1327"/>
      <c r="AT80" s="1327"/>
      <c r="AU80" s="1327"/>
      <c r="AV80" s="1327"/>
      <c r="AW80" s="1327"/>
      <c r="AX80" s="1327"/>
      <c r="AY80" s="1327"/>
      <c r="AZ80" s="1327"/>
      <c r="BA80" s="1327"/>
      <c r="BB80" s="1330"/>
      <c r="BC80" s="1330"/>
      <c r="BD80" s="1330"/>
      <c r="BE80" s="1330"/>
      <c r="BF80" s="1330"/>
      <c r="BG80" s="1330"/>
      <c r="BH80" s="1330"/>
      <c r="BI80" s="1330"/>
      <c r="BJ80" s="1330"/>
      <c r="BK80" s="1330"/>
      <c r="BL80" s="1330"/>
      <c r="BM80" s="1330"/>
      <c r="BN80" s="1330"/>
      <c r="BO80" s="1330"/>
      <c r="BP80" s="1328"/>
      <c r="BQ80" s="1328"/>
      <c r="BR80" s="1328"/>
      <c r="BS80" s="1328"/>
      <c r="BT80" s="1328"/>
      <c r="BU80" s="1328"/>
      <c r="BV80" s="1328"/>
      <c r="BW80" s="1328"/>
      <c r="BX80" s="1328"/>
      <c r="BY80" s="1328"/>
      <c r="BZ80" s="1328"/>
      <c r="CA80" s="1328"/>
      <c r="CB80" s="1328"/>
      <c r="CC80" s="1328"/>
      <c r="CD80" s="1328"/>
      <c r="CE80" s="1328"/>
      <c r="CF80" s="1328"/>
      <c r="CG80" s="1328"/>
      <c r="CH80" s="1328"/>
      <c r="CI80" s="1328"/>
      <c r="CJ80" s="1328"/>
      <c r="CK80" s="1328"/>
      <c r="CL80" s="1328"/>
      <c r="CM80" s="1328"/>
      <c r="CN80" s="1328"/>
      <c r="CO80" s="1328"/>
      <c r="CP80" s="1328"/>
      <c r="CQ80" s="1328"/>
      <c r="CR80" s="1328"/>
      <c r="CS80" s="1328"/>
      <c r="CT80" s="1328"/>
      <c r="CU80" s="1328"/>
      <c r="CV80" s="1328"/>
      <c r="CW80" s="1328"/>
      <c r="CX80" s="1328"/>
      <c r="CY80" s="1328"/>
      <c r="CZ80" s="1328"/>
      <c r="DA80" s="1328"/>
      <c r="DB80" s="1328"/>
      <c r="DC80" s="1328"/>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s7m8p/UE9cnIBmPSR4kv9mTB0wr/adcgunOuOLHKwZBKZ11pzVi4EnD+gHBWq5twTZ4voUzcuAodv3Ib+Segg==" saltValue="XTLIiI/LkXtGkud/dkWN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d1lLvgrKg/OfV5Ip4EEFzMFuMMKdJvCe+CswF9oXnTuobmgNJEwtdKIZM5XA4u1V0LYk5C/hGwRNJV2hxVgZ4A==" saltValue="d0Y+9PIjM7XN+J1sPWHa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615</v>
      </c>
    </row>
  </sheetData>
  <sheetProtection algorithmName="SHA-512" hashValue="Low53LULGqHI64Et6HV7qDb74tWQQZ4arplIwl4yVZ//XJpau3771rQB1ThZTS9AfFEw/+crMRHIdATI7Gv8HQ==" saltValue="v5jba+nGzpwUctoTFMH/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50800</v>
      </c>
      <c r="E3" s="162"/>
      <c r="F3" s="163">
        <v>78903</v>
      </c>
      <c r="G3" s="164"/>
      <c r="H3" s="165"/>
    </row>
    <row r="4" spans="1:8" x14ac:dyDescent="0.15">
      <c r="A4" s="166"/>
      <c r="B4" s="167"/>
      <c r="C4" s="168"/>
      <c r="D4" s="169">
        <v>40919</v>
      </c>
      <c r="E4" s="170"/>
      <c r="F4" s="171">
        <v>49201</v>
      </c>
      <c r="G4" s="172"/>
      <c r="H4" s="173"/>
    </row>
    <row r="5" spans="1:8" x14ac:dyDescent="0.15">
      <c r="A5" s="154" t="s">
        <v>553</v>
      </c>
      <c r="B5" s="159"/>
      <c r="C5" s="160"/>
      <c r="D5" s="161">
        <v>57408</v>
      </c>
      <c r="E5" s="162"/>
      <c r="F5" s="163">
        <v>82993</v>
      </c>
      <c r="G5" s="164"/>
      <c r="H5" s="165"/>
    </row>
    <row r="6" spans="1:8" x14ac:dyDescent="0.15">
      <c r="A6" s="166"/>
      <c r="B6" s="167"/>
      <c r="C6" s="168"/>
      <c r="D6" s="169">
        <v>49108</v>
      </c>
      <c r="E6" s="170"/>
      <c r="F6" s="171">
        <v>46787</v>
      </c>
      <c r="G6" s="172"/>
      <c r="H6" s="173"/>
    </row>
    <row r="7" spans="1:8" x14ac:dyDescent="0.15">
      <c r="A7" s="154" t="s">
        <v>554</v>
      </c>
      <c r="B7" s="159"/>
      <c r="C7" s="160"/>
      <c r="D7" s="161">
        <v>116474</v>
      </c>
      <c r="E7" s="162"/>
      <c r="F7" s="163">
        <v>108252</v>
      </c>
      <c r="G7" s="164"/>
      <c r="H7" s="165"/>
    </row>
    <row r="8" spans="1:8" x14ac:dyDescent="0.15">
      <c r="A8" s="166"/>
      <c r="B8" s="167"/>
      <c r="C8" s="168"/>
      <c r="D8" s="169">
        <v>66397</v>
      </c>
      <c r="E8" s="170"/>
      <c r="F8" s="171">
        <v>50321</v>
      </c>
      <c r="G8" s="172"/>
      <c r="H8" s="173"/>
    </row>
    <row r="9" spans="1:8" x14ac:dyDescent="0.15">
      <c r="A9" s="154" t="s">
        <v>555</v>
      </c>
      <c r="B9" s="159"/>
      <c r="C9" s="160"/>
      <c r="D9" s="161">
        <v>43543</v>
      </c>
      <c r="E9" s="162"/>
      <c r="F9" s="163">
        <v>93492</v>
      </c>
      <c r="G9" s="164"/>
      <c r="H9" s="165"/>
    </row>
    <row r="10" spans="1:8" x14ac:dyDescent="0.15">
      <c r="A10" s="166"/>
      <c r="B10" s="167"/>
      <c r="C10" s="168"/>
      <c r="D10" s="169">
        <v>25856</v>
      </c>
      <c r="E10" s="170"/>
      <c r="F10" s="171">
        <v>53316</v>
      </c>
      <c r="G10" s="172"/>
      <c r="H10" s="173"/>
    </row>
    <row r="11" spans="1:8" x14ac:dyDescent="0.15">
      <c r="A11" s="154" t="s">
        <v>556</v>
      </c>
      <c r="B11" s="159"/>
      <c r="C11" s="160"/>
      <c r="D11" s="161">
        <v>85401</v>
      </c>
      <c r="E11" s="162"/>
      <c r="F11" s="163">
        <v>94796</v>
      </c>
      <c r="G11" s="164"/>
      <c r="H11" s="165"/>
    </row>
    <row r="12" spans="1:8" x14ac:dyDescent="0.15">
      <c r="A12" s="166"/>
      <c r="B12" s="167"/>
      <c r="C12" s="174"/>
      <c r="D12" s="169">
        <v>59885</v>
      </c>
      <c r="E12" s="170"/>
      <c r="F12" s="171">
        <v>55781</v>
      </c>
      <c r="G12" s="172"/>
      <c r="H12" s="173"/>
    </row>
    <row r="13" spans="1:8" x14ac:dyDescent="0.15">
      <c r="A13" s="154"/>
      <c r="B13" s="159"/>
      <c r="C13" s="175"/>
      <c r="D13" s="176">
        <v>70725</v>
      </c>
      <c r="E13" s="177"/>
      <c r="F13" s="178">
        <v>91687</v>
      </c>
      <c r="G13" s="179"/>
      <c r="H13" s="165"/>
    </row>
    <row r="14" spans="1:8" x14ac:dyDescent="0.15">
      <c r="A14" s="166"/>
      <c r="B14" s="167"/>
      <c r="C14" s="168"/>
      <c r="D14" s="169">
        <v>48433</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1.76</v>
      </c>
      <c r="C19" s="180">
        <f>ROUND(VALUE(SUBSTITUTE(実質収支比率等に係る経年分析!G$48,"▲","-")),2)</f>
        <v>2.3199999999999998</v>
      </c>
      <c r="D19" s="180">
        <f>ROUND(VALUE(SUBSTITUTE(実質収支比率等に係る経年分析!H$48,"▲","-")),2)</f>
        <v>1.92</v>
      </c>
      <c r="E19" s="180">
        <f>ROUND(VALUE(SUBSTITUTE(実質収支比率等に係る経年分析!I$48,"▲","-")),2)</f>
        <v>1.48</v>
      </c>
      <c r="F19" s="180">
        <f>ROUND(VALUE(SUBSTITUTE(実質収支比率等に係る経年分析!J$48,"▲","-")),2)</f>
        <v>4.07</v>
      </c>
    </row>
    <row r="20" spans="1:11" x14ac:dyDescent="0.15">
      <c r="A20" s="180" t="s">
        <v>55</v>
      </c>
      <c r="B20" s="180">
        <f>ROUND(VALUE(SUBSTITUTE(実質収支比率等に係る経年分析!F$47,"▲","-")),2)</f>
        <v>26.02</v>
      </c>
      <c r="C20" s="180">
        <f>ROUND(VALUE(SUBSTITUTE(実質収支比率等に係る経年分析!G$47,"▲","-")),2)</f>
        <v>22.22</v>
      </c>
      <c r="D20" s="180">
        <f>ROUND(VALUE(SUBSTITUTE(実質収支比率等に係る経年分析!H$47,"▲","-")),2)</f>
        <v>20.239999999999998</v>
      </c>
      <c r="E20" s="180">
        <f>ROUND(VALUE(SUBSTITUTE(実質収支比率等に係る経年分析!I$47,"▲","-")),2)</f>
        <v>17.940000000000001</v>
      </c>
      <c r="F20" s="180">
        <f>ROUND(VALUE(SUBSTITUTE(実質収支比率等に係る経年分析!J$47,"▲","-")),2)</f>
        <v>17.260000000000002</v>
      </c>
    </row>
    <row r="21" spans="1:11" x14ac:dyDescent="0.15">
      <c r="A21" s="180" t="s">
        <v>56</v>
      </c>
      <c r="B21" s="180">
        <f>IF(ISNUMBER(VALUE(SUBSTITUTE(実質収支比率等に係る経年分析!F$49,"▲","-"))),ROUND(VALUE(SUBSTITUTE(実質収支比率等に係る経年分析!F$49,"▲","-")),2),NA())</f>
        <v>-2</v>
      </c>
      <c r="C21" s="180">
        <f>IF(ISNUMBER(VALUE(SUBSTITUTE(実質収支比率等に係る経年分析!G$49,"▲","-"))),ROUND(VALUE(SUBSTITUTE(実質収支比率等に係る経年分析!G$49,"▲","-")),2),NA())</f>
        <v>-3.45</v>
      </c>
      <c r="D21" s="180">
        <f>IF(ISNUMBER(VALUE(SUBSTITUTE(実質収支比率等に係る経年分析!H$49,"▲","-"))),ROUND(VALUE(SUBSTITUTE(実質収支比率等に係る経年分析!H$49,"▲","-")),2),NA())</f>
        <v>-3.21</v>
      </c>
      <c r="E21" s="180">
        <f>IF(ISNUMBER(VALUE(SUBSTITUTE(実質収支比率等に係る経年分析!I$49,"▲","-"))),ROUND(VALUE(SUBSTITUTE(実質収支比率等に係る経年分析!I$49,"▲","-")),2),NA())</f>
        <v>-2.95</v>
      </c>
      <c r="F21" s="180">
        <f>IF(ISNUMBER(VALUE(SUBSTITUTE(実質収支比率等に係る経年分析!J$49,"▲","-"))),ROUND(VALUE(SUBSTITUTE(実質収支比率等に係る経年分析!J$49,"▲","-")),2),NA())</f>
        <v>2.67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学校給食特別会計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0.57999999999999996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2.57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1.23</v>
      </c>
    </row>
    <row r="33" spans="1:16" x14ac:dyDescent="0.15">
      <c r="A33" s="181" t="str">
        <f>IF(連結実質赤字比率に係る赤字・黒字の構成分析!C$37="",NA(),連結実質赤字比率に係る赤字・黒字の構成分析!C$37)</f>
        <v>土地開発事業会計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2.0099999999999998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4.0599999999999996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19.739999999999998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19.72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600</v>
      </c>
      <c r="E42" s="182"/>
      <c r="F42" s="182"/>
      <c r="G42" s="182">
        <f>'実質公債費比率（分子）の構造'!L$52</f>
        <v>545</v>
      </c>
      <c r="H42" s="182"/>
      <c r="I42" s="182"/>
      <c r="J42" s="182">
        <f>'実質公債費比率（分子）の構造'!M$52</f>
        <v>478</v>
      </c>
      <c r="K42" s="182"/>
      <c r="L42" s="182"/>
      <c r="M42" s="182">
        <f>'実質公債費比率（分子）の構造'!N$52</f>
        <v>457</v>
      </c>
      <c r="N42" s="182"/>
      <c r="O42" s="182"/>
      <c r="P42" s="182">
        <f>'実質公債費比率（分子）の構造'!O$52</f>
        <v>435</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x14ac:dyDescent="0.15">
      <c r="A44" s="182" t="s">
        <v>65</v>
      </c>
      <c r="B44" s="182">
        <f>'実質公債費比率（分子）の構造'!K$50</f>
        <v>15</v>
      </c>
      <c r="C44" s="182"/>
      <c r="D44" s="182"/>
      <c r="E44" s="182">
        <f>'実質公債費比率（分子）の構造'!L$50</f>
        <v>14</v>
      </c>
      <c r="F44" s="182"/>
      <c r="G44" s="182"/>
      <c r="H44" s="182">
        <f>'実質公債費比率（分子）の構造'!M$50</f>
        <v>24</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161</v>
      </c>
      <c r="C45" s="182"/>
      <c r="D45" s="182"/>
      <c r="E45" s="182">
        <f>'実質公債費比率（分子）の構造'!L$49</f>
        <v>130</v>
      </c>
      <c r="F45" s="182"/>
      <c r="G45" s="182"/>
      <c r="H45" s="182">
        <f>'実質公債費比率（分子）の構造'!M$49</f>
        <v>42</v>
      </c>
      <c r="I45" s="182"/>
      <c r="J45" s="182"/>
      <c r="K45" s="182">
        <f>'実質公債費比率（分子）の構造'!N$49</f>
        <v>16</v>
      </c>
      <c r="L45" s="182"/>
      <c r="M45" s="182"/>
      <c r="N45" s="182">
        <f>'実質公債費比率（分子）の構造'!O$49</f>
        <v>16</v>
      </c>
      <c r="O45" s="182"/>
      <c r="P45" s="182"/>
    </row>
    <row r="46" spans="1:16" x14ac:dyDescent="0.15">
      <c r="A46" s="182" t="s">
        <v>67</v>
      </c>
      <c r="B46" s="182">
        <f>'実質公債費比率（分子）の構造'!K$48</f>
        <v>137</v>
      </c>
      <c r="C46" s="182"/>
      <c r="D46" s="182"/>
      <c r="E46" s="182">
        <f>'実質公債費比率（分子）の構造'!L$48</f>
        <v>145</v>
      </c>
      <c r="F46" s="182"/>
      <c r="G46" s="182"/>
      <c r="H46" s="182">
        <f>'実質公債費比率（分子）の構造'!M$48</f>
        <v>139</v>
      </c>
      <c r="I46" s="182"/>
      <c r="J46" s="182"/>
      <c r="K46" s="182">
        <f>'実質公債費比率（分子）の構造'!N$48</f>
        <v>145</v>
      </c>
      <c r="L46" s="182"/>
      <c r="M46" s="182"/>
      <c r="N46" s="182">
        <f>'実質公債費比率（分子）の構造'!O$48</f>
        <v>150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658</v>
      </c>
      <c r="C49" s="182"/>
      <c r="D49" s="182"/>
      <c r="E49" s="182">
        <f>'実質公債費比率（分子）の構造'!L$45</f>
        <v>603</v>
      </c>
      <c r="F49" s="182"/>
      <c r="G49" s="182"/>
      <c r="H49" s="182">
        <f>'実質公債費比率（分子）の構造'!M$45</f>
        <v>562</v>
      </c>
      <c r="I49" s="182"/>
      <c r="J49" s="182"/>
      <c r="K49" s="182">
        <f>'実質公債費比率（分子）の構造'!N$45</f>
        <v>567</v>
      </c>
      <c r="L49" s="182"/>
      <c r="M49" s="182"/>
      <c r="N49" s="182">
        <f>'実質公債費比率（分子）の構造'!O$45</f>
        <v>558</v>
      </c>
      <c r="O49" s="182"/>
      <c r="P49" s="182"/>
    </row>
    <row r="50" spans="1:16" x14ac:dyDescent="0.15">
      <c r="A50" s="182" t="s">
        <v>71</v>
      </c>
      <c r="B50" s="182" t="e">
        <f>NA()</f>
        <v>#N/A</v>
      </c>
      <c r="C50" s="182">
        <f>IF(ISNUMBER('実質公債費比率（分子）の構造'!K$53),'実質公債費比率（分子）の構造'!K$53,NA())</f>
        <v>371</v>
      </c>
      <c r="D50" s="182" t="e">
        <f>NA()</f>
        <v>#N/A</v>
      </c>
      <c r="E50" s="182" t="e">
        <f>NA()</f>
        <v>#N/A</v>
      </c>
      <c r="F50" s="182">
        <f>IF(ISNUMBER('実質公債費比率（分子）の構造'!L$53),'実質公債費比率（分子）の構造'!L$53,NA())</f>
        <v>347</v>
      </c>
      <c r="G50" s="182" t="e">
        <f>NA()</f>
        <v>#N/A</v>
      </c>
      <c r="H50" s="182" t="e">
        <f>NA()</f>
        <v>#N/A</v>
      </c>
      <c r="I50" s="182">
        <f>IF(ISNUMBER('実質公債費比率（分子）の構造'!M$53),'実質公債費比率（分子）の構造'!M$53,NA())</f>
        <v>289</v>
      </c>
      <c r="J50" s="182" t="e">
        <f>NA()</f>
        <v>#N/A</v>
      </c>
      <c r="K50" s="182" t="e">
        <f>NA()</f>
        <v>#N/A</v>
      </c>
      <c r="L50" s="182">
        <f>IF(ISNUMBER('実質公債費比率（分子）の構造'!N$53),'実質公債費比率（分子）の構造'!N$53,NA())</f>
        <v>272</v>
      </c>
      <c r="M50" s="182" t="e">
        <f>NA()</f>
        <v>#N/A</v>
      </c>
      <c r="N50" s="182" t="e">
        <f>NA()</f>
        <v>#N/A</v>
      </c>
      <c r="O50" s="182">
        <f>IF(ISNUMBER('実質公債費比率（分子）の構造'!O$53),'実質公債費比率（分子）の構造'!O$53,NA())</f>
        <v>289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5576</v>
      </c>
      <c r="E56" s="181"/>
      <c r="F56" s="181"/>
      <c r="G56" s="181">
        <f>'将来負担比率（分子）の構造'!J$52</f>
        <v>5433</v>
      </c>
      <c r="H56" s="181"/>
      <c r="I56" s="181"/>
      <c r="J56" s="181">
        <f>'将来負担比率（分子）の構造'!K$52</f>
        <v>5775</v>
      </c>
      <c r="K56" s="181"/>
      <c r="L56" s="181"/>
      <c r="M56" s="181">
        <f>'将来負担比率（分子）の構造'!L$52</f>
        <v>5649</v>
      </c>
      <c r="N56" s="181"/>
      <c r="O56" s="181"/>
      <c r="P56" s="181">
        <f>'将来負担比率（分子）の構造'!M$52</f>
        <v>5874</v>
      </c>
    </row>
    <row r="57" spans="1:16" x14ac:dyDescent="0.15">
      <c r="A57" s="181" t="s">
        <v>42</v>
      </c>
      <c r="B57" s="181"/>
      <c r="C57" s="181"/>
      <c r="D57" s="181">
        <f>'将来負担比率（分子）の構造'!I$51</f>
        <v>7</v>
      </c>
      <c r="E57" s="181"/>
      <c r="F57" s="181"/>
      <c r="G57" s="181">
        <f>'将来負担比率（分子）の構造'!J$51</f>
        <v>5</v>
      </c>
      <c r="H57" s="181"/>
      <c r="I57" s="181"/>
      <c r="J57" s="181">
        <f>'将来負担比率（分子）の構造'!K$51</f>
        <v>2</v>
      </c>
      <c r="K57" s="181"/>
      <c r="L57" s="181"/>
      <c r="M57" s="181">
        <f>'将来負担比率（分子）の構造'!L$51</f>
        <v>1</v>
      </c>
      <c r="N57" s="181"/>
      <c r="O57" s="181"/>
      <c r="P57" s="181">
        <f>'将来負担比率（分子）の構造'!M$51</f>
        <v>0</v>
      </c>
    </row>
    <row r="58" spans="1:16" x14ac:dyDescent="0.15">
      <c r="A58" s="181" t="s">
        <v>41</v>
      </c>
      <c r="B58" s="181"/>
      <c r="C58" s="181"/>
      <c r="D58" s="181">
        <f>'将来負担比率（分子）の構造'!I$50</f>
        <v>1773</v>
      </c>
      <c r="E58" s="181"/>
      <c r="F58" s="181"/>
      <c r="G58" s="181">
        <f>'将来負担比率（分子）の構造'!J$50</f>
        <v>1866</v>
      </c>
      <c r="H58" s="181"/>
      <c r="I58" s="181"/>
      <c r="J58" s="181">
        <f>'将来負担比率（分子）の構造'!K$50</f>
        <v>1891</v>
      </c>
      <c r="K58" s="181"/>
      <c r="L58" s="181"/>
      <c r="M58" s="181">
        <f>'将来負担比率（分子）の構造'!L$50</f>
        <v>1848</v>
      </c>
      <c r="N58" s="181"/>
      <c r="O58" s="181"/>
      <c r="P58" s="181">
        <f>'将来負担比率（分子）の構造'!M$50</f>
        <v>1960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1007</v>
      </c>
      <c r="C62" s="181"/>
      <c r="D62" s="181"/>
      <c r="E62" s="181">
        <f>'将来負担比率（分子）の構造'!J$45</f>
        <v>978</v>
      </c>
      <c r="F62" s="181"/>
      <c r="G62" s="181"/>
      <c r="H62" s="181">
        <f>'将来負担比率（分子）の構造'!K$45</f>
        <v>948</v>
      </c>
      <c r="I62" s="181"/>
      <c r="J62" s="181"/>
      <c r="K62" s="181">
        <f>'将来負担比率（分子）の構造'!L$45</f>
        <v>898</v>
      </c>
      <c r="L62" s="181"/>
      <c r="M62" s="181"/>
      <c r="N62" s="181">
        <f>'将来負担比率（分子）の構造'!M$45</f>
        <v>913</v>
      </c>
      <c r="O62" s="181"/>
      <c r="P62" s="181"/>
    </row>
    <row r="63" spans="1:16" x14ac:dyDescent="0.15">
      <c r="A63" s="181" t="s">
        <v>34</v>
      </c>
      <c r="B63" s="181">
        <f>'将来負担比率（分子）の構造'!I$44</f>
        <v>211</v>
      </c>
      <c r="C63" s="181"/>
      <c r="D63" s="181"/>
      <c r="E63" s="181">
        <f>'将来負担比率（分子）の構造'!J$44</f>
        <v>82</v>
      </c>
      <c r="F63" s="181"/>
      <c r="G63" s="181"/>
      <c r="H63" s="181">
        <f>'将来負担比率（分子）の構造'!K$44</f>
        <v>40</v>
      </c>
      <c r="I63" s="181"/>
      <c r="J63" s="181"/>
      <c r="K63" s="181">
        <f>'将来負担比率（分子）の構造'!L$44</f>
        <v>25</v>
      </c>
      <c r="L63" s="181"/>
      <c r="M63" s="181"/>
      <c r="N63" s="181">
        <f>'将来負担比率（分子）の構造'!M$44</f>
        <v>9</v>
      </c>
      <c r="O63" s="181"/>
      <c r="P63" s="181"/>
    </row>
    <row r="64" spans="1:16" x14ac:dyDescent="0.15">
      <c r="A64" s="181" t="s">
        <v>33</v>
      </c>
      <c r="B64" s="181">
        <f>'将来負担比率（分子）の構造'!I$43</f>
        <v>2876</v>
      </c>
      <c r="C64" s="181"/>
      <c r="D64" s="181"/>
      <c r="E64" s="181">
        <f>'将来負担比率（分子）の構造'!J$43</f>
        <v>3081</v>
      </c>
      <c r="F64" s="181"/>
      <c r="G64" s="181"/>
      <c r="H64" s="181">
        <f>'将来負担比率（分子）の構造'!K$43</f>
        <v>3142</v>
      </c>
      <c r="I64" s="181"/>
      <c r="J64" s="181"/>
      <c r="K64" s="181">
        <f>'将来負担比率（分子）の構造'!L$43</f>
        <v>3254</v>
      </c>
      <c r="L64" s="181"/>
      <c r="M64" s="181"/>
      <c r="N64" s="181">
        <f>'将来負担比率（分子）の構造'!M$43</f>
        <v>3368</v>
      </c>
      <c r="O64" s="181"/>
      <c r="P64" s="181"/>
    </row>
    <row r="65" spans="1:16" x14ac:dyDescent="0.15">
      <c r="A65" s="181" t="s">
        <v>32</v>
      </c>
      <c r="B65" s="181">
        <f>'将来負担比率（分子）の構造'!I$42</f>
        <v>33</v>
      </c>
      <c r="C65" s="181"/>
      <c r="D65" s="181"/>
      <c r="E65" s="181">
        <f>'将来負担比率（分子）の構造'!J$42</f>
        <v>19</v>
      </c>
      <c r="F65" s="181"/>
      <c r="G65" s="181"/>
      <c r="H65" s="181">
        <f>'将来負担比率（分子）の構造'!K$42</f>
        <v>1</v>
      </c>
      <c r="I65" s="181"/>
      <c r="J65" s="181"/>
      <c r="K65" s="181">
        <f>'将来負担比率（分子）の構造'!L$42</f>
        <v>5</v>
      </c>
      <c r="L65" s="181"/>
      <c r="M65" s="181"/>
      <c r="N65" s="181">
        <f>'将来負担比率（分子）の構造'!M$42</f>
        <v>0</v>
      </c>
      <c r="O65" s="181"/>
      <c r="P65" s="181"/>
    </row>
    <row r="66" spans="1:16" x14ac:dyDescent="0.15">
      <c r="A66" s="181" t="s">
        <v>31</v>
      </c>
      <c r="B66" s="181">
        <f>'将来負担比率（分子）の構造'!I$41</f>
        <v>5266</v>
      </c>
      <c r="C66" s="181"/>
      <c r="D66" s="181"/>
      <c r="E66" s="181">
        <f>'将来負担比率（分子）の構造'!J$41</f>
        <v>5496</v>
      </c>
      <c r="F66" s="181"/>
      <c r="G66" s="181"/>
      <c r="H66" s="181">
        <f>'将来負担比率（分子）の構造'!K$41</f>
        <v>6325</v>
      </c>
      <c r="I66" s="181"/>
      <c r="J66" s="181"/>
      <c r="K66" s="181">
        <f>'将来負担比率（分子）の構造'!L$41</f>
        <v>6265</v>
      </c>
      <c r="L66" s="181"/>
      <c r="M66" s="181"/>
      <c r="N66" s="181">
        <f>'将来負担比率（分子）の構造'!M$41</f>
        <v>6602</v>
      </c>
      <c r="O66" s="181"/>
      <c r="P66" s="181"/>
    </row>
    <row r="67" spans="1:16" x14ac:dyDescent="0.15">
      <c r="A67" s="181" t="s">
        <v>75</v>
      </c>
      <c r="B67" s="181" t="e">
        <f>NA()</f>
        <v>#N/A</v>
      </c>
      <c r="C67" s="181">
        <f>IF(ISNUMBER('将来負担比率（分子）の構造'!I$53), IF('将来負担比率（分子）の構造'!I$53 &lt; 0, 0, '将来負担比率（分子）の構造'!I$53), NA())</f>
        <v>2037</v>
      </c>
      <c r="D67" s="181" t="e">
        <f>NA()</f>
        <v>#N/A</v>
      </c>
      <c r="E67" s="181" t="e">
        <f>NA()</f>
        <v>#N/A</v>
      </c>
      <c r="F67" s="181">
        <f>IF(ISNUMBER('将来負担比率（分子）の構造'!J$53), IF('将来負担比率（分子）の構造'!J$53 &lt; 0, 0, '将来負担比率（分子）の構造'!J$53), NA())</f>
        <v>2352</v>
      </c>
      <c r="G67" s="181" t="e">
        <f>NA()</f>
        <v>#N/A</v>
      </c>
      <c r="H67" s="181" t="e">
        <f>NA()</f>
        <v>#N/A</v>
      </c>
      <c r="I67" s="181">
        <f>IF(ISNUMBER('将来負担比率（分子）の構造'!K$53), IF('将来負担比率（分子）の構造'!K$53 &lt; 0, 0, '将来負担比率（分子）の構造'!K$53), NA())</f>
        <v>2789</v>
      </c>
      <c r="J67" s="181" t="e">
        <f>NA()</f>
        <v>#N/A</v>
      </c>
      <c r="K67" s="181" t="e">
        <f>NA()</f>
        <v>#N/A</v>
      </c>
      <c r="L67" s="181">
        <f>IF(ISNUMBER('将来負担比率（分子）の構造'!L$53), IF('将来負担比率（分子）の構造'!L$53 &lt; 0, 0, '将来負担比率（分子）の構造'!L$53), NA())</f>
        <v>2950</v>
      </c>
      <c r="M67" s="181" t="e">
        <f>NA()</f>
        <v>#N/A</v>
      </c>
      <c r="N67" s="181" t="e">
        <f>NA()</f>
        <v>#N/A</v>
      </c>
      <c r="O67" s="181">
        <f>IF(ISNUMBER('将来負担比率（分子）の構造'!M$53), IF('将来負担比率（分子）の構造'!M$53 &lt; 0, 0, '将来負担比率（分子）の構造'!M$53), NA())</f>
        <v>3057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730</v>
      </c>
      <c r="C72" s="185">
        <f>基金残高に係る経年分析!G55</f>
        <v>641</v>
      </c>
      <c r="D72" s="185">
        <f>基金残高に係る経年分析!H55</f>
        <v>641</v>
      </c>
    </row>
    <row r="73" spans="1:16" x14ac:dyDescent="0.15">
      <c r="A73" s="184" t="s">
        <v>78</v>
      </c>
      <c r="B73" s="185">
        <f>基金残高に係る経年分析!F56</f>
        <v>3</v>
      </c>
      <c r="C73" s="185">
        <f>基金残高に係る経年分析!G56</f>
        <v>3</v>
      </c>
      <c r="D73" s="185">
        <f>基金残高に係る経年分析!H56</f>
        <v>3</v>
      </c>
    </row>
    <row r="74" spans="1:16" x14ac:dyDescent="0.15">
      <c r="A74" s="184" t="s">
        <v>79</v>
      </c>
      <c r="B74" s="185">
        <f>基金残高に係る経年分析!F57</f>
        <v>687</v>
      </c>
      <c r="C74" s="185">
        <f>基金残高に係る経年分析!G57</f>
        <v>731</v>
      </c>
      <c r="D74" s="185">
        <f>基金残高に係る経年分析!H57</f>
        <v>819</v>
      </c>
    </row>
  </sheetData>
  <sheetProtection algorithmName="SHA-512" hashValue="81S/npRgrxiE3NboTibRGRYo3wj4cl3fxn1OMmB5+gN5okHHApac3xVXye0V2f9zrA7/MvZo9/eOwFSkt04VWQ==" saltValue="Ej/bicN2Eq1R8W0xQWaR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1217428</v>
      </c>
      <c r="S5" s="736"/>
      <c r="T5" s="736"/>
      <c r="U5" s="736"/>
      <c r="V5" s="736"/>
      <c r="W5" s="736"/>
      <c r="X5" s="736"/>
      <c r="Y5" s="779"/>
      <c r="Z5" s="797">
        <v>15.2</v>
      </c>
      <c r="AA5" s="797"/>
      <c r="AB5" s="797"/>
      <c r="AC5" s="797"/>
      <c r="AD5" s="798">
        <v>1217428</v>
      </c>
      <c r="AE5" s="798"/>
      <c r="AF5" s="798"/>
      <c r="AG5" s="798"/>
      <c r="AH5" s="798"/>
      <c r="AI5" s="798"/>
      <c r="AJ5" s="798"/>
      <c r="AK5" s="798"/>
      <c r="AL5" s="780">
        <v>34.1</v>
      </c>
      <c r="AM5" s="751"/>
      <c r="AN5" s="751"/>
      <c r="AO5" s="781"/>
      <c r="AP5" s="746" t="s">
        <v>226</v>
      </c>
      <c r="AQ5" s="747"/>
      <c r="AR5" s="747"/>
      <c r="AS5" s="747"/>
      <c r="AT5" s="747"/>
      <c r="AU5" s="747"/>
      <c r="AV5" s="747"/>
      <c r="AW5" s="747"/>
      <c r="AX5" s="747"/>
      <c r="AY5" s="747"/>
      <c r="AZ5" s="747"/>
      <c r="BA5" s="747"/>
      <c r="BB5" s="747"/>
      <c r="BC5" s="747"/>
      <c r="BD5" s="747"/>
      <c r="BE5" s="747"/>
      <c r="BF5" s="748"/>
      <c r="BG5" s="680">
        <v>1213937</v>
      </c>
      <c r="BH5" s="681"/>
      <c r="BI5" s="681"/>
      <c r="BJ5" s="681"/>
      <c r="BK5" s="681"/>
      <c r="BL5" s="681"/>
      <c r="BM5" s="681"/>
      <c r="BN5" s="682"/>
      <c r="BO5" s="713">
        <v>99.7</v>
      </c>
      <c r="BP5" s="713"/>
      <c r="BQ5" s="713"/>
      <c r="BR5" s="713"/>
      <c r="BS5" s="714" t="s">
        <v>227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219</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80654</v>
      </c>
      <c r="S6" s="681"/>
      <c r="T6" s="681"/>
      <c r="U6" s="681"/>
      <c r="V6" s="681"/>
      <c r="W6" s="681"/>
      <c r="X6" s="681"/>
      <c r="Y6" s="682"/>
      <c r="Z6" s="713">
        <v>1</v>
      </c>
      <c r="AA6" s="713"/>
      <c r="AB6" s="713"/>
      <c r="AC6" s="713"/>
      <c r="AD6" s="714">
        <v>80654</v>
      </c>
      <c r="AE6" s="714"/>
      <c r="AF6" s="714"/>
      <c r="AG6" s="714"/>
      <c r="AH6" s="714"/>
      <c r="AI6" s="714"/>
      <c r="AJ6" s="714"/>
      <c r="AK6" s="714"/>
      <c r="AL6" s="683">
        <v>2.2999999999999998</v>
      </c>
      <c r="AM6" s="684"/>
      <c r="AN6" s="684"/>
      <c r="AO6" s="715"/>
      <c r="AP6" s="677" t="s">
        <v>232</v>
      </c>
      <c r="AQ6" s="678"/>
      <c r="AR6" s="678"/>
      <c r="AS6" s="678"/>
      <c r="AT6" s="678"/>
      <c r="AU6" s="678"/>
      <c r="AV6" s="678"/>
      <c r="AW6" s="678"/>
      <c r="AX6" s="678"/>
      <c r="AY6" s="678"/>
      <c r="AZ6" s="678"/>
      <c r="BA6" s="678"/>
      <c r="BB6" s="678"/>
      <c r="BC6" s="678"/>
      <c r="BD6" s="678"/>
      <c r="BE6" s="678"/>
      <c r="BF6" s="679"/>
      <c r="BG6" s="680">
        <v>1213937</v>
      </c>
      <c r="BH6" s="681"/>
      <c r="BI6" s="681"/>
      <c r="BJ6" s="681"/>
      <c r="BK6" s="681"/>
      <c r="BL6" s="681"/>
      <c r="BM6" s="681"/>
      <c r="BN6" s="682"/>
      <c r="BO6" s="713">
        <v>99.7</v>
      </c>
      <c r="BP6" s="713"/>
      <c r="BQ6" s="713"/>
      <c r="BR6" s="713"/>
      <c r="BS6" s="714" t="s">
        <v>233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82523</v>
      </c>
      <c r="CS6" s="681"/>
      <c r="CT6" s="681"/>
      <c r="CU6" s="681"/>
      <c r="CV6" s="681"/>
      <c r="CW6" s="681"/>
      <c r="CX6" s="681"/>
      <c r="CY6" s="682"/>
      <c r="CZ6" s="780">
        <v>1.1000000000000001</v>
      </c>
      <c r="DA6" s="751"/>
      <c r="DB6" s="751"/>
      <c r="DC6" s="783"/>
      <c r="DD6" s="686" t="s">
        <v>233</v>
      </c>
      <c r="DE6" s="681"/>
      <c r="DF6" s="681"/>
      <c r="DG6" s="681"/>
      <c r="DH6" s="681"/>
      <c r="DI6" s="681"/>
      <c r="DJ6" s="681"/>
      <c r="DK6" s="681"/>
      <c r="DL6" s="681"/>
      <c r="DM6" s="681"/>
      <c r="DN6" s="681"/>
      <c r="DO6" s="681"/>
      <c r="DP6" s="682"/>
      <c r="DQ6" s="686">
        <v>82523</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1486</v>
      </c>
      <c r="S7" s="681"/>
      <c r="T7" s="681"/>
      <c r="U7" s="681"/>
      <c r="V7" s="681"/>
      <c r="W7" s="681"/>
      <c r="X7" s="681"/>
      <c r="Y7" s="682"/>
      <c r="Z7" s="713">
        <v>0</v>
      </c>
      <c r="AA7" s="713"/>
      <c r="AB7" s="713"/>
      <c r="AC7" s="713"/>
      <c r="AD7" s="714">
        <v>1486</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524940</v>
      </c>
      <c r="BH7" s="681"/>
      <c r="BI7" s="681"/>
      <c r="BJ7" s="681"/>
      <c r="BK7" s="681"/>
      <c r="BL7" s="681"/>
      <c r="BM7" s="681"/>
      <c r="BN7" s="682"/>
      <c r="BO7" s="713">
        <v>43.1</v>
      </c>
      <c r="BP7" s="713"/>
      <c r="BQ7" s="713"/>
      <c r="BR7" s="713"/>
      <c r="BS7" s="714" t="s">
        <v>233</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2351286</v>
      </c>
      <c r="CS7" s="681"/>
      <c r="CT7" s="681"/>
      <c r="CU7" s="681"/>
      <c r="CV7" s="681"/>
      <c r="CW7" s="681"/>
      <c r="CX7" s="681"/>
      <c r="CY7" s="682"/>
      <c r="CZ7" s="713">
        <v>30</v>
      </c>
      <c r="DA7" s="713"/>
      <c r="DB7" s="713"/>
      <c r="DC7" s="713"/>
      <c r="DD7" s="686">
        <v>21721</v>
      </c>
      <c r="DE7" s="681"/>
      <c r="DF7" s="681"/>
      <c r="DG7" s="681"/>
      <c r="DH7" s="681"/>
      <c r="DI7" s="681"/>
      <c r="DJ7" s="681"/>
      <c r="DK7" s="681"/>
      <c r="DL7" s="681"/>
      <c r="DM7" s="681"/>
      <c r="DN7" s="681"/>
      <c r="DO7" s="681"/>
      <c r="DP7" s="682"/>
      <c r="DQ7" s="686">
        <v>689255</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8328</v>
      </c>
      <c r="S8" s="681"/>
      <c r="T8" s="681"/>
      <c r="U8" s="681"/>
      <c r="V8" s="681"/>
      <c r="W8" s="681"/>
      <c r="X8" s="681"/>
      <c r="Y8" s="682"/>
      <c r="Z8" s="713">
        <v>0.1</v>
      </c>
      <c r="AA8" s="713"/>
      <c r="AB8" s="713"/>
      <c r="AC8" s="713"/>
      <c r="AD8" s="714">
        <v>8328</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20726</v>
      </c>
      <c r="BH8" s="681"/>
      <c r="BI8" s="681"/>
      <c r="BJ8" s="681"/>
      <c r="BK8" s="681"/>
      <c r="BL8" s="681"/>
      <c r="BM8" s="681"/>
      <c r="BN8" s="682"/>
      <c r="BO8" s="713">
        <v>1.7</v>
      </c>
      <c r="BP8" s="713"/>
      <c r="BQ8" s="713"/>
      <c r="BR8" s="713"/>
      <c r="BS8" s="686" t="s">
        <v>233</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1725621</v>
      </c>
      <c r="CS8" s="681"/>
      <c r="CT8" s="681"/>
      <c r="CU8" s="681"/>
      <c r="CV8" s="681"/>
      <c r="CW8" s="681"/>
      <c r="CX8" s="681"/>
      <c r="CY8" s="682"/>
      <c r="CZ8" s="713">
        <v>22</v>
      </c>
      <c r="DA8" s="713"/>
      <c r="DB8" s="713"/>
      <c r="DC8" s="713"/>
      <c r="DD8" s="686">
        <v>30890</v>
      </c>
      <c r="DE8" s="681"/>
      <c r="DF8" s="681"/>
      <c r="DG8" s="681"/>
      <c r="DH8" s="681"/>
      <c r="DI8" s="681"/>
      <c r="DJ8" s="681"/>
      <c r="DK8" s="681"/>
      <c r="DL8" s="681"/>
      <c r="DM8" s="681"/>
      <c r="DN8" s="681"/>
      <c r="DO8" s="681"/>
      <c r="DP8" s="682"/>
      <c r="DQ8" s="686">
        <v>1036987</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9611</v>
      </c>
      <c r="S9" s="681"/>
      <c r="T9" s="681"/>
      <c r="U9" s="681"/>
      <c r="V9" s="681"/>
      <c r="W9" s="681"/>
      <c r="X9" s="681"/>
      <c r="Y9" s="682"/>
      <c r="Z9" s="713">
        <v>0.1</v>
      </c>
      <c r="AA9" s="713"/>
      <c r="AB9" s="713"/>
      <c r="AC9" s="713"/>
      <c r="AD9" s="714">
        <v>9611</v>
      </c>
      <c r="AE9" s="714"/>
      <c r="AF9" s="714"/>
      <c r="AG9" s="714"/>
      <c r="AH9" s="714"/>
      <c r="AI9" s="714"/>
      <c r="AJ9" s="714"/>
      <c r="AK9" s="714"/>
      <c r="AL9" s="683">
        <v>0.3</v>
      </c>
      <c r="AM9" s="684"/>
      <c r="AN9" s="684"/>
      <c r="AO9" s="715"/>
      <c r="AP9" s="677" t="s">
        <v>242</v>
      </c>
      <c r="AQ9" s="678"/>
      <c r="AR9" s="678"/>
      <c r="AS9" s="678"/>
      <c r="AT9" s="678"/>
      <c r="AU9" s="678"/>
      <c r="AV9" s="678"/>
      <c r="AW9" s="678"/>
      <c r="AX9" s="678"/>
      <c r="AY9" s="678"/>
      <c r="AZ9" s="678"/>
      <c r="BA9" s="678"/>
      <c r="BB9" s="678"/>
      <c r="BC9" s="678"/>
      <c r="BD9" s="678"/>
      <c r="BE9" s="678"/>
      <c r="BF9" s="679"/>
      <c r="BG9" s="680">
        <v>462415</v>
      </c>
      <c r="BH9" s="681"/>
      <c r="BI9" s="681"/>
      <c r="BJ9" s="681"/>
      <c r="BK9" s="681"/>
      <c r="BL9" s="681"/>
      <c r="BM9" s="681"/>
      <c r="BN9" s="682"/>
      <c r="BO9" s="713">
        <v>38</v>
      </c>
      <c r="BP9" s="713"/>
      <c r="BQ9" s="713"/>
      <c r="BR9" s="713"/>
      <c r="BS9" s="686" t="s">
        <v>233</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537477</v>
      </c>
      <c r="CS9" s="681"/>
      <c r="CT9" s="681"/>
      <c r="CU9" s="681"/>
      <c r="CV9" s="681"/>
      <c r="CW9" s="681"/>
      <c r="CX9" s="681"/>
      <c r="CY9" s="682"/>
      <c r="CZ9" s="713">
        <v>6.9</v>
      </c>
      <c r="DA9" s="713"/>
      <c r="DB9" s="713"/>
      <c r="DC9" s="713"/>
      <c r="DD9" s="686">
        <v>20646</v>
      </c>
      <c r="DE9" s="681"/>
      <c r="DF9" s="681"/>
      <c r="DG9" s="681"/>
      <c r="DH9" s="681"/>
      <c r="DI9" s="681"/>
      <c r="DJ9" s="681"/>
      <c r="DK9" s="681"/>
      <c r="DL9" s="681"/>
      <c r="DM9" s="681"/>
      <c r="DN9" s="681"/>
      <c r="DO9" s="681"/>
      <c r="DP9" s="682"/>
      <c r="DQ9" s="686">
        <v>480220</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227</v>
      </c>
      <c r="S10" s="681"/>
      <c r="T10" s="681"/>
      <c r="U10" s="681"/>
      <c r="V10" s="681"/>
      <c r="W10" s="681"/>
      <c r="X10" s="681"/>
      <c r="Y10" s="682"/>
      <c r="Z10" s="713" t="s">
        <v>227</v>
      </c>
      <c r="AA10" s="713"/>
      <c r="AB10" s="713"/>
      <c r="AC10" s="713"/>
      <c r="AD10" s="714" t="s">
        <v>233</v>
      </c>
      <c r="AE10" s="714"/>
      <c r="AF10" s="714"/>
      <c r="AG10" s="714"/>
      <c r="AH10" s="714"/>
      <c r="AI10" s="714"/>
      <c r="AJ10" s="714"/>
      <c r="AK10" s="714"/>
      <c r="AL10" s="683" t="s">
        <v>227</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19434</v>
      </c>
      <c r="BH10" s="681"/>
      <c r="BI10" s="681"/>
      <c r="BJ10" s="681"/>
      <c r="BK10" s="681"/>
      <c r="BL10" s="681"/>
      <c r="BM10" s="681"/>
      <c r="BN10" s="682"/>
      <c r="BO10" s="713">
        <v>1.6</v>
      </c>
      <c r="BP10" s="713"/>
      <c r="BQ10" s="713"/>
      <c r="BR10" s="713"/>
      <c r="BS10" s="686" t="s">
        <v>233</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4708</v>
      </c>
      <c r="CS10" s="681"/>
      <c r="CT10" s="681"/>
      <c r="CU10" s="681"/>
      <c r="CV10" s="681"/>
      <c r="CW10" s="681"/>
      <c r="CX10" s="681"/>
      <c r="CY10" s="682"/>
      <c r="CZ10" s="713">
        <v>0.1</v>
      </c>
      <c r="DA10" s="713"/>
      <c r="DB10" s="713"/>
      <c r="DC10" s="713"/>
      <c r="DD10" s="686" t="s">
        <v>233</v>
      </c>
      <c r="DE10" s="681"/>
      <c r="DF10" s="681"/>
      <c r="DG10" s="681"/>
      <c r="DH10" s="681"/>
      <c r="DI10" s="681"/>
      <c r="DJ10" s="681"/>
      <c r="DK10" s="681"/>
      <c r="DL10" s="681"/>
      <c r="DM10" s="681"/>
      <c r="DN10" s="681"/>
      <c r="DO10" s="681"/>
      <c r="DP10" s="682"/>
      <c r="DQ10" s="686">
        <v>4708</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239506</v>
      </c>
      <c r="S11" s="681"/>
      <c r="T11" s="681"/>
      <c r="U11" s="681"/>
      <c r="V11" s="681"/>
      <c r="W11" s="681"/>
      <c r="X11" s="681"/>
      <c r="Y11" s="682"/>
      <c r="Z11" s="683">
        <v>3</v>
      </c>
      <c r="AA11" s="684"/>
      <c r="AB11" s="684"/>
      <c r="AC11" s="685"/>
      <c r="AD11" s="686">
        <v>239506</v>
      </c>
      <c r="AE11" s="681"/>
      <c r="AF11" s="681"/>
      <c r="AG11" s="681"/>
      <c r="AH11" s="681"/>
      <c r="AI11" s="681"/>
      <c r="AJ11" s="681"/>
      <c r="AK11" s="682"/>
      <c r="AL11" s="683">
        <v>6.7</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22365</v>
      </c>
      <c r="BH11" s="681"/>
      <c r="BI11" s="681"/>
      <c r="BJ11" s="681"/>
      <c r="BK11" s="681"/>
      <c r="BL11" s="681"/>
      <c r="BM11" s="681"/>
      <c r="BN11" s="682"/>
      <c r="BO11" s="713">
        <v>1.8</v>
      </c>
      <c r="BP11" s="713"/>
      <c r="BQ11" s="713"/>
      <c r="BR11" s="713"/>
      <c r="BS11" s="686" t="s">
        <v>233</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402163</v>
      </c>
      <c r="CS11" s="681"/>
      <c r="CT11" s="681"/>
      <c r="CU11" s="681"/>
      <c r="CV11" s="681"/>
      <c r="CW11" s="681"/>
      <c r="CX11" s="681"/>
      <c r="CY11" s="682"/>
      <c r="CZ11" s="713">
        <v>5.0999999999999996</v>
      </c>
      <c r="DA11" s="713"/>
      <c r="DB11" s="713"/>
      <c r="DC11" s="713"/>
      <c r="DD11" s="686">
        <v>71501</v>
      </c>
      <c r="DE11" s="681"/>
      <c r="DF11" s="681"/>
      <c r="DG11" s="681"/>
      <c r="DH11" s="681"/>
      <c r="DI11" s="681"/>
      <c r="DJ11" s="681"/>
      <c r="DK11" s="681"/>
      <c r="DL11" s="681"/>
      <c r="DM11" s="681"/>
      <c r="DN11" s="681"/>
      <c r="DO11" s="681"/>
      <c r="DP11" s="682"/>
      <c r="DQ11" s="686">
        <v>245338</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9417</v>
      </c>
      <c r="S12" s="681"/>
      <c r="T12" s="681"/>
      <c r="U12" s="681"/>
      <c r="V12" s="681"/>
      <c r="W12" s="681"/>
      <c r="X12" s="681"/>
      <c r="Y12" s="682"/>
      <c r="Z12" s="713">
        <v>0.1</v>
      </c>
      <c r="AA12" s="713"/>
      <c r="AB12" s="713"/>
      <c r="AC12" s="713"/>
      <c r="AD12" s="714">
        <v>9417</v>
      </c>
      <c r="AE12" s="714"/>
      <c r="AF12" s="714"/>
      <c r="AG12" s="714"/>
      <c r="AH12" s="714"/>
      <c r="AI12" s="714"/>
      <c r="AJ12" s="714"/>
      <c r="AK12" s="714"/>
      <c r="AL12" s="683">
        <v>0.3</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608706</v>
      </c>
      <c r="BH12" s="681"/>
      <c r="BI12" s="681"/>
      <c r="BJ12" s="681"/>
      <c r="BK12" s="681"/>
      <c r="BL12" s="681"/>
      <c r="BM12" s="681"/>
      <c r="BN12" s="682"/>
      <c r="BO12" s="713">
        <v>50</v>
      </c>
      <c r="BP12" s="713"/>
      <c r="BQ12" s="713"/>
      <c r="BR12" s="713"/>
      <c r="BS12" s="686" t="s">
        <v>233</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213703</v>
      </c>
      <c r="CS12" s="681"/>
      <c r="CT12" s="681"/>
      <c r="CU12" s="681"/>
      <c r="CV12" s="681"/>
      <c r="CW12" s="681"/>
      <c r="CX12" s="681"/>
      <c r="CY12" s="682"/>
      <c r="CZ12" s="713">
        <v>2.7</v>
      </c>
      <c r="DA12" s="713"/>
      <c r="DB12" s="713"/>
      <c r="DC12" s="713"/>
      <c r="DD12" s="686" t="s">
        <v>233</v>
      </c>
      <c r="DE12" s="681"/>
      <c r="DF12" s="681"/>
      <c r="DG12" s="681"/>
      <c r="DH12" s="681"/>
      <c r="DI12" s="681"/>
      <c r="DJ12" s="681"/>
      <c r="DK12" s="681"/>
      <c r="DL12" s="681"/>
      <c r="DM12" s="681"/>
      <c r="DN12" s="681"/>
      <c r="DO12" s="681"/>
      <c r="DP12" s="682"/>
      <c r="DQ12" s="686">
        <v>183358</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233</v>
      </c>
      <c r="AA13" s="713"/>
      <c r="AB13" s="713"/>
      <c r="AC13" s="713"/>
      <c r="AD13" s="714" t="s">
        <v>233</v>
      </c>
      <c r="AE13" s="714"/>
      <c r="AF13" s="714"/>
      <c r="AG13" s="714"/>
      <c r="AH13" s="714"/>
      <c r="AI13" s="714"/>
      <c r="AJ13" s="714"/>
      <c r="AK13" s="714"/>
      <c r="AL13" s="683" t="s">
        <v>233</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607712</v>
      </c>
      <c r="BH13" s="681"/>
      <c r="BI13" s="681"/>
      <c r="BJ13" s="681"/>
      <c r="BK13" s="681"/>
      <c r="BL13" s="681"/>
      <c r="BM13" s="681"/>
      <c r="BN13" s="682"/>
      <c r="BO13" s="713">
        <v>49.9</v>
      </c>
      <c r="BP13" s="713"/>
      <c r="BQ13" s="713"/>
      <c r="BR13" s="713"/>
      <c r="BS13" s="686" t="s">
        <v>227</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484313</v>
      </c>
      <c r="CS13" s="681"/>
      <c r="CT13" s="681"/>
      <c r="CU13" s="681"/>
      <c r="CV13" s="681"/>
      <c r="CW13" s="681"/>
      <c r="CX13" s="681"/>
      <c r="CY13" s="682"/>
      <c r="CZ13" s="713">
        <v>6.2</v>
      </c>
      <c r="DA13" s="713"/>
      <c r="DB13" s="713"/>
      <c r="DC13" s="713"/>
      <c r="DD13" s="686">
        <v>276244</v>
      </c>
      <c r="DE13" s="681"/>
      <c r="DF13" s="681"/>
      <c r="DG13" s="681"/>
      <c r="DH13" s="681"/>
      <c r="DI13" s="681"/>
      <c r="DJ13" s="681"/>
      <c r="DK13" s="681"/>
      <c r="DL13" s="681"/>
      <c r="DM13" s="681"/>
      <c r="DN13" s="681"/>
      <c r="DO13" s="681"/>
      <c r="DP13" s="682"/>
      <c r="DQ13" s="686">
        <v>168178</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v>4</v>
      </c>
      <c r="S14" s="681"/>
      <c r="T14" s="681"/>
      <c r="U14" s="681"/>
      <c r="V14" s="681"/>
      <c r="W14" s="681"/>
      <c r="X14" s="681"/>
      <c r="Y14" s="682"/>
      <c r="Z14" s="713">
        <v>0</v>
      </c>
      <c r="AA14" s="713"/>
      <c r="AB14" s="713"/>
      <c r="AC14" s="713"/>
      <c r="AD14" s="714">
        <v>4</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45108</v>
      </c>
      <c r="BH14" s="681"/>
      <c r="BI14" s="681"/>
      <c r="BJ14" s="681"/>
      <c r="BK14" s="681"/>
      <c r="BL14" s="681"/>
      <c r="BM14" s="681"/>
      <c r="BN14" s="682"/>
      <c r="BO14" s="713">
        <v>3.7</v>
      </c>
      <c r="BP14" s="713"/>
      <c r="BQ14" s="713"/>
      <c r="BR14" s="713"/>
      <c r="BS14" s="686" t="s">
        <v>227</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328131</v>
      </c>
      <c r="CS14" s="681"/>
      <c r="CT14" s="681"/>
      <c r="CU14" s="681"/>
      <c r="CV14" s="681"/>
      <c r="CW14" s="681"/>
      <c r="CX14" s="681"/>
      <c r="CY14" s="682"/>
      <c r="CZ14" s="713">
        <v>4.2</v>
      </c>
      <c r="DA14" s="713"/>
      <c r="DB14" s="713"/>
      <c r="DC14" s="713"/>
      <c r="DD14" s="686">
        <v>111953</v>
      </c>
      <c r="DE14" s="681"/>
      <c r="DF14" s="681"/>
      <c r="DG14" s="681"/>
      <c r="DH14" s="681"/>
      <c r="DI14" s="681"/>
      <c r="DJ14" s="681"/>
      <c r="DK14" s="681"/>
      <c r="DL14" s="681"/>
      <c r="DM14" s="681"/>
      <c r="DN14" s="681"/>
      <c r="DO14" s="681"/>
      <c r="DP14" s="682"/>
      <c r="DQ14" s="686">
        <v>216196</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227</v>
      </c>
      <c r="S15" s="681"/>
      <c r="T15" s="681"/>
      <c r="U15" s="681"/>
      <c r="V15" s="681"/>
      <c r="W15" s="681"/>
      <c r="X15" s="681"/>
      <c r="Y15" s="682"/>
      <c r="Z15" s="713" t="s">
        <v>233</v>
      </c>
      <c r="AA15" s="713"/>
      <c r="AB15" s="713"/>
      <c r="AC15" s="713"/>
      <c r="AD15" s="714" t="s">
        <v>233</v>
      </c>
      <c r="AE15" s="714"/>
      <c r="AF15" s="714"/>
      <c r="AG15" s="714"/>
      <c r="AH15" s="714"/>
      <c r="AI15" s="714"/>
      <c r="AJ15" s="714"/>
      <c r="AK15" s="714"/>
      <c r="AL15" s="683" t="s">
        <v>233</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35183</v>
      </c>
      <c r="BH15" s="681"/>
      <c r="BI15" s="681"/>
      <c r="BJ15" s="681"/>
      <c r="BK15" s="681"/>
      <c r="BL15" s="681"/>
      <c r="BM15" s="681"/>
      <c r="BN15" s="682"/>
      <c r="BO15" s="713">
        <v>2.9</v>
      </c>
      <c r="BP15" s="713"/>
      <c r="BQ15" s="713"/>
      <c r="BR15" s="713"/>
      <c r="BS15" s="686" t="s">
        <v>227</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1145541</v>
      </c>
      <c r="CS15" s="681"/>
      <c r="CT15" s="681"/>
      <c r="CU15" s="681"/>
      <c r="CV15" s="681"/>
      <c r="CW15" s="681"/>
      <c r="CX15" s="681"/>
      <c r="CY15" s="682"/>
      <c r="CZ15" s="713">
        <v>14.6</v>
      </c>
      <c r="DA15" s="713"/>
      <c r="DB15" s="713"/>
      <c r="DC15" s="713"/>
      <c r="DD15" s="686">
        <v>463761</v>
      </c>
      <c r="DE15" s="681"/>
      <c r="DF15" s="681"/>
      <c r="DG15" s="681"/>
      <c r="DH15" s="681"/>
      <c r="DI15" s="681"/>
      <c r="DJ15" s="681"/>
      <c r="DK15" s="681"/>
      <c r="DL15" s="681"/>
      <c r="DM15" s="681"/>
      <c r="DN15" s="681"/>
      <c r="DO15" s="681"/>
      <c r="DP15" s="682"/>
      <c r="DQ15" s="686">
        <v>465757</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8534</v>
      </c>
      <c r="S16" s="681"/>
      <c r="T16" s="681"/>
      <c r="U16" s="681"/>
      <c r="V16" s="681"/>
      <c r="W16" s="681"/>
      <c r="X16" s="681"/>
      <c r="Y16" s="682"/>
      <c r="Z16" s="713">
        <v>0.1</v>
      </c>
      <c r="AA16" s="713"/>
      <c r="AB16" s="713"/>
      <c r="AC16" s="713"/>
      <c r="AD16" s="714">
        <v>8534</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233</v>
      </c>
      <c r="BP16" s="713"/>
      <c r="BQ16" s="713"/>
      <c r="BR16" s="713"/>
      <c r="BS16" s="686" t="s">
        <v>233</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233</v>
      </c>
      <c r="CS16" s="681"/>
      <c r="CT16" s="681"/>
      <c r="CU16" s="681"/>
      <c r="CV16" s="681"/>
      <c r="CW16" s="681"/>
      <c r="CX16" s="681"/>
      <c r="CY16" s="682"/>
      <c r="CZ16" s="713" t="s">
        <v>227</v>
      </c>
      <c r="DA16" s="713"/>
      <c r="DB16" s="713"/>
      <c r="DC16" s="713"/>
      <c r="DD16" s="686" t="s">
        <v>227</v>
      </c>
      <c r="DE16" s="681"/>
      <c r="DF16" s="681"/>
      <c r="DG16" s="681"/>
      <c r="DH16" s="681"/>
      <c r="DI16" s="681"/>
      <c r="DJ16" s="681"/>
      <c r="DK16" s="681"/>
      <c r="DL16" s="681"/>
      <c r="DM16" s="681"/>
      <c r="DN16" s="681"/>
      <c r="DO16" s="681"/>
      <c r="DP16" s="682"/>
      <c r="DQ16" s="686" t="s">
        <v>233</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5912</v>
      </c>
      <c r="S17" s="681"/>
      <c r="T17" s="681"/>
      <c r="U17" s="681"/>
      <c r="V17" s="681"/>
      <c r="W17" s="681"/>
      <c r="X17" s="681"/>
      <c r="Y17" s="682"/>
      <c r="Z17" s="713">
        <v>0.1</v>
      </c>
      <c r="AA17" s="713"/>
      <c r="AB17" s="713"/>
      <c r="AC17" s="713"/>
      <c r="AD17" s="714">
        <v>5912</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227</v>
      </c>
      <c r="BP17" s="713"/>
      <c r="BQ17" s="713"/>
      <c r="BR17" s="713"/>
      <c r="BS17" s="686" t="s">
        <v>227</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558144</v>
      </c>
      <c r="CS17" s="681"/>
      <c r="CT17" s="681"/>
      <c r="CU17" s="681"/>
      <c r="CV17" s="681"/>
      <c r="CW17" s="681"/>
      <c r="CX17" s="681"/>
      <c r="CY17" s="682"/>
      <c r="CZ17" s="713">
        <v>7.1</v>
      </c>
      <c r="DA17" s="713"/>
      <c r="DB17" s="713"/>
      <c r="DC17" s="713"/>
      <c r="DD17" s="686" t="s">
        <v>233</v>
      </c>
      <c r="DE17" s="681"/>
      <c r="DF17" s="681"/>
      <c r="DG17" s="681"/>
      <c r="DH17" s="681"/>
      <c r="DI17" s="681"/>
      <c r="DJ17" s="681"/>
      <c r="DK17" s="681"/>
      <c r="DL17" s="681"/>
      <c r="DM17" s="681"/>
      <c r="DN17" s="681"/>
      <c r="DO17" s="681"/>
      <c r="DP17" s="682"/>
      <c r="DQ17" s="686">
        <v>557694</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12342</v>
      </c>
      <c r="S18" s="681"/>
      <c r="T18" s="681"/>
      <c r="U18" s="681"/>
      <c r="V18" s="681"/>
      <c r="W18" s="681"/>
      <c r="X18" s="681"/>
      <c r="Y18" s="682"/>
      <c r="Z18" s="713">
        <v>0.2</v>
      </c>
      <c r="AA18" s="713"/>
      <c r="AB18" s="713"/>
      <c r="AC18" s="713"/>
      <c r="AD18" s="714">
        <v>12342</v>
      </c>
      <c r="AE18" s="714"/>
      <c r="AF18" s="714"/>
      <c r="AG18" s="714"/>
      <c r="AH18" s="714"/>
      <c r="AI18" s="714"/>
      <c r="AJ18" s="714"/>
      <c r="AK18" s="714"/>
      <c r="AL18" s="683">
        <v>0.3</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227</v>
      </c>
      <c r="BH18" s="681"/>
      <c r="BI18" s="681"/>
      <c r="BJ18" s="681"/>
      <c r="BK18" s="681"/>
      <c r="BL18" s="681"/>
      <c r="BM18" s="681"/>
      <c r="BN18" s="682"/>
      <c r="BO18" s="713" t="s">
        <v>227</v>
      </c>
      <c r="BP18" s="713"/>
      <c r="BQ18" s="713"/>
      <c r="BR18" s="713"/>
      <c r="BS18" s="686" t="s">
        <v>233</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174</v>
      </c>
      <c r="CS18" s="681"/>
      <c r="CT18" s="681"/>
      <c r="CU18" s="681"/>
      <c r="CV18" s="681"/>
      <c r="CW18" s="681"/>
      <c r="CX18" s="681"/>
      <c r="CY18" s="682"/>
      <c r="CZ18" s="713" t="s">
        <v>227</v>
      </c>
      <c r="DA18" s="713"/>
      <c r="DB18" s="713"/>
      <c r="DC18" s="713"/>
      <c r="DD18" s="686" t="s">
        <v>227</v>
      </c>
      <c r="DE18" s="681"/>
      <c r="DF18" s="681"/>
      <c r="DG18" s="681"/>
      <c r="DH18" s="681"/>
      <c r="DI18" s="681"/>
      <c r="DJ18" s="681"/>
      <c r="DK18" s="681"/>
      <c r="DL18" s="681"/>
      <c r="DM18" s="681"/>
      <c r="DN18" s="681"/>
      <c r="DO18" s="681"/>
      <c r="DP18" s="682"/>
      <c r="DQ18" s="686" t="s">
        <v>227</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7010</v>
      </c>
      <c r="S19" s="681"/>
      <c r="T19" s="681"/>
      <c r="U19" s="681"/>
      <c r="V19" s="681"/>
      <c r="W19" s="681"/>
      <c r="X19" s="681"/>
      <c r="Y19" s="682"/>
      <c r="Z19" s="713">
        <v>0.1</v>
      </c>
      <c r="AA19" s="713"/>
      <c r="AB19" s="713"/>
      <c r="AC19" s="713"/>
      <c r="AD19" s="714">
        <v>7010</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3491</v>
      </c>
      <c r="BH19" s="681"/>
      <c r="BI19" s="681"/>
      <c r="BJ19" s="681"/>
      <c r="BK19" s="681"/>
      <c r="BL19" s="681"/>
      <c r="BM19" s="681"/>
      <c r="BN19" s="682"/>
      <c r="BO19" s="713">
        <v>0.3</v>
      </c>
      <c r="BP19" s="713"/>
      <c r="BQ19" s="713"/>
      <c r="BR19" s="713"/>
      <c r="BS19" s="686" t="s">
        <v>174</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174</v>
      </c>
      <c r="CS19" s="681"/>
      <c r="CT19" s="681"/>
      <c r="CU19" s="681"/>
      <c r="CV19" s="681"/>
      <c r="CW19" s="681"/>
      <c r="CX19" s="681"/>
      <c r="CY19" s="682"/>
      <c r="CZ19" s="713" t="s">
        <v>233</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3987</v>
      </c>
      <c r="S20" s="681"/>
      <c r="T20" s="681"/>
      <c r="U20" s="681"/>
      <c r="V20" s="681"/>
      <c r="W20" s="681"/>
      <c r="X20" s="681"/>
      <c r="Y20" s="682"/>
      <c r="Z20" s="713">
        <v>0</v>
      </c>
      <c r="AA20" s="713"/>
      <c r="AB20" s="713"/>
      <c r="AC20" s="713"/>
      <c r="AD20" s="714">
        <v>3987</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3491</v>
      </c>
      <c r="BH20" s="681"/>
      <c r="BI20" s="681"/>
      <c r="BJ20" s="681"/>
      <c r="BK20" s="681"/>
      <c r="BL20" s="681"/>
      <c r="BM20" s="681"/>
      <c r="BN20" s="682"/>
      <c r="BO20" s="713">
        <v>0.3</v>
      </c>
      <c r="BP20" s="713"/>
      <c r="BQ20" s="713"/>
      <c r="BR20" s="713"/>
      <c r="BS20" s="686" t="s">
        <v>227</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7833610</v>
      </c>
      <c r="CS20" s="681"/>
      <c r="CT20" s="681"/>
      <c r="CU20" s="681"/>
      <c r="CV20" s="681"/>
      <c r="CW20" s="681"/>
      <c r="CX20" s="681"/>
      <c r="CY20" s="682"/>
      <c r="CZ20" s="713">
        <v>100</v>
      </c>
      <c r="DA20" s="713"/>
      <c r="DB20" s="713"/>
      <c r="DC20" s="713"/>
      <c r="DD20" s="686">
        <v>996716</v>
      </c>
      <c r="DE20" s="681"/>
      <c r="DF20" s="681"/>
      <c r="DG20" s="681"/>
      <c r="DH20" s="681"/>
      <c r="DI20" s="681"/>
      <c r="DJ20" s="681"/>
      <c r="DK20" s="681"/>
      <c r="DL20" s="681"/>
      <c r="DM20" s="681"/>
      <c r="DN20" s="681"/>
      <c r="DO20" s="681"/>
      <c r="DP20" s="682"/>
      <c r="DQ20" s="686">
        <v>4130214</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1345</v>
      </c>
      <c r="S21" s="681"/>
      <c r="T21" s="681"/>
      <c r="U21" s="681"/>
      <c r="V21" s="681"/>
      <c r="W21" s="681"/>
      <c r="X21" s="681"/>
      <c r="Y21" s="682"/>
      <c r="Z21" s="713">
        <v>0</v>
      </c>
      <c r="AA21" s="713"/>
      <c r="AB21" s="713"/>
      <c r="AC21" s="713"/>
      <c r="AD21" s="714">
        <v>1345</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3491</v>
      </c>
      <c r="BH21" s="681"/>
      <c r="BI21" s="681"/>
      <c r="BJ21" s="681"/>
      <c r="BK21" s="681"/>
      <c r="BL21" s="681"/>
      <c r="BM21" s="681"/>
      <c r="BN21" s="682"/>
      <c r="BO21" s="713">
        <v>0.3</v>
      </c>
      <c r="BP21" s="713"/>
      <c r="BQ21" s="713"/>
      <c r="BR21" s="713"/>
      <c r="BS21" s="686" t="s">
        <v>227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2181293</v>
      </c>
      <c r="S22" s="681"/>
      <c r="T22" s="681"/>
      <c r="U22" s="681"/>
      <c r="V22" s="681"/>
      <c r="W22" s="681"/>
      <c r="X22" s="681"/>
      <c r="Y22" s="682"/>
      <c r="Z22" s="713">
        <v>27.3</v>
      </c>
      <c r="AA22" s="713"/>
      <c r="AB22" s="713"/>
      <c r="AC22" s="713"/>
      <c r="AD22" s="714">
        <v>1961093</v>
      </c>
      <c r="AE22" s="714"/>
      <c r="AF22" s="714"/>
      <c r="AG22" s="714"/>
      <c r="AH22" s="714"/>
      <c r="AI22" s="714"/>
      <c r="AJ22" s="714"/>
      <c r="AK22" s="714"/>
      <c r="AL22" s="683">
        <v>55</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227</v>
      </c>
      <c r="BH22" s="681"/>
      <c r="BI22" s="681"/>
      <c r="BJ22" s="681"/>
      <c r="BK22" s="681"/>
      <c r="BL22" s="681"/>
      <c r="BM22" s="681"/>
      <c r="BN22" s="682"/>
      <c r="BO22" s="713" t="s">
        <v>233</v>
      </c>
      <c r="BP22" s="713"/>
      <c r="BQ22" s="713"/>
      <c r="BR22" s="713"/>
      <c r="BS22" s="686" t="s">
        <v>227</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1961093</v>
      </c>
      <c r="S23" s="681"/>
      <c r="T23" s="681"/>
      <c r="U23" s="681"/>
      <c r="V23" s="681"/>
      <c r="W23" s="681"/>
      <c r="X23" s="681"/>
      <c r="Y23" s="682"/>
      <c r="Z23" s="713">
        <v>24.5</v>
      </c>
      <c r="AA23" s="713"/>
      <c r="AB23" s="713"/>
      <c r="AC23" s="713"/>
      <c r="AD23" s="714">
        <v>1961093</v>
      </c>
      <c r="AE23" s="714"/>
      <c r="AF23" s="714"/>
      <c r="AG23" s="714"/>
      <c r="AH23" s="714"/>
      <c r="AI23" s="714"/>
      <c r="AJ23" s="714"/>
      <c r="AK23" s="714"/>
      <c r="AL23" s="683">
        <v>55</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227</v>
      </c>
      <c r="BH23" s="681"/>
      <c r="BI23" s="681"/>
      <c r="BJ23" s="681"/>
      <c r="BK23" s="681"/>
      <c r="BL23" s="681"/>
      <c r="BM23" s="681"/>
      <c r="BN23" s="682"/>
      <c r="BO23" s="713" t="s">
        <v>227</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220200</v>
      </c>
      <c r="S24" s="681"/>
      <c r="T24" s="681"/>
      <c r="U24" s="681"/>
      <c r="V24" s="681"/>
      <c r="W24" s="681"/>
      <c r="X24" s="681"/>
      <c r="Y24" s="682"/>
      <c r="Z24" s="713">
        <v>2.8</v>
      </c>
      <c r="AA24" s="713"/>
      <c r="AB24" s="713"/>
      <c r="AC24" s="713"/>
      <c r="AD24" s="714" t="s">
        <v>227</v>
      </c>
      <c r="AE24" s="714"/>
      <c r="AF24" s="714"/>
      <c r="AG24" s="714"/>
      <c r="AH24" s="714"/>
      <c r="AI24" s="714"/>
      <c r="AJ24" s="714"/>
      <c r="AK24" s="714"/>
      <c r="AL24" s="683" t="s">
        <v>227</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227</v>
      </c>
      <c r="BH24" s="681"/>
      <c r="BI24" s="681"/>
      <c r="BJ24" s="681"/>
      <c r="BK24" s="681"/>
      <c r="BL24" s="681"/>
      <c r="BM24" s="681"/>
      <c r="BN24" s="682"/>
      <c r="BO24" s="713" t="s">
        <v>227</v>
      </c>
      <c r="BP24" s="713"/>
      <c r="BQ24" s="713"/>
      <c r="BR24" s="713"/>
      <c r="BS24" s="686" t="s">
        <v>227</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2410285</v>
      </c>
      <c r="CS24" s="736"/>
      <c r="CT24" s="736"/>
      <c r="CU24" s="736"/>
      <c r="CV24" s="736"/>
      <c r="CW24" s="736"/>
      <c r="CX24" s="736"/>
      <c r="CY24" s="779"/>
      <c r="CZ24" s="780">
        <v>30.8</v>
      </c>
      <c r="DA24" s="751"/>
      <c r="DB24" s="751"/>
      <c r="DC24" s="783"/>
      <c r="DD24" s="778">
        <v>1786793</v>
      </c>
      <c r="DE24" s="736"/>
      <c r="DF24" s="736"/>
      <c r="DG24" s="736"/>
      <c r="DH24" s="736"/>
      <c r="DI24" s="736"/>
      <c r="DJ24" s="736"/>
      <c r="DK24" s="779"/>
      <c r="DL24" s="778">
        <v>1735966</v>
      </c>
      <c r="DM24" s="736"/>
      <c r="DN24" s="736"/>
      <c r="DO24" s="736"/>
      <c r="DP24" s="736"/>
      <c r="DQ24" s="736"/>
      <c r="DR24" s="736"/>
      <c r="DS24" s="736"/>
      <c r="DT24" s="736"/>
      <c r="DU24" s="736"/>
      <c r="DV24" s="779"/>
      <c r="DW24" s="780">
        <v>46.8</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227</v>
      </c>
      <c r="S25" s="681"/>
      <c r="T25" s="681"/>
      <c r="U25" s="681"/>
      <c r="V25" s="681"/>
      <c r="W25" s="681"/>
      <c r="X25" s="681"/>
      <c r="Y25" s="682"/>
      <c r="Z25" s="713" t="s">
        <v>227</v>
      </c>
      <c r="AA25" s="713"/>
      <c r="AB25" s="713"/>
      <c r="AC25" s="713"/>
      <c r="AD25" s="714" t="s">
        <v>233</v>
      </c>
      <c r="AE25" s="714"/>
      <c r="AF25" s="714"/>
      <c r="AG25" s="714"/>
      <c r="AH25" s="714"/>
      <c r="AI25" s="714"/>
      <c r="AJ25" s="714"/>
      <c r="AK25" s="714"/>
      <c r="AL25" s="683" t="s">
        <v>227</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174</v>
      </c>
      <c r="BP25" s="713"/>
      <c r="BQ25" s="713"/>
      <c r="BR25" s="713"/>
      <c r="BS25" s="686" t="s">
        <v>227</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1191799</v>
      </c>
      <c r="CS25" s="699"/>
      <c r="CT25" s="699"/>
      <c r="CU25" s="699"/>
      <c r="CV25" s="699"/>
      <c r="CW25" s="699"/>
      <c r="CX25" s="699"/>
      <c r="CY25" s="700"/>
      <c r="CZ25" s="683">
        <v>15.2</v>
      </c>
      <c r="DA25" s="701"/>
      <c r="DB25" s="701"/>
      <c r="DC25" s="702"/>
      <c r="DD25" s="686">
        <v>1041200</v>
      </c>
      <c r="DE25" s="699"/>
      <c r="DF25" s="699"/>
      <c r="DG25" s="699"/>
      <c r="DH25" s="699"/>
      <c r="DI25" s="699"/>
      <c r="DJ25" s="699"/>
      <c r="DK25" s="700"/>
      <c r="DL25" s="686">
        <v>1003521</v>
      </c>
      <c r="DM25" s="699"/>
      <c r="DN25" s="699"/>
      <c r="DO25" s="699"/>
      <c r="DP25" s="699"/>
      <c r="DQ25" s="699"/>
      <c r="DR25" s="699"/>
      <c r="DS25" s="699"/>
      <c r="DT25" s="699"/>
      <c r="DU25" s="699"/>
      <c r="DV25" s="700"/>
      <c r="DW25" s="683">
        <v>27.1</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3774515</v>
      </c>
      <c r="S26" s="681"/>
      <c r="T26" s="681"/>
      <c r="U26" s="681"/>
      <c r="V26" s="681"/>
      <c r="W26" s="681"/>
      <c r="X26" s="681"/>
      <c r="Y26" s="682"/>
      <c r="Z26" s="713">
        <v>47.2</v>
      </c>
      <c r="AA26" s="713"/>
      <c r="AB26" s="713"/>
      <c r="AC26" s="713"/>
      <c r="AD26" s="714">
        <v>3554315</v>
      </c>
      <c r="AE26" s="714"/>
      <c r="AF26" s="714"/>
      <c r="AG26" s="714"/>
      <c r="AH26" s="714"/>
      <c r="AI26" s="714"/>
      <c r="AJ26" s="714"/>
      <c r="AK26" s="714"/>
      <c r="AL26" s="683">
        <v>99.7</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227</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650037</v>
      </c>
      <c r="CS26" s="681"/>
      <c r="CT26" s="681"/>
      <c r="CU26" s="681"/>
      <c r="CV26" s="681"/>
      <c r="CW26" s="681"/>
      <c r="CX26" s="681"/>
      <c r="CY26" s="682"/>
      <c r="CZ26" s="683">
        <v>8.3000000000000007</v>
      </c>
      <c r="DA26" s="701"/>
      <c r="DB26" s="701"/>
      <c r="DC26" s="702"/>
      <c r="DD26" s="686">
        <v>509148</v>
      </c>
      <c r="DE26" s="681"/>
      <c r="DF26" s="681"/>
      <c r="DG26" s="681"/>
      <c r="DH26" s="681"/>
      <c r="DI26" s="681"/>
      <c r="DJ26" s="681"/>
      <c r="DK26" s="682"/>
      <c r="DL26" s="686" t="s">
        <v>227</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1702</v>
      </c>
      <c r="S27" s="681"/>
      <c r="T27" s="681"/>
      <c r="U27" s="681"/>
      <c r="V27" s="681"/>
      <c r="W27" s="681"/>
      <c r="X27" s="681"/>
      <c r="Y27" s="682"/>
      <c r="Z27" s="713">
        <v>0</v>
      </c>
      <c r="AA27" s="713"/>
      <c r="AB27" s="713"/>
      <c r="AC27" s="713"/>
      <c r="AD27" s="714">
        <v>1702</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1217428</v>
      </c>
      <c r="BH27" s="681"/>
      <c r="BI27" s="681"/>
      <c r="BJ27" s="681"/>
      <c r="BK27" s="681"/>
      <c r="BL27" s="681"/>
      <c r="BM27" s="681"/>
      <c r="BN27" s="682"/>
      <c r="BO27" s="713">
        <v>100</v>
      </c>
      <c r="BP27" s="713"/>
      <c r="BQ27" s="713"/>
      <c r="BR27" s="713"/>
      <c r="BS27" s="686" t="s">
        <v>227</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660342</v>
      </c>
      <c r="CS27" s="699"/>
      <c r="CT27" s="699"/>
      <c r="CU27" s="699"/>
      <c r="CV27" s="699"/>
      <c r="CW27" s="699"/>
      <c r="CX27" s="699"/>
      <c r="CY27" s="700"/>
      <c r="CZ27" s="683">
        <v>8.4</v>
      </c>
      <c r="DA27" s="701"/>
      <c r="DB27" s="701"/>
      <c r="DC27" s="702"/>
      <c r="DD27" s="686">
        <v>187899</v>
      </c>
      <c r="DE27" s="699"/>
      <c r="DF27" s="699"/>
      <c r="DG27" s="699"/>
      <c r="DH27" s="699"/>
      <c r="DI27" s="699"/>
      <c r="DJ27" s="699"/>
      <c r="DK27" s="700"/>
      <c r="DL27" s="686">
        <v>174751</v>
      </c>
      <c r="DM27" s="699"/>
      <c r="DN27" s="699"/>
      <c r="DO27" s="699"/>
      <c r="DP27" s="699"/>
      <c r="DQ27" s="699"/>
      <c r="DR27" s="699"/>
      <c r="DS27" s="699"/>
      <c r="DT27" s="699"/>
      <c r="DU27" s="699"/>
      <c r="DV27" s="700"/>
      <c r="DW27" s="683">
        <v>4.7</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34287</v>
      </c>
      <c r="S28" s="681"/>
      <c r="T28" s="681"/>
      <c r="U28" s="681"/>
      <c r="V28" s="681"/>
      <c r="W28" s="681"/>
      <c r="X28" s="681"/>
      <c r="Y28" s="682"/>
      <c r="Z28" s="713">
        <v>0.4</v>
      </c>
      <c r="AA28" s="713"/>
      <c r="AB28" s="713"/>
      <c r="AC28" s="713"/>
      <c r="AD28" s="714" t="s">
        <v>174</v>
      </c>
      <c r="AE28" s="714"/>
      <c r="AF28" s="714"/>
      <c r="AG28" s="714"/>
      <c r="AH28" s="714"/>
      <c r="AI28" s="714"/>
      <c r="AJ28" s="714"/>
      <c r="AK28" s="714"/>
      <c r="AL28" s="683" t="s">
        <v>227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558144</v>
      </c>
      <c r="CS28" s="681"/>
      <c r="CT28" s="681"/>
      <c r="CU28" s="681"/>
      <c r="CV28" s="681"/>
      <c r="CW28" s="681"/>
      <c r="CX28" s="681"/>
      <c r="CY28" s="682"/>
      <c r="CZ28" s="683">
        <v>7.1</v>
      </c>
      <c r="DA28" s="701"/>
      <c r="DB28" s="701"/>
      <c r="DC28" s="702"/>
      <c r="DD28" s="686">
        <v>557694</v>
      </c>
      <c r="DE28" s="681"/>
      <c r="DF28" s="681"/>
      <c r="DG28" s="681"/>
      <c r="DH28" s="681"/>
      <c r="DI28" s="681"/>
      <c r="DJ28" s="681"/>
      <c r="DK28" s="682"/>
      <c r="DL28" s="686">
        <v>557694</v>
      </c>
      <c r="DM28" s="681"/>
      <c r="DN28" s="681"/>
      <c r="DO28" s="681"/>
      <c r="DP28" s="681"/>
      <c r="DQ28" s="681"/>
      <c r="DR28" s="681"/>
      <c r="DS28" s="681"/>
      <c r="DT28" s="681"/>
      <c r="DU28" s="681"/>
      <c r="DV28" s="682"/>
      <c r="DW28" s="683">
        <v>15</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24018</v>
      </c>
      <c r="S29" s="681"/>
      <c r="T29" s="681"/>
      <c r="U29" s="681"/>
      <c r="V29" s="681"/>
      <c r="W29" s="681"/>
      <c r="X29" s="681"/>
      <c r="Y29" s="682"/>
      <c r="Z29" s="713">
        <v>0.3</v>
      </c>
      <c r="AA29" s="713"/>
      <c r="AB29" s="713"/>
      <c r="AC29" s="713"/>
      <c r="AD29" s="714">
        <v>8957</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304</v>
      </c>
      <c r="CE29" s="769"/>
      <c r="CF29" s="719" t="s">
        <v>70</v>
      </c>
      <c r="CG29" s="720"/>
      <c r="CH29" s="720"/>
      <c r="CI29" s="720"/>
      <c r="CJ29" s="720"/>
      <c r="CK29" s="720"/>
      <c r="CL29" s="720"/>
      <c r="CM29" s="720"/>
      <c r="CN29" s="720"/>
      <c r="CO29" s="720"/>
      <c r="CP29" s="720"/>
      <c r="CQ29" s="721"/>
      <c r="CR29" s="680">
        <v>557661</v>
      </c>
      <c r="CS29" s="699"/>
      <c r="CT29" s="699"/>
      <c r="CU29" s="699"/>
      <c r="CV29" s="699"/>
      <c r="CW29" s="699"/>
      <c r="CX29" s="699"/>
      <c r="CY29" s="700"/>
      <c r="CZ29" s="683">
        <v>7.1</v>
      </c>
      <c r="DA29" s="701"/>
      <c r="DB29" s="701"/>
      <c r="DC29" s="702"/>
      <c r="DD29" s="686">
        <v>557211</v>
      </c>
      <c r="DE29" s="699"/>
      <c r="DF29" s="699"/>
      <c r="DG29" s="699"/>
      <c r="DH29" s="699"/>
      <c r="DI29" s="699"/>
      <c r="DJ29" s="699"/>
      <c r="DK29" s="700"/>
      <c r="DL29" s="686">
        <v>557211</v>
      </c>
      <c r="DM29" s="699"/>
      <c r="DN29" s="699"/>
      <c r="DO29" s="699"/>
      <c r="DP29" s="699"/>
      <c r="DQ29" s="699"/>
      <c r="DR29" s="699"/>
      <c r="DS29" s="699"/>
      <c r="DT29" s="699"/>
      <c r="DU29" s="699"/>
      <c r="DV29" s="700"/>
      <c r="DW29" s="683">
        <v>15</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14695</v>
      </c>
      <c r="S30" s="681"/>
      <c r="T30" s="681"/>
      <c r="U30" s="681"/>
      <c r="V30" s="681"/>
      <c r="W30" s="681"/>
      <c r="X30" s="681"/>
      <c r="Y30" s="682"/>
      <c r="Z30" s="713">
        <v>0.2</v>
      </c>
      <c r="AA30" s="713"/>
      <c r="AB30" s="713"/>
      <c r="AC30" s="713"/>
      <c r="AD30" s="714" t="s">
        <v>233</v>
      </c>
      <c r="AE30" s="714"/>
      <c r="AF30" s="714"/>
      <c r="AG30" s="714"/>
      <c r="AH30" s="714"/>
      <c r="AI30" s="714"/>
      <c r="AJ30" s="714"/>
      <c r="AK30" s="714"/>
      <c r="AL30" s="683" t="s">
        <v>233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0"/>
      <c r="CE30" s="771"/>
      <c r="CF30" s="719" t="s">
        <v>308</v>
      </c>
      <c r="CG30" s="720"/>
      <c r="CH30" s="720"/>
      <c r="CI30" s="720"/>
      <c r="CJ30" s="720"/>
      <c r="CK30" s="720"/>
      <c r="CL30" s="720"/>
      <c r="CM30" s="720"/>
      <c r="CN30" s="720"/>
      <c r="CO30" s="720"/>
      <c r="CP30" s="720"/>
      <c r="CQ30" s="721"/>
      <c r="CR30" s="680">
        <v>527037</v>
      </c>
      <c r="CS30" s="681"/>
      <c r="CT30" s="681"/>
      <c r="CU30" s="681"/>
      <c r="CV30" s="681"/>
      <c r="CW30" s="681"/>
      <c r="CX30" s="681"/>
      <c r="CY30" s="682"/>
      <c r="CZ30" s="683">
        <v>6.7</v>
      </c>
      <c r="DA30" s="701"/>
      <c r="DB30" s="701"/>
      <c r="DC30" s="702"/>
      <c r="DD30" s="686">
        <v>526607</v>
      </c>
      <c r="DE30" s="681"/>
      <c r="DF30" s="681"/>
      <c r="DG30" s="681"/>
      <c r="DH30" s="681"/>
      <c r="DI30" s="681"/>
      <c r="DJ30" s="681"/>
      <c r="DK30" s="682"/>
      <c r="DL30" s="686">
        <v>526607</v>
      </c>
      <c r="DM30" s="681"/>
      <c r="DN30" s="681"/>
      <c r="DO30" s="681"/>
      <c r="DP30" s="681"/>
      <c r="DQ30" s="681"/>
      <c r="DR30" s="681"/>
      <c r="DS30" s="681"/>
      <c r="DT30" s="681"/>
      <c r="DU30" s="681"/>
      <c r="DV30" s="682"/>
      <c r="DW30" s="683">
        <v>14.2</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2052670</v>
      </c>
      <c r="S31" s="681"/>
      <c r="T31" s="681"/>
      <c r="U31" s="681"/>
      <c r="V31" s="681"/>
      <c r="W31" s="681"/>
      <c r="X31" s="681"/>
      <c r="Y31" s="682"/>
      <c r="Z31" s="713">
        <v>25.7</v>
      </c>
      <c r="AA31" s="713"/>
      <c r="AB31" s="713"/>
      <c r="AC31" s="713"/>
      <c r="AD31" s="714" t="s">
        <v>233</v>
      </c>
      <c r="AE31" s="714"/>
      <c r="AF31" s="714"/>
      <c r="AG31" s="714"/>
      <c r="AH31" s="714"/>
      <c r="AI31" s="714"/>
      <c r="AJ31" s="714"/>
      <c r="AK31" s="714"/>
      <c r="AL31" s="683" t="s">
        <v>233</v>
      </c>
      <c r="AM31" s="684"/>
      <c r="AN31" s="684"/>
      <c r="AO31" s="715"/>
      <c r="AP31" s="754" t="s">
        <v>310</v>
      </c>
      <c r="AQ31" s="755"/>
      <c r="AR31" s="755"/>
      <c r="AS31" s="755"/>
      <c r="AT31" s="760" t="s">
        <v>311</v>
      </c>
      <c r="AU31" s="231"/>
      <c r="AV31" s="231"/>
      <c r="AW31" s="231"/>
      <c r="AX31" s="746" t="s">
        <v>186</v>
      </c>
      <c r="AY31" s="747"/>
      <c r="AZ31" s="747"/>
      <c r="BA31" s="747"/>
      <c r="BB31" s="747"/>
      <c r="BC31" s="747"/>
      <c r="BD31" s="747"/>
      <c r="BE31" s="747"/>
      <c r="BF31" s="748"/>
      <c r="BG31" s="749">
        <v>97.2</v>
      </c>
      <c r="BH31" s="750"/>
      <c r="BI31" s="750"/>
      <c r="BJ31" s="750"/>
      <c r="BK31" s="750"/>
      <c r="BL31" s="750"/>
      <c r="BM31" s="751">
        <v>90.8</v>
      </c>
      <c r="BN31" s="750"/>
      <c r="BO31" s="750"/>
      <c r="BP31" s="750"/>
      <c r="BQ31" s="752"/>
      <c r="BR31" s="749">
        <v>98.5</v>
      </c>
      <c r="BS31" s="750"/>
      <c r="BT31" s="750"/>
      <c r="BU31" s="750"/>
      <c r="BV31" s="750"/>
      <c r="BW31" s="750"/>
      <c r="BX31" s="751">
        <v>92.4</v>
      </c>
      <c r="BY31" s="750"/>
      <c r="BZ31" s="750"/>
      <c r="CA31" s="750"/>
      <c r="CB31" s="752"/>
      <c r="CD31" s="770"/>
      <c r="CE31" s="771"/>
      <c r="CF31" s="719" t="s">
        <v>312</v>
      </c>
      <c r="CG31" s="720"/>
      <c r="CH31" s="720"/>
      <c r="CI31" s="720"/>
      <c r="CJ31" s="720"/>
      <c r="CK31" s="720"/>
      <c r="CL31" s="720"/>
      <c r="CM31" s="720"/>
      <c r="CN31" s="720"/>
      <c r="CO31" s="720"/>
      <c r="CP31" s="720"/>
      <c r="CQ31" s="721"/>
      <c r="CR31" s="680">
        <v>30624</v>
      </c>
      <c r="CS31" s="699"/>
      <c r="CT31" s="699"/>
      <c r="CU31" s="699"/>
      <c r="CV31" s="699"/>
      <c r="CW31" s="699"/>
      <c r="CX31" s="699"/>
      <c r="CY31" s="700"/>
      <c r="CZ31" s="683">
        <v>0.4</v>
      </c>
      <c r="DA31" s="701"/>
      <c r="DB31" s="701"/>
      <c r="DC31" s="702"/>
      <c r="DD31" s="686">
        <v>30604</v>
      </c>
      <c r="DE31" s="699"/>
      <c r="DF31" s="699"/>
      <c r="DG31" s="699"/>
      <c r="DH31" s="699"/>
      <c r="DI31" s="699"/>
      <c r="DJ31" s="699"/>
      <c r="DK31" s="700"/>
      <c r="DL31" s="686">
        <v>30604</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63" t="s">
        <v>313</v>
      </c>
      <c r="C32" s="764"/>
      <c r="D32" s="764"/>
      <c r="E32" s="764"/>
      <c r="F32" s="764"/>
      <c r="G32" s="764"/>
      <c r="H32" s="764"/>
      <c r="I32" s="764"/>
      <c r="J32" s="764"/>
      <c r="K32" s="764"/>
      <c r="L32" s="764"/>
      <c r="M32" s="764"/>
      <c r="N32" s="764"/>
      <c r="O32" s="764"/>
      <c r="P32" s="764"/>
      <c r="Q32" s="765"/>
      <c r="R32" s="680" t="s">
        <v>227</v>
      </c>
      <c r="S32" s="681"/>
      <c r="T32" s="681"/>
      <c r="U32" s="681"/>
      <c r="V32" s="681"/>
      <c r="W32" s="681"/>
      <c r="X32" s="681"/>
      <c r="Y32" s="682"/>
      <c r="Z32" s="713" t="s">
        <v>227</v>
      </c>
      <c r="AA32" s="713"/>
      <c r="AB32" s="713"/>
      <c r="AC32" s="713"/>
      <c r="AD32" s="714" t="s">
        <v>227</v>
      </c>
      <c r="AE32" s="714"/>
      <c r="AF32" s="714"/>
      <c r="AG32" s="714"/>
      <c r="AH32" s="714"/>
      <c r="AI32" s="714"/>
      <c r="AJ32" s="714"/>
      <c r="AK32" s="714"/>
      <c r="AL32" s="683" t="s">
        <v>227</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99.2</v>
      </c>
      <c r="BH32" s="699"/>
      <c r="BI32" s="699"/>
      <c r="BJ32" s="699"/>
      <c r="BK32" s="699"/>
      <c r="BL32" s="699"/>
      <c r="BM32" s="684">
        <v>94.8</v>
      </c>
      <c r="BN32" s="745"/>
      <c r="BO32" s="745"/>
      <c r="BP32" s="745"/>
      <c r="BQ32" s="726"/>
      <c r="BR32" s="753">
        <v>98.8</v>
      </c>
      <c r="BS32" s="699"/>
      <c r="BT32" s="699"/>
      <c r="BU32" s="699"/>
      <c r="BV32" s="699"/>
      <c r="BW32" s="699"/>
      <c r="BX32" s="684">
        <v>94.9</v>
      </c>
      <c r="BY32" s="745"/>
      <c r="BZ32" s="745"/>
      <c r="CA32" s="745"/>
      <c r="CB32" s="726"/>
      <c r="CD32" s="772"/>
      <c r="CE32" s="773"/>
      <c r="CF32" s="719" t="s">
        <v>316</v>
      </c>
      <c r="CG32" s="720"/>
      <c r="CH32" s="720"/>
      <c r="CI32" s="720"/>
      <c r="CJ32" s="720"/>
      <c r="CK32" s="720"/>
      <c r="CL32" s="720"/>
      <c r="CM32" s="720"/>
      <c r="CN32" s="720"/>
      <c r="CO32" s="720"/>
      <c r="CP32" s="720"/>
      <c r="CQ32" s="721"/>
      <c r="CR32" s="680">
        <v>483</v>
      </c>
      <c r="CS32" s="681"/>
      <c r="CT32" s="681"/>
      <c r="CU32" s="681"/>
      <c r="CV32" s="681"/>
      <c r="CW32" s="681"/>
      <c r="CX32" s="681"/>
      <c r="CY32" s="682"/>
      <c r="CZ32" s="683">
        <v>0</v>
      </c>
      <c r="DA32" s="701"/>
      <c r="DB32" s="701"/>
      <c r="DC32" s="702"/>
      <c r="DD32" s="686">
        <v>483</v>
      </c>
      <c r="DE32" s="681"/>
      <c r="DF32" s="681"/>
      <c r="DG32" s="681"/>
      <c r="DH32" s="681"/>
      <c r="DI32" s="681"/>
      <c r="DJ32" s="681"/>
      <c r="DK32" s="682"/>
      <c r="DL32" s="686">
        <v>483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387911</v>
      </c>
      <c r="S33" s="681"/>
      <c r="T33" s="681"/>
      <c r="U33" s="681"/>
      <c r="V33" s="681"/>
      <c r="W33" s="681"/>
      <c r="X33" s="681"/>
      <c r="Y33" s="682"/>
      <c r="Z33" s="713">
        <v>4.9000000000000004</v>
      </c>
      <c r="AA33" s="713"/>
      <c r="AB33" s="713"/>
      <c r="AC33" s="713"/>
      <c r="AD33" s="714" t="s">
        <v>227</v>
      </c>
      <c r="AE33" s="714"/>
      <c r="AF33" s="714"/>
      <c r="AG33" s="714"/>
      <c r="AH33" s="714"/>
      <c r="AI33" s="714"/>
      <c r="AJ33" s="714"/>
      <c r="AK33" s="714"/>
      <c r="AL33" s="683" t="s">
        <v>227</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95.3</v>
      </c>
      <c r="BH33" s="665"/>
      <c r="BI33" s="665"/>
      <c r="BJ33" s="665"/>
      <c r="BK33" s="665"/>
      <c r="BL33" s="665"/>
      <c r="BM33" s="707">
        <v>86.8</v>
      </c>
      <c r="BN33" s="665"/>
      <c r="BO33" s="665"/>
      <c r="BP33" s="665"/>
      <c r="BQ33" s="709"/>
      <c r="BR33" s="744">
        <v>98.2</v>
      </c>
      <c r="BS33" s="665"/>
      <c r="BT33" s="665"/>
      <c r="BU33" s="665"/>
      <c r="BV33" s="665"/>
      <c r="BW33" s="665"/>
      <c r="BX33" s="707">
        <v>89.7</v>
      </c>
      <c r="BY33" s="665"/>
      <c r="BZ33" s="665"/>
      <c r="CA33" s="665"/>
      <c r="CB33" s="709"/>
      <c r="CD33" s="719" t="s">
        <v>319</v>
      </c>
      <c r="CE33" s="720"/>
      <c r="CF33" s="720"/>
      <c r="CG33" s="720"/>
      <c r="CH33" s="720"/>
      <c r="CI33" s="720"/>
      <c r="CJ33" s="720"/>
      <c r="CK33" s="720"/>
      <c r="CL33" s="720"/>
      <c r="CM33" s="720"/>
      <c r="CN33" s="720"/>
      <c r="CO33" s="720"/>
      <c r="CP33" s="720"/>
      <c r="CQ33" s="721"/>
      <c r="CR33" s="680">
        <v>4426609</v>
      </c>
      <c r="CS33" s="699"/>
      <c r="CT33" s="699"/>
      <c r="CU33" s="699"/>
      <c r="CV33" s="699"/>
      <c r="CW33" s="699"/>
      <c r="CX33" s="699"/>
      <c r="CY33" s="700"/>
      <c r="CZ33" s="683">
        <v>56.5</v>
      </c>
      <c r="DA33" s="701"/>
      <c r="DB33" s="701"/>
      <c r="DC33" s="702"/>
      <c r="DD33" s="686">
        <v>2277927</v>
      </c>
      <c r="DE33" s="699"/>
      <c r="DF33" s="699"/>
      <c r="DG33" s="699"/>
      <c r="DH33" s="699"/>
      <c r="DI33" s="699"/>
      <c r="DJ33" s="699"/>
      <c r="DK33" s="700"/>
      <c r="DL33" s="686">
        <v>1472612</v>
      </c>
      <c r="DM33" s="699"/>
      <c r="DN33" s="699"/>
      <c r="DO33" s="699"/>
      <c r="DP33" s="699"/>
      <c r="DQ33" s="699"/>
      <c r="DR33" s="699"/>
      <c r="DS33" s="699"/>
      <c r="DT33" s="699"/>
      <c r="DU33" s="699"/>
      <c r="DV33" s="700"/>
      <c r="DW33" s="683">
        <v>39.700000000000003</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11469</v>
      </c>
      <c r="S34" s="681"/>
      <c r="T34" s="681"/>
      <c r="U34" s="681"/>
      <c r="V34" s="681"/>
      <c r="W34" s="681"/>
      <c r="X34" s="681"/>
      <c r="Y34" s="682"/>
      <c r="Z34" s="713">
        <v>0.1</v>
      </c>
      <c r="AA34" s="713"/>
      <c r="AB34" s="713"/>
      <c r="AC34" s="713"/>
      <c r="AD34" s="714" t="s">
        <v>233</v>
      </c>
      <c r="AE34" s="714"/>
      <c r="AF34" s="714"/>
      <c r="AG34" s="714"/>
      <c r="AH34" s="714"/>
      <c r="AI34" s="714"/>
      <c r="AJ34" s="714"/>
      <c r="AK34" s="714"/>
      <c r="AL34" s="683" t="s">
        <v>233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1096114</v>
      </c>
      <c r="CS34" s="681"/>
      <c r="CT34" s="681"/>
      <c r="CU34" s="681"/>
      <c r="CV34" s="681"/>
      <c r="CW34" s="681"/>
      <c r="CX34" s="681"/>
      <c r="CY34" s="682"/>
      <c r="CZ34" s="683">
        <v>14</v>
      </c>
      <c r="DA34" s="701"/>
      <c r="DB34" s="701"/>
      <c r="DC34" s="702"/>
      <c r="DD34" s="686">
        <v>745362</v>
      </c>
      <c r="DE34" s="681"/>
      <c r="DF34" s="681"/>
      <c r="DG34" s="681"/>
      <c r="DH34" s="681"/>
      <c r="DI34" s="681"/>
      <c r="DJ34" s="681"/>
      <c r="DK34" s="682"/>
      <c r="DL34" s="686">
        <v>381989</v>
      </c>
      <c r="DM34" s="681"/>
      <c r="DN34" s="681"/>
      <c r="DO34" s="681"/>
      <c r="DP34" s="681"/>
      <c r="DQ34" s="681"/>
      <c r="DR34" s="681"/>
      <c r="DS34" s="681"/>
      <c r="DT34" s="681"/>
      <c r="DU34" s="681"/>
      <c r="DV34" s="682"/>
      <c r="DW34" s="683">
        <v>10.3</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360667</v>
      </c>
      <c r="S35" s="681"/>
      <c r="T35" s="681"/>
      <c r="U35" s="681"/>
      <c r="V35" s="681"/>
      <c r="W35" s="681"/>
      <c r="X35" s="681"/>
      <c r="Y35" s="682"/>
      <c r="Z35" s="713">
        <v>4.5</v>
      </c>
      <c r="AA35" s="713"/>
      <c r="AB35" s="713"/>
      <c r="AC35" s="713"/>
      <c r="AD35" s="714" t="s">
        <v>233</v>
      </c>
      <c r="AE35" s="714"/>
      <c r="AF35" s="714"/>
      <c r="AG35" s="714"/>
      <c r="AH35" s="714"/>
      <c r="AI35" s="714"/>
      <c r="AJ35" s="714"/>
      <c r="AK35" s="714"/>
      <c r="AL35" s="683" t="s">
        <v>227</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59997</v>
      </c>
      <c r="CS35" s="699"/>
      <c r="CT35" s="699"/>
      <c r="CU35" s="699"/>
      <c r="CV35" s="699"/>
      <c r="CW35" s="699"/>
      <c r="CX35" s="699"/>
      <c r="CY35" s="700"/>
      <c r="CZ35" s="683">
        <v>0.8</v>
      </c>
      <c r="DA35" s="701"/>
      <c r="DB35" s="701"/>
      <c r="DC35" s="702"/>
      <c r="DD35" s="686">
        <v>29097</v>
      </c>
      <c r="DE35" s="699"/>
      <c r="DF35" s="699"/>
      <c r="DG35" s="699"/>
      <c r="DH35" s="699"/>
      <c r="DI35" s="699"/>
      <c r="DJ35" s="699"/>
      <c r="DK35" s="700"/>
      <c r="DL35" s="686">
        <v>29097</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287048</v>
      </c>
      <c r="S36" s="681"/>
      <c r="T36" s="681"/>
      <c r="U36" s="681"/>
      <c r="V36" s="681"/>
      <c r="W36" s="681"/>
      <c r="X36" s="681"/>
      <c r="Y36" s="682"/>
      <c r="Z36" s="713">
        <v>3.6</v>
      </c>
      <c r="AA36" s="713"/>
      <c r="AB36" s="713"/>
      <c r="AC36" s="713"/>
      <c r="AD36" s="714" t="s">
        <v>227</v>
      </c>
      <c r="AE36" s="714"/>
      <c r="AF36" s="714"/>
      <c r="AG36" s="714"/>
      <c r="AH36" s="714"/>
      <c r="AI36" s="714"/>
      <c r="AJ36" s="714"/>
      <c r="AK36" s="714"/>
      <c r="AL36" s="683" t="s">
        <v>233</v>
      </c>
      <c r="AM36" s="684"/>
      <c r="AN36" s="684"/>
      <c r="AO36" s="715"/>
      <c r="AP36" s="235"/>
      <c r="AQ36" s="732" t="s">
        <v>327</v>
      </c>
      <c r="AR36" s="733"/>
      <c r="AS36" s="733"/>
      <c r="AT36" s="733"/>
      <c r="AU36" s="733"/>
      <c r="AV36" s="733"/>
      <c r="AW36" s="733"/>
      <c r="AX36" s="733"/>
      <c r="AY36" s="734"/>
      <c r="AZ36" s="735">
        <v>760616</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10788</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2333062</v>
      </c>
      <c r="CS36" s="681"/>
      <c r="CT36" s="681"/>
      <c r="CU36" s="681"/>
      <c r="CV36" s="681"/>
      <c r="CW36" s="681"/>
      <c r="CX36" s="681"/>
      <c r="CY36" s="682"/>
      <c r="CZ36" s="683">
        <v>29.8</v>
      </c>
      <c r="DA36" s="701"/>
      <c r="DB36" s="701"/>
      <c r="DC36" s="702"/>
      <c r="DD36" s="686">
        <v>1023737</v>
      </c>
      <c r="DE36" s="681"/>
      <c r="DF36" s="681"/>
      <c r="DG36" s="681"/>
      <c r="DH36" s="681"/>
      <c r="DI36" s="681"/>
      <c r="DJ36" s="681"/>
      <c r="DK36" s="682"/>
      <c r="DL36" s="686">
        <v>619757</v>
      </c>
      <c r="DM36" s="681"/>
      <c r="DN36" s="681"/>
      <c r="DO36" s="681"/>
      <c r="DP36" s="681"/>
      <c r="DQ36" s="681"/>
      <c r="DR36" s="681"/>
      <c r="DS36" s="681"/>
      <c r="DT36" s="681"/>
      <c r="DU36" s="681"/>
      <c r="DV36" s="682"/>
      <c r="DW36" s="683">
        <v>16.7</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58474</v>
      </c>
      <c r="S37" s="681"/>
      <c r="T37" s="681"/>
      <c r="U37" s="681"/>
      <c r="V37" s="681"/>
      <c r="W37" s="681"/>
      <c r="X37" s="681"/>
      <c r="Y37" s="682"/>
      <c r="Z37" s="713">
        <v>0.7</v>
      </c>
      <c r="AA37" s="713"/>
      <c r="AB37" s="713"/>
      <c r="AC37" s="713"/>
      <c r="AD37" s="714" t="s">
        <v>233</v>
      </c>
      <c r="AE37" s="714"/>
      <c r="AF37" s="714"/>
      <c r="AG37" s="714"/>
      <c r="AH37" s="714"/>
      <c r="AI37" s="714"/>
      <c r="AJ37" s="714"/>
      <c r="AK37" s="714"/>
      <c r="AL37" s="683" t="s">
        <v>227</v>
      </c>
      <c r="AM37" s="684"/>
      <c r="AN37" s="684"/>
      <c r="AO37" s="715"/>
      <c r="AQ37" s="723" t="s">
        <v>331</v>
      </c>
      <c r="AR37" s="724"/>
      <c r="AS37" s="724"/>
      <c r="AT37" s="724"/>
      <c r="AU37" s="724"/>
      <c r="AV37" s="724"/>
      <c r="AW37" s="724"/>
      <c r="AX37" s="724"/>
      <c r="AY37" s="725"/>
      <c r="AZ37" s="680">
        <v>182183</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-4936</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333201</v>
      </c>
      <c r="CS37" s="699"/>
      <c r="CT37" s="699"/>
      <c r="CU37" s="699"/>
      <c r="CV37" s="699"/>
      <c r="CW37" s="699"/>
      <c r="CX37" s="699"/>
      <c r="CY37" s="700"/>
      <c r="CZ37" s="683">
        <v>4.3</v>
      </c>
      <c r="DA37" s="701"/>
      <c r="DB37" s="701"/>
      <c r="DC37" s="702"/>
      <c r="DD37" s="686">
        <v>333201</v>
      </c>
      <c r="DE37" s="699"/>
      <c r="DF37" s="699"/>
      <c r="DG37" s="699"/>
      <c r="DH37" s="699"/>
      <c r="DI37" s="699"/>
      <c r="DJ37" s="699"/>
      <c r="DK37" s="700"/>
      <c r="DL37" s="686">
        <v>310793</v>
      </c>
      <c r="DM37" s="699"/>
      <c r="DN37" s="699"/>
      <c r="DO37" s="699"/>
      <c r="DP37" s="699"/>
      <c r="DQ37" s="699"/>
      <c r="DR37" s="699"/>
      <c r="DS37" s="699"/>
      <c r="DT37" s="699"/>
      <c r="DU37" s="699"/>
      <c r="DV37" s="700"/>
      <c r="DW37" s="683">
        <v>8.4</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120840</v>
      </c>
      <c r="S38" s="681"/>
      <c r="T38" s="681"/>
      <c r="U38" s="681"/>
      <c r="V38" s="681"/>
      <c r="W38" s="681"/>
      <c r="X38" s="681"/>
      <c r="Y38" s="682"/>
      <c r="Z38" s="713">
        <v>1.5</v>
      </c>
      <c r="AA38" s="713"/>
      <c r="AB38" s="713"/>
      <c r="AC38" s="713"/>
      <c r="AD38" s="714" t="s">
        <v>227</v>
      </c>
      <c r="AE38" s="714"/>
      <c r="AF38" s="714"/>
      <c r="AG38" s="714"/>
      <c r="AH38" s="714"/>
      <c r="AI38" s="714"/>
      <c r="AJ38" s="714"/>
      <c r="AK38" s="714"/>
      <c r="AL38" s="683" t="s">
        <v>174</v>
      </c>
      <c r="AM38" s="684"/>
      <c r="AN38" s="684"/>
      <c r="AO38" s="715"/>
      <c r="AQ38" s="723" t="s">
        <v>335</v>
      </c>
      <c r="AR38" s="724"/>
      <c r="AS38" s="724"/>
      <c r="AT38" s="724"/>
      <c r="AU38" s="724"/>
      <c r="AV38" s="724"/>
      <c r="AW38" s="724"/>
      <c r="AX38" s="724"/>
      <c r="AY38" s="725"/>
      <c r="AZ38" s="680">
        <v>9490</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1801</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568118</v>
      </c>
      <c r="CS38" s="681"/>
      <c r="CT38" s="681"/>
      <c r="CU38" s="681"/>
      <c r="CV38" s="681"/>
      <c r="CW38" s="681"/>
      <c r="CX38" s="681"/>
      <c r="CY38" s="682"/>
      <c r="CZ38" s="683">
        <v>7.3</v>
      </c>
      <c r="DA38" s="701"/>
      <c r="DB38" s="701"/>
      <c r="DC38" s="702"/>
      <c r="DD38" s="686">
        <v>469747</v>
      </c>
      <c r="DE38" s="681"/>
      <c r="DF38" s="681"/>
      <c r="DG38" s="681"/>
      <c r="DH38" s="681"/>
      <c r="DI38" s="681"/>
      <c r="DJ38" s="681"/>
      <c r="DK38" s="682"/>
      <c r="DL38" s="686">
        <v>441769</v>
      </c>
      <c r="DM38" s="681"/>
      <c r="DN38" s="681"/>
      <c r="DO38" s="681"/>
      <c r="DP38" s="681"/>
      <c r="DQ38" s="681"/>
      <c r="DR38" s="681"/>
      <c r="DS38" s="681"/>
      <c r="DT38" s="681"/>
      <c r="DU38" s="681"/>
      <c r="DV38" s="682"/>
      <c r="DW38" s="683">
        <v>11.9</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864900</v>
      </c>
      <c r="S39" s="681"/>
      <c r="T39" s="681"/>
      <c r="U39" s="681"/>
      <c r="V39" s="681"/>
      <c r="W39" s="681"/>
      <c r="X39" s="681"/>
      <c r="Y39" s="682"/>
      <c r="Z39" s="713">
        <v>10.8</v>
      </c>
      <c r="AA39" s="713"/>
      <c r="AB39" s="713"/>
      <c r="AC39" s="713"/>
      <c r="AD39" s="714" t="s">
        <v>233</v>
      </c>
      <c r="AE39" s="714"/>
      <c r="AF39" s="714"/>
      <c r="AG39" s="714"/>
      <c r="AH39" s="714"/>
      <c r="AI39" s="714"/>
      <c r="AJ39" s="714"/>
      <c r="AK39" s="714"/>
      <c r="AL39" s="683" t="s">
        <v>233</v>
      </c>
      <c r="AM39" s="684"/>
      <c r="AN39" s="684"/>
      <c r="AO39" s="715"/>
      <c r="AQ39" s="723" t="s">
        <v>339</v>
      </c>
      <c r="AR39" s="724"/>
      <c r="AS39" s="724"/>
      <c r="AT39" s="724"/>
      <c r="AU39" s="724"/>
      <c r="AV39" s="724"/>
      <c r="AW39" s="724"/>
      <c r="AX39" s="724"/>
      <c r="AY39" s="725"/>
      <c r="AZ39" s="680">
        <v>825</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2859</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369318</v>
      </c>
      <c r="CS39" s="699"/>
      <c r="CT39" s="699"/>
      <c r="CU39" s="699"/>
      <c r="CV39" s="699"/>
      <c r="CW39" s="699"/>
      <c r="CX39" s="699"/>
      <c r="CY39" s="700"/>
      <c r="CZ39" s="683">
        <v>4.7</v>
      </c>
      <c r="DA39" s="701"/>
      <c r="DB39" s="701"/>
      <c r="DC39" s="702"/>
      <c r="DD39" s="686">
        <v>9984</v>
      </c>
      <c r="DE39" s="699"/>
      <c r="DF39" s="699"/>
      <c r="DG39" s="699"/>
      <c r="DH39" s="699"/>
      <c r="DI39" s="699"/>
      <c r="DJ39" s="699"/>
      <c r="DK39" s="700"/>
      <c r="DL39" s="686" t="s">
        <v>233</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233</v>
      </c>
      <c r="S40" s="681"/>
      <c r="T40" s="681"/>
      <c r="U40" s="681"/>
      <c r="V40" s="681"/>
      <c r="W40" s="681"/>
      <c r="X40" s="681"/>
      <c r="Y40" s="682"/>
      <c r="Z40" s="713" t="s">
        <v>174</v>
      </c>
      <c r="AA40" s="713"/>
      <c r="AB40" s="713"/>
      <c r="AC40" s="713"/>
      <c r="AD40" s="714" t="s">
        <v>233</v>
      </c>
      <c r="AE40" s="714"/>
      <c r="AF40" s="714"/>
      <c r="AG40" s="714"/>
      <c r="AH40" s="714"/>
      <c r="AI40" s="714"/>
      <c r="AJ40" s="714"/>
      <c r="AK40" s="714"/>
      <c r="AL40" s="683" t="s">
        <v>227</v>
      </c>
      <c r="AM40" s="684"/>
      <c r="AN40" s="684"/>
      <c r="AO40" s="715"/>
      <c r="AQ40" s="723" t="s">
        <v>343</v>
      </c>
      <c r="AR40" s="724"/>
      <c r="AS40" s="724"/>
      <c r="AT40" s="724"/>
      <c r="AU40" s="724"/>
      <c r="AV40" s="724"/>
      <c r="AW40" s="724"/>
      <c r="AX40" s="724"/>
      <c r="AY40" s="725"/>
      <c r="AZ40" s="680" t="s">
        <v>227</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82</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t="s">
        <v>233</v>
      </c>
      <c r="CS40" s="681"/>
      <c r="CT40" s="681"/>
      <c r="CU40" s="681"/>
      <c r="CV40" s="681"/>
      <c r="CW40" s="681"/>
      <c r="CX40" s="681"/>
      <c r="CY40" s="682"/>
      <c r="CZ40" s="683" t="s">
        <v>227</v>
      </c>
      <c r="DA40" s="701"/>
      <c r="DB40" s="701"/>
      <c r="DC40" s="702"/>
      <c r="DD40" s="686" t="s">
        <v>174</v>
      </c>
      <c r="DE40" s="681"/>
      <c r="DF40" s="681"/>
      <c r="DG40" s="681"/>
      <c r="DH40" s="681"/>
      <c r="DI40" s="681"/>
      <c r="DJ40" s="681"/>
      <c r="DK40" s="682"/>
      <c r="DL40" s="686" t="s">
        <v>227</v>
      </c>
      <c r="DM40" s="681"/>
      <c r="DN40" s="681"/>
      <c r="DO40" s="681"/>
      <c r="DP40" s="681"/>
      <c r="DQ40" s="681"/>
      <c r="DR40" s="681"/>
      <c r="DS40" s="681"/>
      <c r="DT40" s="681"/>
      <c r="DU40" s="681"/>
      <c r="DV40" s="682"/>
      <c r="DW40" s="683" t="s">
        <v>227</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227</v>
      </c>
      <c r="AA41" s="713"/>
      <c r="AB41" s="713"/>
      <c r="AC41" s="713"/>
      <c r="AD41" s="714" t="s">
        <v>233</v>
      </c>
      <c r="AE41" s="714"/>
      <c r="AF41" s="714"/>
      <c r="AG41" s="714"/>
      <c r="AH41" s="714"/>
      <c r="AI41" s="714"/>
      <c r="AJ41" s="714"/>
      <c r="AK41" s="714"/>
      <c r="AL41" s="683" t="s">
        <v>227</v>
      </c>
      <c r="AM41" s="684"/>
      <c r="AN41" s="684"/>
      <c r="AO41" s="715"/>
      <c r="AQ41" s="723" t="s">
        <v>348</v>
      </c>
      <c r="AR41" s="724"/>
      <c r="AS41" s="724"/>
      <c r="AT41" s="724"/>
      <c r="AU41" s="724"/>
      <c r="AV41" s="724"/>
      <c r="AW41" s="724"/>
      <c r="AX41" s="724"/>
      <c r="AY41" s="725"/>
      <c r="AZ41" s="680">
        <v>119949</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2</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227</v>
      </c>
      <c r="CS41" s="699"/>
      <c r="CT41" s="699"/>
      <c r="CU41" s="699"/>
      <c r="CV41" s="699"/>
      <c r="CW41" s="699"/>
      <c r="CX41" s="699"/>
      <c r="CY41" s="700"/>
      <c r="CZ41" s="683" t="s">
        <v>233</v>
      </c>
      <c r="DA41" s="701"/>
      <c r="DB41" s="701"/>
      <c r="DC41" s="702"/>
      <c r="DD41" s="686" t="s">
        <v>174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141300</v>
      </c>
      <c r="S42" s="681"/>
      <c r="T42" s="681"/>
      <c r="U42" s="681"/>
      <c r="V42" s="681"/>
      <c r="W42" s="681"/>
      <c r="X42" s="681"/>
      <c r="Y42" s="682"/>
      <c r="Z42" s="713">
        <v>1.8</v>
      </c>
      <c r="AA42" s="713"/>
      <c r="AB42" s="713"/>
      <c r="AC42" s="713"/>
      <c r="AD42" s="714" t="s">
        <v>233</v>
      </c>
      <c r="AE42" s="714"/>
      <c r="AF42" s="714"/>
      <c r="AG42" s="714"/>
      <c r="AH42" s="714"/>
      <c r="AI42" s="714"/>
      <c r="AJ42" s="714"/>
      <c r="AK42" s="714"/>
      <c r="AL42" s="683" t="s">
        <v>233</v>
      </c>
      <c r="AM42" s="684"/>
      <c r="AN42" s="684"/>
      <c r="AO42" s="715"/>
      <c r="AQ42" s="716" t="s">
        <v>352</v>
      </c>
      <c r="AR42" s="717"/>
      <c r="AS42" s="717"/>
      <c r="AT42" s="717"/>
      <c r="AU42" s="717"/>
      <c r="AV42" s="717"/>
      <c r="AW42" s="717"/>
      <c r="AX42" s="717"/>
      <c r="AY42" s="718"/>
      <c r="AZ42" s="664">
        <v>448169</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381</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996716</v>
      </c>
      <c r="CS42" s="681"/>
      <c r="CT42" s="681"/>
      <c r="CU42" s="681"/>
      <c r="CV42" s="681"/>
      <c r="CW42" s="681"/>
      <c r="CX42" s="681"/>
      <c r="CY42" s="682"/>
      <c r="CZ42" s="683">
        <v>12.7</v>
      </c>
      <c r="DA42" s="684"/>
      <c r="DB42" s="684"/>
      <c r="DC42" s="685"/>
      <c r="DD42" s="686">
        <v>65494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7993196</v>
      </c>
      <c r="S43" s="703"/>
      <c r="T43" s="703"/>
      <c r="U43" s="703"/>
      <c r="V43" s="703"/>
      <c r="W43" s="703"/>
      <c r="X43" s="703"/>
      <c r="Y43" s="704"/>
      <c r="Z43" s="705">
        <v>100</v>
      </c>
      <c r="AA43" s="705"/>
      <c r="AB43" s="705"/>
      <c r="AC43" s="705"/>
      <c r="AD43" s="706">
        <v>3564974</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t="s">
        <v>233</v>
      </c>
      <c r="CS43" s="699"/>
      <c r="CT43" s="699"/>
      <c r="CU43" s="699"/>
      <c r="CV43" s="699"/>
      <c r="CW43" s="699"/>
      <c r="CX43" s="699"/>
      <c r="CY43" s="700"/>
      <c r="CZ43" s="683" t="s">
        <v>233</v>
      </c>
      <c r="DA43" s="701"/>
      <c r="DB43" s="701"/>
      <c r="DC43" s="702"/>
      <c r="DD43" s="686" t="s">
        <v>227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996716</v>
      </c>
      <c r="CS44" s="681"/>
      <c r="CT44" s="681"/>
      <c r="CU44" s="681"/>
      <c r="CV44" s="681"/>
      <c r="CW44" s="681"/>
      <c r="CX44" s="681"/>
      <c r="CY44" s="682"/>
      <c r="CZ44" s="683">
        <v>12.7</v>
      </c>
      <c r="DA44" s="684"/>
      <c r="DB44" s="684"/>
      <c r="DC44" s="685"/>
      <c r="DD44" s="686">
        <v>65494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216390</v>
      </c>
      <c r="CS45" s="699"/>
      <c r="CT45" s="699"/>
      <c r="CU45" s="699"/>
      <c r="CV45" s="699"/>
      <c r="CW45" s="699"/>
      <c r="CX45" s="699"/>
      <c r="CY45" s="700"/>
      <c r="CZ45" s="683">
        <v>2.8</v>
      </c>
      <c r="DA45" s="701"/>
      <c r="DB45" s="701"/>
      <c r="DC45" s="702"/>
      <c r="DD45" s="686">
        <v>5335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698913</v>
      </c>
      <c r="CS46" s="681"/>
      <c r="CT46" s="681"/>
      <c r="CU46" s="681"/>
      <c r="CV46" s="681"/>
      <c r="CW46" s="681"/>
      <c r="CX46" s="681"/>
      <c r="CY46" s="682"/>
      <c r="CZ46" s="683">
        <v>8.9</v>
      </c>
      <c r="DA46" s="684"/>
      <c r="DB46" s="684"/>
      <c r="DC46" s="685"/>
      <c r="DD46" s="686">
        <v>58046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t="s">
        <v>227</v>
      </c>
      <c r="CS47" s="699"/>
      <c r="CT47" s="699"/>
      <c r="CU47" s="699"/>
      <c r="CV47" s="699"/>
      <c r="CW47" s="699"/>
      <c r="CX47" s="699"/>
      <c r="CY47" s="700"/>
      <c r="CZ47" s="683" t="s">
        <v>174</v>
      </c>
      <c r="DA47" s="701"/>
      <c r="DB47" s="701"/>
      <c r="DC47" s="702"/>
      <c r="DD47" s="686" t="s">
        <v>227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227</v>
      </c>
      <c r="CS48" s="681"/>
      <c r="CT48" s="681"/>
      <c r="CU48" s="681"/>
      <c r="CV48" s="681"/>
      <c r="CW48" s="681"/>
      <c r="CX48" s="681"/>
      <c r="CY48" s="682"/>
      <c r="CZ48" s="683" t="s">
        <v>227</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7833610</v>
      </c>
      <c r="CS49" s="665"/>
      <c r="CT49" s="665"/>
      <c r="CU49" s="665"/>
      <c r="CV49" s="665"/>
      <c r="CW49" s="665"/>
      <c r="CX49" s="665"/>
      <c r="CY49" s="666"/>
      <c r="CZ49" s="667">
        <v>100</v>
      </c>
      <c r="DA49" s="668"/>
      <c r="DB49" s="668"/>
      <c r="DC49" s="669"/>
      <c r="DD49" s="670">
        <v>4130214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jauqBdYqUbXoP8SNUEeY2z/YCbWiym1mh/Efx1IL/nIpU9BZsLEL8tSGj81Sk2R+tDAL59v8nebyoU/RfyeXvQ==" saltValue="nkI6pJBQUWCifeg2yNuRA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50" zoomScaleNormal="70" zoomScaleSheetLayoutView="5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8" t="s">
        <v>367</v>
      </c>
      <c r="DK2" s="1209"/>
      <c r="DL2" s="1209"/>
      <c r="DM2" s="1209"/>
      <c r="DN2" s="1209"/>
      <c r="DO2" s="1210"/>
      <c r="DP2" s="251"/>
      <c r="DQ2" s="1208" t="s">
        <v>368</v>
      </c>
      <c r="DR2" s="1209"/>
      <c r="DS2" s="1209"/>
      <c r="DT2" s="1209"/>
      <c r="DU2" s="1209"/>
      <c r="DV2" s="1209"/>
      <c r="DW2" s="1209"/>
      <c r="DX2" s="1209"/>
      <c r="DY2" s="1209"/>
      <c r="DZ2" s="1210"/>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1" t="s">
        <v>369</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11"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6" t="s">
        <v>385</v>
      </c>
      <c r="DH5" s="1197"/>
      <c r="DI5" s="1197"/>
      <c r="DJ5" s="1197"/>
      <c r="DK5" s="1198"/>
      <c r="DL5" s="1196" t="s">
        <v>386</v>
      </c>
      <c r="DM5" s="1197"/>
      <c r="DN5" s="1197"/>
      <c r="DO5" s="1197"/>
      <c r="DP5" s="1198"/>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2"/>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9"/>
      <c r="DH6" s="1200"/>
      <c r="DI6" s="1200"/>
      <c r="DJ6" s="1200"/>
      <c r="DK6" s="1201"/>
      <c r="DL6" s="1199"/>
      <c r="DM6" s="1200"/>
      <c r="DN6" s="1200"/>
      <c r="DO6" s="1200"/>
      <c r="DP6" s="1201"/>
      <c r="DQ6" s="1099"/>
      <c r="DR6" s="1100"/>
      <c r="DS6" s="1100"/>
      <c r="DT6" s="1100"/>
      <c r="DU6" s="1101"/>
      <c r="DV6" s="1099"/>
      <c r="DW6" s="1100"/>
      <c r="DX6" s="1100"/>
      <c r="DY6" s="1100"/>
      <c r="DZ6" s="1113"/>
      <c r="EA6" s="256"/>
    </row>
    <row r="7" spans="1:131" s="257" customFormat="1" ht="26.25" customHeight="1" thickTop="1" x14ac:dyDescent="0.15">
      <c r="A7" s="260">
        <v>1</v>
      </c>
      <c r="B7" s="1148" t="s">
        <v>388</v>
      </c>
      <c r="C7" s="1149"/>
      <c r="D7" s="1149"/>
      <c r="E7" s="1149"/>
      <c r="F7" s="1149"/>
      <c r="G7" s="1149"/>
      <c r="H7" s="1149"/>
      <c r="I7" s="1149"/>
      <c r="J7" s="1149"/>
      <c r="K7" s="1149"/>
      <c r="L7" s="1149"/>
      <c r="M7" s="1149"/>
      <c r="N7" s="1149"/>
      <c r="O7" s="1149"/>
      <c r="P7" s="1150"/>
      <c r="Q7" s="1202">
        <v>7955</v>
      </c>
      <c r="R7" s="1203"/>
      <c r="S7" s="1203"/>
      <c r="T7" s="1203"/>
      <c r="U7" s="1203"/>
      <c r="V7" s="1203">
        <v>7796</v>
      </c>
      <c r="W7" s="1203"/>
      <c r="X7" s="1203"/>
      <c r="Y7" s="1203"/>
      <c r="Z7" s="1203"/>
      <c r="AA7" s="1203">
        <v>159</v>
      </c>
      <c r="AB7" s="1203"/>
      <c r="AC7" s="1203"/>
      <c r="AD7" s="1203"/>
      <c r="AE7" s="1204"/>
      <c r="AF7" s="1205">
        <v>151</v>
      </c>
      <c r="AG7" s="1206"/>
      <c r="AH7" s="1206"/>
      <c r="AI7" s="1206"/>
      <c r="AJ7" s="1207"/>
      <c r="AK7" s="1189">
        <v>287</v>
      </c>
      <c r="AL7" s="1190"/>
      <c r="AM7" s="1190"/>
      <c r="AN7" s="1190"/>
      <c r="AO7" s="1190"/>
      <c r="AP7" s="1190">
        <v>6602</v>
      </c>
      <c r="AQ7" s="1190"/>
      <c r="AR7" s="1190"/>
      <c r="AS7" s="1190"/>
      <c r="AT7" s="1190"/>
      <c r="AU7" s="1191"/>
      <c r="AV7" s="1191"/>
      <c r="AW7" s="1191"/>
      <c r="AX7" s="1191"/>
      <c r="AY7" s="1192"/>
      <c r="AZ7" s="254"/>
      <c r="BA7" s="254"/>
      <c r="BB7" s="254"/>
      <c r="BC7" s="254"/>
      <c r="BD7" s="254"/>
      <c r="BE7" s="255"/>
      <c r="BF7" s="255"/>
      <c r="BG7" s="255"/>
      <c r="BH7" s="255"/>
      <c r="BI7" s="255"/>
      <c r="BJ7" s="255"/>
      <c r="BK7" s="255"/>
      <c r="BL7" s="255"/>
      <c r="BM7" s="255"/>
      <c r="BN7" s="255"/>
      <c r="BO7" s="255"/>
      <c r="BP7" s="255"/>
      <c r="BQ7" s="261">
        <v>1</v>
      </c>
      <c r="BR7" s="262"/>
      <c r="BS7" s="1193" t="s">
        <v>597</v>
      </c>
      <c r="BT7" s="1194"/>
      <c r="BU7" s="1194"/>
      <c r="BV7" s="1194"/>
      <c r="BW7" s="1194"/>
      <c r="BX7" s="1194"/>
      <c r="BY7" s="1194"/>
      <c r="BZ7" s="1194"/>
      <c r="CA7" s="1194"/>
      <c r="CB7" s="1194"/>
      <c r="CC7" s="1194"/>
      <c r="CD7" s="1194"/>
      <c r="CE7" s="1194"/>
      <c r="CF7" s="1194"/>
      <c r="CG7" s="1195"/>
      <c r="CH7" s="1186" t="s">
        <v>586</v>
      </c>
      <c r="CI7" s="1187"/>
      <c r="CJ7" s="1187"/>
      <c r="CK7" s="1187"/>
      <c r="CL7" s="1188"/>
      <c r="CM7" s="1186">
        <v>37</v>
      </c>
      <c r="CN7" s="1187"/>
      <c r="CO7" s="1187"/>
      <c r="CP7" s="1187"/>
      <c r="CQ7" s="1188"/>
      <c r="CR7" s="1186">
        <v>2</v>
      </c>
      <c r="CS7" s="1187"/>
      <c r="CT7" s="1187"/>
      <c r="CU7" s="1187"/>
      <c r="CV7" s="1188"/>
      <c r="CW7" s="1186" t="s">
        <v>586</v>
      </c>
      <c r="CX7" s="1187"/>
      <c r="CY7" s="1187"/>
      <c r="CZ7" s="1187"/>
      <c r="DA7" s="1188"/>
      <c r="DB7" s="1186" t="s">
        <v>586</v>
      </c>
      <c r="DC7" s="1187"/>
      <c r="DD7" s="1187"/>
      <c r="DE7" s="1187"/>
      <c r="DF7" s="1188"/>
      <c r="DG7" s="1186" t="s">
        <v>586</v>
      </c>
      <c r="DH7" s="1187"/>
      <c r="DI7" s="1187"/>
      <c r="DJ7" s="1187"/>
      <c r="DK7" s="1188"/>
      <c r="DL7" s="1186" t="s">
        <v>586</v>
      </c>
      <c r="DM7" s="1187"/>
      <c r="DN7" s="1187"/>
      <c r="DO7" s="1187"/>
      <c r="DP7" s="1188"/>
      <c r="DQ7" s="1186" t="s">
        <v>586</v>
      </c>
      <c r="DR7" s="1187"/>
      <c r="DS7" s="1187"/>
      <c r="DT7" s="1187"/>
      <c r="DU7" s="1188"/>
      <c r="DV7" s="1213"/>
      <c r="DW7" s="1214"/>
      <c r="DX7" s="1214"/>
      <c r="DY7" s="1214"/>
      <c r="DZ7" s="1215"/>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146</v>
      </c>
      <c r="R8" s="1139"/>
      <c r="S8" s="1139"/>
      <c r="T8" s="1139"/>
      <c r="U8" s="1139"/>
      <c r="V8" s="1139">
        <v>146</v>
      </c>
      <c r="W8" s="1139"/>
      <c r="X8" s="1139"/>
      <c r="Y8" s="1139"/>
      <c r="Z8" s="1139"/>
      <c r="AA8" s="1139">
        <v>0</v>
      </c>
      <c r="AB8" s="1139"/>
      <c r="AC8" s="1139"/>
      <c r="AD8" s="1139"/>
      <c r="AE8" s="1140"/>
      <c r="AF8" s="1114">
        <v>0</v>
      </c>
      <c r="AG8" s="1115"/>
      <c r="AH8" s="1115"/>
      <c r="AI8" s="1115"/>
      <c r="AJ8" s="1116"/>
      <c r="AK8" s="1184" t="s">
        <v>587</v>
      </c>
      <c r="AL8" s="1185"/>
      <c r="AM8" s="1185"/>
      <c r="AN8" s="1185"/>
      <c r="AO8" s="1185"/>
      <c r="AP8" s="1185" t="s">
        <v>588</v>
      </c>
      <c r="AQ8" s="1185"/>
      <c r="AR8" s="1185"/>
      <c r="AS8" s="1185"/>
      <c r="AT8" s="1185"/>
      <c r="AU8" s="1182"/>
      <c r="AV8" s="1182"/>
      <c r="AW8" s="1182"/>
      <c r="AX8" s="1182"/>
      <c r="AY8" s="1183"/>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4"/>
      <c r="AL9" s="1185"/>
      <c r="AM9" s="1185"/>
      <c r="AN9" s="1185"/>
      <c r="AO9" s="1185"/>
      <c r="AP9" s="1185"/>
      <c r="AQ9" s="1185"/>
      <c r="AR9" s="1185"/>
      <c r="AS9" s="1185"/>
      <c r="AT9" s="1185"/>
      <c r="AU9" s="1182"/>
      <c r="AV9" s="1182"/>
      <c r="AW9" s="1182"/>
      <c r="AX9" s="1182"/>
      <c r="AY9" s="1183"/>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4"/>
      <c r="AL10" s="1185"/>
      <c r="AM10" s="1185"/>
      <c r="AN10" s="1185"/>
      <c r="AO10" s="1185"/>
      <c r="AP10" s="1185"/>
      <c r="AQ10" s="1185"/>
      <c r="AR10" s="1185"/>
      <c r="AS10" s="1185"/>
      <c r="AT10" s="1185"/>
      <c r="AU10" s="1182"/>
      <c r="AV10" s="1182"/>
      <c r="AW10" s="1182"/>
      <c r="AX10" s="1182"/>
      <c r="AY10" s="1183"/>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4"/>
      <c r="AL11" s="1185"/>
      <c r="AM11" s="1185"/>
      <c r="AN11" s="1185"/>
      <c r="AO11" s="1185"/>
      <c r="AP11" s="1185"/>
      <c r="AQ11" s="1185"/>
      <c r="AR11" s="1185"/>
      <c r="AS11" s="1185"/>
      <c r="AT11" s="1185"/>
      <c r="AU11" s="1182"/>
      <c r="AV11" s="1182"/>
      <c r="AW11" s="1182"/>
      <c r="AX11" s="1182"/>
      <c r="AY11" s="1183"/>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4"/>
      <c r="AL12" s="1185"/>
      <c r="AM12" s="1185"/>
      <c r="AN12" s="1185"/>
      <c r="AO12" s="1185"/>
      <c r="AP12" s="1185"/>
      <c r="AQ12" s="1185"/>
      <c r="AR12" s="1185"/>
      <c r="AS12" s="1185"/>
      <c r="AT12" s="1185"/>
      <c r="AU12" s="1182"/>
      <c r="AV12" s="1182"/>
      <c r="AW12" s="1182"/>
      <c r="AX12" s="1182"/>
      <c r="AY12" s="1183"/>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4"/>
      <c r="AL13" s="1185"/>
      <c r="AM13" s="1185"/>
      <c r="AN13" s="1185"/>
      <c r="AO13" s="1185"/>
      <c r="AP13" s="1185"/>
      <c r="AQ13" s="1185"/>
      <c r="AR13" s="1185"/>
      <c r="AS13" s="1185"/>
      <c r="AT13" s="1185"/>
      <c r="AU13" s="1182"/>
      <c r="AV13" s="1182"/>
      <c r="AW13" s="1182"/>
      <c r="AX13" s="1182"/>
      <c r="AY13" s="1183"/>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4"/>
      <c r="AL14" s="1185"/>
      <c r="AM14" s="1185"/>
      <c r="AN14" s="1185"/>
      <c r="AO14" s="1185"/>
      <c r="AP14" s="1185"/>
      <c r="AQ14" s="1185"/>
      <c r="AR14" s="1185"/>
      <c r="AS14" s="1185"/>
      <c r="AT14" s="1185"/>
      <c r="AU14" s="1182"/>
      <c r="AV14" s="1182"/>
      <c r="AW14" s="1182"/>
      <c r="AX14" s="1182"/>
      <c r="AY14" s="1183"/>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4"/>
      <c r="AL15" s="1185"/>
      <c r="AM15" s="1185"/>
      <c r="AN15" s="1185"/>
      <c r="AO15" s="1185"/>
      <c r="AP15" s="1185"/>
      <c r="AQ15" s="1185"/>
      <c r="AR15" s="1185"/>
      <c r="AS15" s="1185"/>
      <c r="AT15" s="1185"/>
      <c r="AU15" s="1182"/>
      <c r="AV15" s="1182"/>
      <c r="AW15" s="1182"/>
      <c r="AX15" s="1182"/>
      <c r="AY15" s="1183"/>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4"/>
      <c r="AL16" s="1185"/>
      <c r="AM16" s="1185"/>
      <c r="AN16" s="1185"/>
      <c r="AO16" s="1185"/>
      <c r="AP16" s="1185"/>
      <c r="AQ16" s="1185"/>
      <c r="AR16" s="1185"/>
      <c r="AS16" s="1185"/>
      <c r="AT16" s="1185"/>
      <c r="AU16" s="1182"/>
      <c r="AV16" s="1182"/>
      <c r="AW16" s="1182"/>
      <c r="AX16" s="1182"/>
      <c r="AY16" s="1183"/>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4"/>
      <c r="AL17" s="1185"/>
      <c r="AM17" s="1185"/>
      <c r="AN17" s="1185"/>
      <c r="AO17" s="1185"/>
      <c r="AP17" s="1185"/>
      <c r="AQ17" s="1185"/>
      <c r="AR17" s="1185"/>
      <c r="AS17" s="1185"/>
      <c r="AT17" s="1185"/>
      <c r="AU17" s="1182"/>
      <c r="AV17" s="1182"/>
      <c r="AW17" s="1182"/>
      <c r="AX17" s="1182"/>
      <c r="AY17" s="1183"/>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4"/>
      <c r="AL18" s="1185"/>
      <c r="AM18" s="1185"/>
      <c r="AN18" s="1185"/>
      <c r="AO18" s="1185"/>
      <c r="AP18" s="1185"/>
      <c r="AQ18" s="1185"/>
      <c r="AR18" s="1185"/>
      <c r="AS18" s="1185"/>
      <c r="AT18" s="1185"/>
      <c r="AU18" s="1182"/>
      <c r="AV18" s="1182"/>
      <c r="AW18" s="1182"/>
      <c r="AX18" s="1182"/>
      <c r="AY18" s="1183"/>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4"/>
      <c r="AL19" s="1185"/>
      <c r="AM19" s="1185"/>
      <c r="AN19" s="1185"/>
      <c r="AO19" s="1185"/>
      <c r="AP19" s="1185"/>
      <c r="AQ19" s="1185"/>
      <c r="AR19" s="1185"/>
      <c r="AS19" s="1185"/>
      <c r="AT19" s="1185"/>
      <c r="AU19" s="1182"/>
      <c r="AV19" s="1182"/>
      <c r="AW19" s="1182"/>
      <c r="AX19" s="1182"/>
      <c r="AY19" s="1183"/>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4"/>
      <c r="AL20" s="1185"/>
      <c r="AM20" s="1185"/>
      <c r="AN20" s="1185"/>
      <c r="AO20" s="1185"/>
      <c r="AP20" s="1185"/>
      <c r="AQ20" s="1185"/>
      <c r="AR20" s="1185"/>
      <c r="AS20" s="1185"/>
      <c r="AT20" s="1185"/>
      <c r="AU20" s="1182"/>
      <c r="AV20" s="1182"/>
      <c r="AW20" s="1182"/>
      <c r="AX20" s="1182"/>
      <c r="AY20" s="1183"/>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4"/>
      <c r="AL21" s="1185"/>
      <c r="AM21" s="1185"/>
      <c r="AN21" s="1185"/>
      <c r="AO21" s="1185"/>
      <c r="AP21" s="1185"/>
      <c r="AQ21" s="1185"/>
      <c r="AR21" s="1185"/>
      <c r="AS21" s="1185"/>
      <c r="AT21" s="1185"/>
      <c r="AU21" s="1182"/>
      <c r="AV21" s="1182"/>
      <c r="AW21" s="1182"/>
      <c r="AX21" s="1182"/>
      <c r="AY21" s="1183"/>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9"/>
      <c r="R22" s="1180"/>
      <c r="S22" s="1180"/>
      <c r="T22" s="1180"/>
      <c r="U22" s="1180"/>
      <c r="V22" s="1180"/>
      <c r="W22" s="1180"/>
      <c r="X22" s="1180"/>
      <c r="Y22" s="1180"/>
      <c r="Z22" s="1180"/>
      <c r="AA22" s="1180"/>
      <c r="AB22" s="1180"/>
      <c r="AC22" s="1180"/>
      <c r="AD22" s="1180"/>
      <c r="AE22" s="1181"/>
      <c r="AF22" s="1114"/>
      <c r="AG22" s="1115"/>
      <c r="AH22" s="1115"/>
      <c r="AI22" s="1115"/>
      <c r="AJ22" s="1116"/>
      <c r="AK22" s="1175"/>
      <c r="AL22" s="1176"/>
      <c r="AM22" s="1176"/>
      <c r="AN22" s="1176"/>
      <c r="AO22" s="1176"/>
      <c r="AP22" s="1176"/>
      <c r="AQ22" s="1176"/>
      <c r="AR22" s="1176"/>
      <c r="AS22" s="1176"/>
      <c r="AT22" s="1176"/>
      <c r="AU22" s="1177"/>
      <c r="AV22" s="1177"/>
      <c r="AW22" s="1177"/>
      <c r="AX22" s="1177"/>
      <c r="AY22" s="1178"/>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6">
        <v>7993</v>
      </c>
      <c r="R23" s="1167"/>
      <c r="S23" s="1167"/>
      <c r="T23" s="1167"/>
      <c r="U23" s="1167"/>
      <c r="V23" s="1167">
        <v>7834</v>
      </c>
      <c r="W23" s="1167"/>
      <c r="X23" s="1167"/>
      <c r="Y23" s="1167"/>
      <c r="Z23" s="1167"/>
      <c r="AA23" s="1167">
        <v>160</v>
      </c>
      <c r="AB23" s="1167"/>
      <c r="AC23" s="1167"/>
      <c r="AD23" s="1167"/>
      <c r="AE23" s="1168"/>
      <c r="AF23" s="1169">
        <v>151</v>
      </c>
      <c r="AG23" s="1167"/>
      <c r="AH23" s="1167"/>
      <c r="AI23" s="1167"/>
      <c r="AJ23" s="1170"/>
      <c r="AK23" s="1171"/>
      <c r="AL23" s="1172"/>
      <c r="AM23" s="1172"/>
      <c r="AN23" s="1172"/>
      <c r="AO23" s="1172"/>
      <c r="AP23" s="1167">
        <v>6602</v>
      </c>
      <c r="AQ23" s="1167"/>
      <c r="AR23" s="1167"/>
      <c r="AS23" s="1167"/>
      <c r="AT23" s="1167"/>
      <c r="AU23" s="1173"/>
      <c r="AV23" s="1173"/>
      <c r="AW23" s="1173"/>
      <c r="AX23" s="1173"/>
      <c r="AY23" s="1174"/>
      <c r="AZ23" s="1163" t="s">
        <v>393</v>
      </c>
      <c r="BA23" s="1164"/>
      <c r="BB23" s="1164"/>
      <c r="BC23" s="1164"/>
      <c r="BD23" s="1165"/>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2" t="s">
        <v>394</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1" t="s">
        <v>395</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7" t="s">
        <v>399</v>
      </c>
      <c r="AG26" s="1103"/>
      <c r="AH26" s="1103"/>
      <c r="AI26" s="1103"/>
      <c r="AJ26" s="1158"/>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9"/>
      <c r="AG27" s="1106"/>
      <c r="AH27" s="1106"/>
      <c r="AI27" s="1106"/>
      <c r="AJ27" s="1160"/>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8" t="s">
        <v>404</v>
      </c>
      <c r="C28" s="1149"/>
      <c r="D28" s="1149"/>
      <c r="E28" s="1149"/>
      <c r="F28" s="1149"/>
      <c r="G28" s="1149"/>
      <c r="H28" s="1149"/>
      <c r="I28" s="1149"/>
      <c r="J28" s="1149"/>
      <c r="K28" s="1149"/>
      <c r="L28" s="1149"/>
      <c r="M28" s="1149"/>
      <c r="N28" s="1149"/>
      <c r="O28" s="1149"/>
      <c r="P28" s="1150"/>
      <c r="Q28" s="1151">
        <v>1560</v>
      </c>
      <c r="R28" s="1152"/>
      <c r="S28" s="1152"/>
      <c r="T28" s="1152"/>
      <c r="U28" s="1152"/>
      <c r="V28" s="1152">
        <v>1549</v>
      </c>
      <c r="W28" s="1152"/>
      <c r="X28" s="1152"/>
      <c r="Y28" s="1152"/>
      <c r="Z28" s="1152"/>
      <c r="AA28" s="1152">
        <v>11</v>
      </c>
      <c r="AB28" s="1152"/>
      <c r="AC28" s="1152"/>
      <c r="AD28" s="1152"/>
      <c r="AE28" s="1153"/>
      <c r="AF28" s="1154">
        <v>11</v>
      </c>
      <c r="AG28" s="1152"/>
      <c r="AH28" s="1152"/>
      <c r="AI28" s="1152"/>
      <c r="AJ28" s="1155"/>
      <c r="AK28" s="1156">
        <v>124</v>
      </c>
      <c r="AL28" s="1144"/>
      <c r="AM28" s="1144"/>
      <c r="AN28" s="1144"/>
      <c r="AO28" s="1144"/>
      <c r="AP28" s="1144" t="s">
        <v>587</v>
      </c>
      <c r="AQ28" s="1144"/>
      <c r="AR28" s="1144"/>
      <c r="AS28" s="1144"/>
      <c r="AT28" s="1144"/>
      <c r="AU28" s="1144" t="s">
        <v>586</v>
      </c>
      <c r="AV28" s="1144"/>
      <c r="AW28" s="1144"/>
      <c r="AX28" s="1144"/>
      <c r="AY28" s="1144"/>
      <c r="AZ28" s="1145" t="s">
        <v>586</v>
      </c>
      <c r="BA28" s="1145"/>
      <c r="BB28" s="1145"/>
      <c r="BC28" s="1145"/>
      <c r="BD28" s="1145"/>
      <c r="BE28" s="1146"/>
      <c r="BF28" s="1146"/>
      <c r="BG28" s="1146"/>
      <c r="BH28" s="1146"/>
      <c r="BI28" s="1147"/>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1434</v>
      </c>
      <c r="R29" s="1139"/>
      <c r="S29" s="1139"/>
      <c r="T29" s="1139"/>
      <c r="U29" s="1139"/>
      <c r="V29" s="1139">
        <v>1388</v>
      </c>
      <c r="W29" s="1139"/>
      <c r="X29" s="1139"/>
      <c r="Y29" s="1139"/>
      <c r="Z29" s="1139"/>
      <c r="AA29" s="1139">
        <v>46</v>
      </c>
      <c r="AB29" s="1139"/>
      <c r="AC29" s="1139"/>
      <c r="AD29" s="1139"/>
      <c r="AE29" s="1140"/>
      <c r="AF29" s="1114">
        <v>46</v>
      </c>
      <c r="AG29" s="1115"/>
      <c r="AH29" s="1115"/>
      <c r="AI29" s="1115"/>
      <c r="AJ29" s="1116"/>
      <c r="AK29" s="1075">
        <v>228</v>
      </c>
      <c r="AL29" s="1066"/>
      <c r="AM29" s="1066"/>
      <c r="AN29" s="1066"/>
      <c r="AO29" s="1066"/>
      <c r="AP29" s="1066" t="s">
        <v>586</v>
      </c>
      <c r="AQ29" s="1066"/>
      <c r="AR29" s="1066"/>
      <c r="AS29" s="1066"/>
      <c r="AT29" s="1066"/>
      <c r="AU29" s="1066" t="s">
        <v>586</v>
      </c>
      <c r="AV29" s="1066"/>
      <c r="AW29" s="1066"/>
      <c r="AX29" s="1066"/>
      <c r="AY29" s="1066"/>
      <c r="AZ29" s="1137" t="s">
        <v>586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207</v>
      </c>
      <c r="R30" s="1139"/>
      <c r="S30" s="1139"/>
      <c r="T30" s="1139"/>
      <c r="U30" s="1139"/>
      <c r="V30" s="1139">
        <v>204</v>
      </c>
      <c r="W30" s="1139"/>
      <c r="X30" s="1139"/>
      <c r="Y30" s="1139"/>
      <c r="Z30" s="1139"/>
      <c r="AA30" s="1139">
        <v>3</v>
      </c>
      <c r="AB30" s="1139"/>
      <c r="AC30" s="1139"/>
      <c r="AD30" s="1139"/>
      <c r="AE30" s="1140"/>
      <c r="AF30" s="1114">
        <v>3</v>
      </c>
      <c r="AG30" s="1115"/>
      <c r="AH30" s="1115"/>
      <c r="AI30" s="1115"/>
      <c r="AJ30" s="1116"/>
      <c r="AK30" s="1075">
        <v>52</v>
      </c>
      <c r="AL30" s="1066"/>
      <c r="AM30" s="1066"/>
      <c r="AN30" s="1066"/>
      <c r="AO30" s="1066"/>
      <c r="AP30" s="1066" t="s">
        <v>586</v>
      </c>
      <c r="AQ30" s="1066"/>
      <c r="AR30" s="1066"/>
      <c r="AS30" s="1066"/>
      <c r="AT30" s="1066"/>
      <c r="AU30" s="1066" t="s">
        <v>586</v>
      </c>
      <c r="AV30" s="1066"/>
      <c r="AW30" s="1066"/>
      <c r="AX30" s="1066"/>
      <c r="AY30" s="1066"/>
      <c r="AZ30" s="1137" t="s">
        <v>586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371</v>
      </c>
      <c r="R31" s="1139"/>
      <c r="S31" s="1139"/>
      <c r="T31" s="1139"/>
      <c r="U31" s="1139"/>
      <c r="V31" s="1139">
        <v>352</v>
      </c>
      <c r="W31" s="1139"/>
      <c r="X31" s="1139"/>
      <c r="Y31" s="1139"/>
      <c r="Z31" s="1139"/>
      <c r="AA31" s="1139">
        <v>19</v>
      </c>
      <c r="AB31" s="1139"/>
      <c r="AC31" s="1139"/>
      <c r="AD31" s="1139"/>
      <c r="AE31" s="1140"/>
      <c r="AF31" s="1114">
        <v>733</v>
      </c>
      <c r="AG31" s="1115"/>
      <c r="AH31" s="1115"/>
      <c r="AI31" s="1115"/>
      <c r="AJ31" s="1116"/>
      <c r="AK31" s="1075" t="s">
        <v>587</v>
      </c>
      <c r="AL31" s="1066"/>
      <c r="AM31" s="1066"/>
      <c r="AN31" s="1066"/>
      <c r="AO31" s="1066"/>
      <c r="AP31" s="1066">
        <v>1732</v>
      </c>
      <c r="AQ31" s="1066"/>
      <c r="AR31" s="1066"/>
      <c r="AS31" s="1066"/>
      <c r="AT31" s="1066"/>
      <c r="AU31" s="1066">
        <v>14</v>
      </c>
      <c r="AV31" s="1066"/>
      <c r="AW31" s="1066"/>
      <c r="AX31" s="1066"/>
      <c r="AY31" s="1066"/>
      <c r="AZ31" s="1137" t="s">
        <v>586</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311</v>
      </c>
      <c r="R32" s="1139"/>
      <c r="S32" s="1139"/>
      <c r="T32" s="1139"/>
      <c r="U32" s="1139"/>
      <c r="V32" s="1139">
        <v>419</v>
      </c>
      <c r="W32" s="1139"/>
      <c r="X32" s="1139"/>
      <c r="Y32" s="1139"/>
      <c r="Z32" s="1139"/>
      <c r="AA32" s="1139">
        <v>-108</v>
      </c>
      <c r="AB32" s="1139"/>
      <c r="AC32" s="1139"/>
      <c r="AD32" s="1139"/>
      <c r="AE32" s="1140"/>
      <c r="AF32" s="1114">
        <v>102</v>
      </c>
      <c r="AG32" s="1115"/>
      <c r="AH32" s="1115"/>
      <c r="AI32" s="1115"/>
      <c r="AJ32" s="1116"/>
      <c r="AK32" s="1075">
        <v>192</v>
      </c>
      <c r="AL32" s="1066"/>
      <c r="AM32" s="1066"/>
      <c r="AN32" s="1066"/>
      <c r="AO32" s="1066"/>
      <c r="AP32" s="1066">
        <v>3731</v>
      </c>
      <c r="AQ32" s="1066"/>
      <c r="AR32" s="1066"/>
      <c r="AS32" s="1066"/>
      <c r="AT32" s="1066"/>
      <c r="AU32" s="1066">
        <v>3354</v>
      </c>
      <c r="AV32" s="1066"/>
      <c r="AW32" s="1066"/>
      <c r="AX32" s="1066"/>
      <c r="AY32" s="1066"/>
      <c r="AZ32" s="1137" t="s">
        <v>586</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21</v>
      </c>
      <c r="R33" s="1139"/>
      <c r="S33" s="1139"/>
      <c r="T33" s="1139"/>
      <c r="U33" s="1139"/>
      <c r="V33" s="1139">
        <v>17</v>
      </c>
      <c r="W33" s="1139"/>
      <c r="X33" s="1139"/>
      <c r="Y33" s="1139"/>
      <c r="Z33" s="1139"/>
      <c r="AA33" s="1139">
        <v>4</v>
      </c>
      <c r="AB33" s="1139"/>
      <c r="AC33" s="1139"/>
      <c r="AD33" s="1139"/>
      <c r="AE33" s="1140"/>
      <c r="AF33" s="1114">
        <v>90</v>
      </c>
      <c r="AG33" s="1115"/>
      <c r="AH33" s="1115"/>
      <c r="AI33" s="1115"/>
      <c r="AJ33" s="1116"/>
      <c r="AK33" s="1075" t="s">
        <v>588</v>
      </c>
      <c r="AL33" s="1066"/>
      <c r="AM33" s="1066"/>
      <c r="AN33" s="1066"/>
      <c r="AO33" s="1066"/>
      <c r="AP33" s="1066" t="s">
        <v>586</v>
      </c>
      <c r="AQ33" s="1066"/>
      <c r="AR33" s="1066"/>
      <c r="AS33" s="1066"/>
      <c r="AT33" s="1066"/>
      <c r="AU33" s="1066" t="s">
        <v>586</v>
      </c>
      <c r="AV33" s="1066"/>
      <c r="AW33" s="1066"/>
      <c r="AX33" s="1066"/>
      <c r="AY33" s="1066"/>
      <c r="AZ33" s="1141" t="s">
        <v>586</v>
      </c>
      <c r="BA33" s="1142"/>
      <c r="BB33" s="1142"/>
      <c r="BC33" s="1142"/>
      <c r="BD33" s="1143"/>
      <c r="BE33" s="1127" t="s">
        <v>408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985</v>
      </c>
      <c r="AG63" s="1054"/>
      <c r="AH63" s="1054"/>
      <c r="AI63" s="1054"/>
      <c r="AJ63" s="1125"/>
      <c r="AK63" s="1126"/>
      <c r="AL63" s="1058"/>
      <c r="AM63" s="1058"/>
      <c r="AN63" s="1058"/>
      <c r="AO63" s="1058"/>
      <c r="AP63" s="1054">
        <v>5463</v>
      </c>
      <c r="AQ63" s="1054"/>
      <c r="AR63" s="1054"/>
      <c r="AS63" s="1054"/>
      <c r="AT63" s="1054"/>
      <c r="AU63" s="1054">
        <v>3368</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401</v>
      </c>
      <c r="AQ66" s="1097"/>
      <c r="AR66" s="1097"/>
      <c r="AS66" s="1097"/>
      <c r="AT66" s="1098"/>
      <c r="AU66" s="1096" t="s">
        <v>421</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589</v>
      </c>
      <c r="C68" s="1081"/>
      <c r="D68" s="1081"/>
      <c r="E68" s="1081"/>
      <c r="F68" s="1081"/>
      <c r="G68" s="1081"/>
      <c r="H68" s="1081"/>
      <c r="I68" s="1081"/>
      <c r="J68" s="1081"/>
      <c r="K68" s="1081"/>
      <c r="L68" s="1081"/>
      <c r="M68" s="1081"/>
      <c r="N68" s="1081"/>
      <c r="O68" s="1081"/>
      <c r="P68" s="1082"/>
      <c r="Q68" s="1083">
        <v>285</v>
      </c>
      <c r="R68" s="1077"/>
      <c r="S68" s="1077"/>
      <c r="T68" s="1077"/>
      <c r="U68" s="1077"/>
      <c r="V68" s="1077">
        <v>277</v>
      </c>
      <c r="W68" s="1077"/>
      <c r="X68" s="1077"/>
      <c r="Y68" s="1077"/>
      <c r="Z68" s="1077"/>
      <c r="AA68" s="1077">
        <v>8</v>
      </c>
      <c r="AB68" s="1077"/>
      <c r="AC68" s="1077"/>
      <c r="AD68" s="1077"/>
      <c r="AE68" s="1077"/>
      <c r="AF68" s="1077">
        <v>8</v>
      </c>
      <c r="AG68" s="1077"/>
      <c r="AH68" s="1077"/>
      <c r="AI68" s="1077"/>
      <c r="AJ68" s="1077"/>
      <c r="AK68" s="1077" t="s">
        <v>586</v>
      </c>
      <c r="AL68" s="1077"/>
      <c r="AM68" s="1077"/>
      <c r="AN68" s="1077"/>
      <c r="AO68" s="1077"/>
      <c r="AP68" s="1077">
        <v>144</v>
      </c>
      <c r="AQ68" s="1077"/>
      <c r="AR68" s="1077"/>
      <c r="AS68" s="1077"/>
      <c r="AT68" s="1077"/>
      <c r="AU68" s="1077">
        <v>25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590</v>
      </c>
      <c r="C69" s="1070"/>
      <c r="D69" s="1070"/>
      <c r="E69" s="1070"/>
      <c r="F69" s="1070"/>
      <c r="G69" s="1070"/>
      <c r="H69" s="1070"/>
      <c r="I69" s="1070"/>
      <c r="J69" s="1070"/>
      <c r="K69" s="1070"/>
      <c r="L69" s="1070"/>
      <c r="M69" s="1070"/>
      <c r="N69" s="1070"/>
      <c r="O69" s="1070"/>
      <c r="P69" s="1071"/>
      <c r="Q69" s="1072">
        <v>633</v>
      </c>
      <c r="R69" s="1066"/>
      <c r="S69" s="1066"/>
      <c r="T69" s="1066"/>
      <c r="U69" s="1066"/>
      <c r="V69" s="1066">
        <v>598</v>
      </c>
      <c r="W69" s="1066"/>
      <c r="X69" s="1066"/>
      <c r="Y69" s="1066"/>
      <c r="Z69" s="1066"/>
      <c r="AA69" s="1066">
        <v>35</v>
      </c>
      <c r="AB69" s="1066"/>
      <c r="AC69" s="1066"/>
      <c r="AD69" s="1066"/>
      <c r="AE69" s="1066"/>
      <c r="AF69" s="1066">
        <v>28</v>
      </c>
      <c r="AG69" s="1066"/>
      <c r="AH69" s="1066"/>
      <c r="AI69" s="1066"/>
      <c r="AJ69" s="1066"/>
      <c r="AK69" s="1066" t="s">
        <v>586</v>
      </c>
      <c r="AL69" s="1066"/>
      <c r="AM69" s="1066"/>
      <c r="AN69" s="1066"/>
      <c r="AO69" s="1066"/>
      <c r="AP69" s="1066" t="s">
        <v>586</v>
      </c>
      <c r="AQ69" s="1066"/>
      <c r="AR69" s="1066"/>
      <c r="AS69" s="1066"/>
      <c r="AT69" s="1066"/>
      <c r="AU69" s="1066" t="s">
        <v>586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591</v>
      </c>
      <c r="C70" s="1070"/>
      <c r="D70" s="1070"/>
      <c r="E70" s="1070"/>
      <c r="F70" s="1070"/>
      <c r="G70" s="1070"/>
      <c r="H70" s="1070"/>
      <c r="I70" s="1070"/>
      <c r="J70" s="1070"/>
      <c r="K70" s="1070"/>
      <c r="L70" s="1070"/>
      <c r="M70" s="1070"/>
      <c r="N70" s="1070"/>
      <c r="O70" s="1070"/>
      <c r="P70" s="1071"/>
      <c r="Q70" s="1072">
        <v>26</v>
      </c>
      <c r="R70" s="1066"/>
      <c r="S70" s="1066"/>
      <c r="T70" s="1066"/>
      <c r="U70" s="1066"/>
      <c r="V70" s="1066">
        <v>25</v>
      </c>
      <c r="W70" s="1066"/>
      <c r="X70" s="1066"/>
      <c r="Y70" s="1066"/>
      <c r="Z70" s="1066"/>
      <c r="AA70" s="1066">
        <v>1</v>
      </c>
      <c r="AB70" s="1066"/>
      <c r="AC70" s="1066"/>
      <c r="AD70" s="1066"/>
      <c r="AE70" s="1066"/>
      <c r="AF70" s="1066">
        <v>1</v>
      </c>
      <c r="AG70" s="1066"/>
      <c r="AH70" s="1066"/>
      <c r="AI70" s="1066"/>
      <c r="AJ70" s="1066"/>
      <c r="AK70" s="1066">
        <v>1</v>
      </c>
      <c r="AL70" s="1066"/>
      <c r="AM70" s="1066"/>
      <c r="AN70" s="1066"/>
      <c r="AO70" s="1066"/>
      <c r="AP70" s="1066" t="s">
        <v>586</v>
      </c>
      <c r="AQ70" s="1066"/>
      <c r="AR70" s="1066"/>
      <c r="AS70" s="1066"/>
      <c r="AT70" s="1066"/>
      <c r="AU70" s="1066" t="s">
        <v>586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592</v>
      </c>
      <c r="C71" s="1070"/>
      <c r="D71" s="1070"/>
      <c r="E71" s="1070"/>
      <c r="F71" s="1070"/>
      <c r="G71" s="1070"/>
      <c r="H71" s="1070"/>
      <c r="I71" s="1070"/>
      <c r="J71" s="1070"/>
      <c r="K71" s="1070"/>
      <c r="L71" s="1070"/>
      <c r="M71" s="1070"/>
      <c r="N71" s="1070"/>
      <c r="O71" s="1070"/>
      <c r="P71" s="1071"/>
      <c r="Q71" s="1072">
        <v>11860</v>
      </c>
      <c r="R71" s="1066"/>
      <c r="S71" s="1066"/>
      <c r="T71" s="1066"/>
      <c r="U71" s="1066"/>
      <c r="V71" s="1066">
        <v>9384</v>
      </c>
      <c r="W71" s="1066"/>
      <c r="X71" s="1066"/>
      <c r="Y71" s="1066"/>
      <c r="Z71" s="1066"/>
      <c r="AA71" s="1066">
        <v>2475</v>
      </c>
      <c r="AB71" s="1066"/>
      <c r="AC71" s="1066"/>
      <c r="AD71" s="1066"/>
      <c r="AE71" s="1066"/>
      <c r="AF71" s="1066">
        <v>2475</v>
      </c>
      <c r="AG71" s="1066"/>
      <c r="AH71" s="1066"/>
      <c r="AI71" s="1066"/>
      <c r="AJ71" s="1066"/>
      <c r="AK71" s="1066" t="s">
        <v>586</v>
      </c>
      <c r="AL71" s="1066"/>
      <c r="AM71" s="1066"/>
      <c r="AN71" s="1066"/>
      <c r="AO71" s="1066"/>
      <c r="AP71" s="1066" t="s">
        <v>586</v>
      </c>
      <c r="AQ71" s="1066"/>
      <c r="AR71" s="1066"/>
      <c r="AS71" s="1066"/>
      <c r="AT71" s="1066"/>
      <c r="AU71" s="1066" t="s">
        <v>586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593</v>
      </c>
      <c r="C72" s="1070"/>
      <c r="D72" s="1070"/>
      <c r="E72" s="1070"/>
      <c r="F72" s="1070"/>
      <c r="G72" s="1070"/>
      <c r="H72" s="1070"/>
      <c r="I72" s="1070"/>
      <c r="J72" s="1070"/>
      <c r="K72" s="1070"/>
      <c r="L72" s="1070"/>
      <c r="M72" s="1070"/>
      <c r="N72" s="1070"/>
      <c r="O72" s="1070"/>
      <c r="P72" s="1071"/>
      <c r="Q72" s="1072">
        <v>43</v>
      </c>
      <c r="R72" s="1066"/>
      <c r="S72" s="1066"/>
      <c r="T72" s="1066"/>
      <c r="U72" s="1066"/>
      <c r="V72" s="1066">
        <v>42</v>
      </c>
      <c r="W72" s="1066"/>
      <c r="X72" s="1066"/>
      <c r="Y72" s="1066"/>
      <c r="Z72" s="1066"/>
      <c r="AA72" s="1066">
        <v>1</v>
      </c>
      <c r="AB72" s="1066"/>
      <c r="AC72" s="1066"/>
      <c r="AD72" s="1066"/>
      <c r="AE72" s="1066"/>
      <c r="AF72" s="1066">
        <v>1</v>
      </c>
      <c r="AG72" s="1066"/>
      <c r="AH72" s="1066"/>
      <c r="AI72" s="1066"/>
      <c r="AJ72" s="1066"/>
      <c r="AK72" s="1066">
        <v>43</v>
      </c>
      <c r="AL72" s="1066"/>
      <c r="AM72" s="1066"/>
      <c r="AN72" s="1066"/>
      <c r="AO72" s="1066"/>
      <c r="AP72" s="1066" t="s">
        <v>586</v>
      </c>
      <c r="AQ72" s="1066"/>
      <c r="AR72" s="1066"/>
      <c r="AS72" s="1066"/>
      <c r="AT72" s="1066"/>
      <c r="AU72" s="1066" t="s">
        <v>586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594</v>
      </c>
      <c r="C73" s="1070"/>
      <c r="D73" s="1070"/>
      <c r="E73" s="1070"/>
      <c r="F73" s="1070"/>
      <c r="G73" s="1070"/>
      <c r="H73" s="1070"/>
      <c r="I73" s="1070"/>
      <c r="J73" s="1070"/>
      <c r="K73" s="1070"/>
      <c r="L73" s="1070"/>
      <c r="M73" s="1070"/>
      <c r="N73" s="1070"/>
      <c r="O73" s="1070"/>
      <c r="P73" s="1071"/>
      <c r="Q73" s="1072">
        <v>12</v>
      </c>
      <c r="R73" s="1066"/>
      <c r="S73" s="1066"/>
      <c r="T73" s="1066"/>
      <c r="U73" s="1066"/>
      <c r="V73" s="1066">
        <v>11</v>
      </c>
      <c r="W73" s="1066"/>
      <c r="X73" s="1066"/>
      <c r="Y73" s="1066"/>
      <c r="Z73" s="1066"/>
      <c r="AA73" s="1066">
        <v>1</v>
      </c>
      <c r="AB73" s="1066"/>
      <c r="AC73" s="1066"/>
      <c r="AD73" s="1066"/>
      <c r="AE73" s="1066"/>
      <c r="AF73" s="1066">
        <v>1</v>
      </c>
      <c r="AG73" s="1066"/>
      <c r="AH73" s="1066"/>
      <c r="AI73" s="1066"/>
      <c r="AJ73" s="1066"/>
      <c r="AK73" s="1066" t="s">
        <v>586</v>
      </c>
      <c r="AL73" s="1066"/>
      <c r="AM73" s="1066"/>
      <c r="AN73" s="1066"/>
      <c r="AO73" s="1066"/>
      <c r="AP73" s="1066" t="s">
        <v>586</v>
      </c>
      <c r="AQ73" s="1066"/>
      <c r="AR73" s="1066"/>
      <c r="AS73" s="1066"/>
      <c r="AT73" s="1066"/>
      <c r="AU73" s="1066" t="s">
        <v>586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595</v>
      </c>
      <c r="C74" s="1070"/>
      <c r="D74" s="1070"/>
      <c r="E74" s="1070"/>
      <c r="F74" s="1070"/>
      <c r="G74" s="1070"/>
      <c r="H74" s="1070"/>
      <c r="I74" s="1070"/>
      <c r="J74" s="1070"/>
      <c r="K74" s="1070"/>
      <c r="L74" s="1070"/>
      <c r="M74" s="1070"/>
      <c r="N74" s="1070"/>
      <c r="O74" s="1070"/>
      <c r="P74" s="1071"/>
      <c r="Q74" s="1072">
        <v>545</v>
      </c>
      <c r="R74" s="1066"/>
      <c r="S74" s="1066"/>
      <c r="T74" s="1066"/>
      <c r="U74" s="1066"/>
      <c r="V74" s="1066">
        <v>171</v>
      </c>
      <c r="W74" s="1066"/>
      <c r="X74" s="1066"/>
      <c r="Y74" s="1066"/>
      <c r="Z74" s="1066"/>
      <c r="AA74" s="1066">
        <v>373</v>
      </c>
      <c r="AB74" s="1066"/>
      <c r="AC74" s="1066"/>
      <c r="AD74" s="1066"/>
      <c r="AE74" s="1066"/>
      <c r="AF74" s="1066">
        <v>373</v>
      </c>
      <c r="AG74" s="1066"/>
      <c r="AH74" s="1066"/>
      <c r="AI74" s="1066"/>
      <c r="AJ74" s="1066"/>
      <c r="AK74" s="1066" t="s">
        <v>586</v>
      </c>
      <c r="AL74" s="1066"/>
      <c r="AM74" s="1066"/>
      <c r="AN74" s="1066"/>
      <c r="AO74" s="1066"/>
      <c r="AP74" s="1066" t="s">
        <v>586</v>
      </c>
      <c r="AQ74" s="1066"/>
      <c r="AR74" s="1066"/>
      <c r="AS74" s="1066"/>
      <c r="AT74" s="1066"/>
      <c r="AU74" s="1066" t="s">
        <v>586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596</v>
      </c>
      <c r="C75" s="1070"/>
      <c r="D75" s="1070"/>
      <c r="E75" s="1070"/>
      <c r="F75" s="1070"/>
      <c r="G75" s="1070"/>
      <c r="H75" s="1070"/>
      <c r="I75" s="1070"/>
      <c r="J75" s="1070"/>
      <c r="K75" s="1070"/>
      <c r="L75" s="1070"/>
      <c r="M75" s="1070"/>
      <c r="N75" s="1070"/>
      <c r="O75" s="1070"/>
      <c r="P75" s="1071"/>
      <c r="Q75" s="1073">
        <v>801</v>
      </c>
      <c r="R75" s="1074"/>
      <c r="S75" s="1074"/>
      <c r="T75" s="1074"/>
      <c r="U75" s="1075"/>
      <c r="V75" s="1076">
        <v>752</v>
      </c>
      <c r="W75" s="1074"/>
      <c r="X75" s="1074"/>
      <c r="Y75" s="1074"/>
      <c r="Z75" s="1075"/>
      <c r="AA75" s="1076">
        <v>49</v>
      </c>
      <c r="AB75" s="1074"/>
      <c r="AC75" s="1074"/>
      <c r="AD75" s="1074"/>
      <c r="AE75" s="1075"/>
      <c r="AF75" s="1076">
        <v>49</v>
      </c>
      <c r="AG75" s="1074"/>
      <c r="AH75" s="1074"/>
      <c r="AI75" s="1074"/>
      <c r="AJ75" s="1075"/>
      <c r="AK75" s="1076">
        <v>5806</v>
      </c>
      <c r="AL75" s="1074"/>
      <c r="AM75" s="1074"/>
      <c r="AN75" s="1074"/>
      <c r="AO75" s="1075"/>
      <c r="AP75" s="1076" t="s">
        <v>586</v>
      </c>
      <c r="AQ75" s="1074"/>
      <c r="AR75" s="1074"/>
      <c r="AS75" s="1074"/>
      <c r="AT75" s="1075"/>
      <c r="AU75" s="1076" t="s">
        <v>586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306</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306</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306</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561571</v>
      </c>
      <c r="AB110" s="982"/>
      <c r="AC110" s="982"/>
      <c r="AD110" s="982"/>
      <c r="AE110" s="983"/>
      <c r="AF110" s="984">
        <v>566656</v>
      </c>
      <c r="AG110" s="982"/>
      <c r="AH110" s="982"/>
      <c r="AI110" s="982"/>
      <c r="AJ110" s="983"/>
      <c r="AK110" s="984">
        <v>557661</v>
      </c>
      <c r="AL110" s="982"/>
      <c r="AM110" s="982"/>
      <c r="AN110" s="982"/>
      <c r="AO110" s="983"/>
      <c r="AP110" s="985">
        <v>17</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6325366</v>
      </c>
      <c r="BR110" s="929"/>
      <c r="BS110" s="929"/>
      <c r="BT110" s="929"/>
      <c r="BU110" s="929"/>
      <c r="BV110" s="929">
        <v>6264559</v>
      </c>
      <c r="BW110" s="929"/>
      <c r="BX110" s="929"/>
      <c r="BY110" s="929"/>
      <c r="BZ110" s="929"/>
      <c r="CA110" s="929">
        <v>6602422</v>
      </c>
      <c r="CB110" s="929"/>
      <c r="CC110" s="929"/>
      <c r="CD110" s="929"/>
      <c r="CE110" s="929"/>
      <c r="CF110" s="953">
        <v>201.2</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227</v>
      </c>
      <c r="DM110" s="929"/>
      <c r="DN110" s="929"/>
      <c r="DO110" s="929"/>
      <c r="DP110" s="929"/>
      <c r="DQ110" s="929" t="s">
        <v>440</v>
      </c>
      <c r="DR110" s="929"/>
      <c r="DS110" s="929"/>
      <c r="DT110" s="929"/>
      <c r="DU110" s="929"/>
      <c r="DV110" s="930" t="s">
        <v>413</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440</v>
      </c>
      <c r="AG111" s="1010"/>
      <c r="AH111" s="1010"/>
      <c r="AI111" s="1010"/>
      <c r="AJ111" s="1011"/>
      <c r="AK111" s="1012" t="s">
        <v>442</v>
      </c>
      <c r="AL111" s="1010"/>
      <c r="AM111" s="1010"/>
      <c r="AN111" s="1010"/>
      <c r="AO111" s="1011"/>
      <c r="AP111" s="1013" t="s">
        <v>443</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v>909</v>
      </c>
      <c r="BR111" s="901"/>
      <c r="BS111" s="901"/>
      <c r="BT111" s="901"/>
      <c r="BU111" s="901"/>
      <c r="BV111" s="901">
        <v>5422</v>
      </c>
      <c r="BW111" s="901"/>
      <c r="BX111" s="901"/>
      <c r="BY111" s="901"/>
      <c r="BZ111" s="901"/>
      <c r="CA111" s="901">
        <v>153</v>
      </c>
      <c r="CB111" s="901"/>
      <c r="CC111" s="901"/>
      <c r="CD111" s="901"/>
      <c r="CE111" s="901"/>
      <c r="CF111" s="962">
        <v>0</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227</v>
      </c>
      <c r="DH111" s="901"/>
      <c r="DI111" s="901"/>
      <c r="DJ111" s="901"/>
      <c r="DK111" s="901"/>
      <c r="DL111" s="901" t="s">
        <v>413</v>
      </c>
      <c r="DM111" s="901"/>
      <c r="DN111" s="901"/>
      <c r="DO111" s="901"/>
      <c r="DP111" s="901"/>
      <c r="DQ111" s="901" t="s">
        <v>227</v>
      </c>
      <c r="DR111" s="901"/>
      <c r="DS111" s="901"/>
      <c r="DT111" s="901"/>
      <c r="DU111" s="901"/>
      <c r="DV111" s="878" t="s">
        <v>439</v>
      </c>
      <c r="DW111" s="878"/>
      <c r="DX111" s="878"/>
      <c r="DY111" s="878"/>
      <c r="DZ111" s="879"/>
    </row>
    <row r="112" spans="1:131" s="248" customFormat="1" ht="26.25" customHeight="1" x14ac:dyDescent="0.15">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439</v>
      </c>
      <c r="AB112" s="864"/>
      <c r="AC112" s="864"/>
      <c r="AD112" s="864"/>
      <c r="AE112" s="865"/>
      <c r="AF112" s="866" t="s">
        <v>227</v>
      </c>
      <c r="AG112" s="864"/>
      <c r="AH112" s="864"/>
      <c r="AI112" s="864"/>
      <c r="AJ112" s="865"/>
      <c r="AK112" s="866" t="s">
        <v>448</v>
      </c>
      <c r="AL112" s="864"/>
      <c r="AM112" s="864"/>
      <c r="AN112" s="864"/>
      <c r="AO112" s="865"/>
      <c r="AP112" s="911" t="s">
        <v>442</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3142046</v>
      </c>
      <c r="BR112" s="901"/>
      <c r="BS112" s="901"/>
      <c r="BT112" s="901"/>
      <c r="BU112" s="901"/>
      <c r="BV112" s="901">
        <v>3254381</v>
      </c>
      <c r="BW112" s="901"/>
      <c r="BX112" s="901"/>
      <c r="BY112" s="901"/>
      <c r="BZ112" s="901"/>
      <c r="CA112" s="901">
        <v>3368278</v>
      </c>
      <c r="CB112" s="901"/>
      <c r="CC112" s="901"/>
      <c r="CD112" s="901"/>
      <c r="CE112" s="901"/>
      <c r="CF112" s="962">
        <v>102.6</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413</v>
      </c>
      <c r="DH112" s="901"/>
      <c r="DI112" s="901"/>
      <c r="DJ112" s="901"/>
      <c r="DK112" s="901"/>
      <c r="DL112" s="901" t="s">
        <v>442</v>
      </c>
      <c r="DM112" s="901"/>
      <c r="DN112" s="901"/>
      <c r="DO112" s="901"/>
      <c r="DP112" s="901"/>
      <c r="DQ112" s="901" t="s">
        <v>413</v>
      </c>
      <c r="DR112" s="901"/>
      <c r="DS112" s="901"/>
      <c r="DT112" s="901"/>
      <c r="DU112" s="901"/>
      <c r="DV112" s="878" t="s">
        <v>451</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139456</v>
      </c>
      <c r="AB113" s="1010"/>
      <c r="AC113" s="1010"/>
      <c r="AD113" s="1010"/>
      <c r="AE113" s="1011"/>
      <c r="AF113" s="1012">
        <v>144610</v>
      </c>
      <c r="AG113" s="1010"/>
      <c r="AH113" s="1010"/>
      <c r="AI113" s="1010"/>
      <c r="AJ113" s="1011"/>
      <c r="AK113" s="1012">
        <v>150298</v>
      </c>
      <c r="AL113" s="1010"/>
      <c r="AM113" s="1010"/>
      <c r="AN113" s="1010"/>
      <c r="AO113" s="1011"/>
      <c r="AP113" s="1013">
        <v>4.5999999999999996</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40379</v>
      </c>
      <c r="BR113" s="901"/>
      <c r="BS113" s="901"/>
      <c r="BT113" s="901"/>
      <c r="BU113" s="901"/>
      <c r="BV113" s="901">
        <v>24615</v>
      </c>
      <c r="BW113" s="901"/>
      <c r="BX113" s="901"/>
      <c r="BY113" s="901"/>
      <c r="BZ113" s="901"/>
      <c r="CA113" s="901">
        <v>8741</v>
      </c>
      <c r="CB113" s="901"/>
      <c r="CC113" s="901"/>
      <c r="CD113" s="901"/>
      <c r="CE113" s="901"/>
      <c r="CF113" s="962">
        <v>0.3</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413</v>
      </c>
      <c r="DH113" s="864"/>
      <c r="DI113" s="864"/>
      <c r="DJ113" s="864"/>
      <c r="DK113" s="865"/>
      <c r="DL113" s="866" t="s">
        <v>442</v>
      </c>
      <c r="DM113" s="864"/>
      <c r="DN113" s="864"/>
      <c r="DO113" s="864"/>
      <c r="DP113" s="865"/>
      <c r="DQ113" s="866" t="s">
        <v>439</v>
      </c>
      <c r="DR113" s="864"/>
      <c r="DS113" s="864"/>
      <c r="DT113" s="864"/>
      <c r="DU113" s="865"/>
      <c r="DV113" s="911" t="s">
        <v>448</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42435</v>
      </c>
      <c r="AB114" s="864"/>
      <c r="AC114" s="864"/>
      <c r="AD114" s="864"/>
      <c r="AE114" s="865"/>
      <c r="AF114" s="866">
        <v>16008</v>
      </c>
      <c r="AG114" s="864"/>
      <c r="AH114" s="864"/>
      <c r="AI114" s="864"/>
      <c r="AJ114" s="865"/>
      <c r="AK114" s="866">
        <v>16008</v>
      </c>
      <c r="AL114" s="864"/>
      <c r="AM114" s="864"/>
      <c r="AN114" s="864"/>
      <c r="AO114" s="865"/>
      <c r="AP114" s="911">
        <v>0.5</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947831</v>
      </c>
      <c r="BR114" s="901"/>
      <c r="BS114" s="901"/>
      <c r="BT114" s="901"/>
      <c r="BU114" s="901"/>
      <c r="BV114" s="901">
        <v>897516</v>
      </c>
      <c r="BW114" s="901"/>
      <c r="BX114" s="901"/>
      <c r="BY114" s="901"/>
      <c r="BZ114" s="901"/>
      <c r="CA114" s="901">
        <v>912509</v>
      </c>
      <c r="CB114" s="901"/>
      <c r="CC114" s="901"/>
      <c r="CD114" s="901"/>
      <c r="CE114" s="901"/>
      <c r="CF114" s="962">
        <v>27.8</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458</v>
      </c>
      <c r="DH114" s="864"/>
      <c r="DI114" s="864"/>
      <c r="DJ114" s="864"/>
      <c r="DK114" s="865"/>
      <c r="DL114" s="866" t="s">
        <v>227</v>
      </c>
      <c r="DM114" s="864"/>
      <c r="DN114" s="864"/>
      <c r="DO114" s="864"/>
      <c r="DP114" s="865"/>
      <c r="DQ114" s="866" t="s">
        <v>413</v>
      </c>
      <c r="DR114" s="864"/>
      <c r="DS114" s="864"/>
      <c r="DT114" s="864"/>
      <c r="DU114" s="865"/>
      <c r="DV114" s="911" t="s">
        <v>451</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23961</v>
      </c>
      <c r="AB115" s="1010"/>
      <c r="AC115" s="1010"/>
      <c r="AD115" s="1010"/>
      <c r="AE115" s="1011"/>
      <c r="AF115" s="1012">
        <v>437</v>
      </c>
      <c r="AG115" s="1010"/>
      <c r="AH115" s="1010"/>
      <c r="AI115" s="1010"/>
      <c r="AJ115" s="1011"/>
      <c r="AK115" s="1012">
        <v>319</v>
      </c>
      <c r="AL115" s="1010"/>
      <c r="AM115" s="1010"/>
      <c r="AN115" s="1010"/>
      <c r="AO115" s="1011"/>
      <c r="AP115" s="1013">
        <v>0</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458</v>
      </c>
      <c r="BR115" s="901"/>
      <c r="BS115" s="901"/>
      <c r="BT115" s="901"/>
      <c r="BU115" s="901"/>
      <c r="BV115" s="901" t="s">
        <v>227</v>
      </c>
      <c r="BW115" s="901"/>
      <c r="BX115" s="901"/>
      <c r="BY115" s="901"/>
      <c r="BZ115" s="901"/>
      <c r="CA115" s="901" t="s">
        <v>413</v>
      </c>
      <c r="CB115" s="901"/>
      <c r="CC115" s="901"/>
      <c r="CD115" s="901"/>
      <c r="CE115" s="901"/>
      <c r="CF115" s="962" t="s">
        <v>458</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413</v>
      </c>
      <c r="DH115" s="864"/>
      <c r="DI115" s="864"/>
      <c r="DJ115" s="864"/>
      <c r="DK115" s="865"/>
      <c r="DL115" s="866" t="s">
        <v>439</v>
      </c>
      <c r="DM115" s="864"/>
      <c r="DN115" s="864"/>
      <c r="DO115" s="864"/>
      <c r="DP115" s="865"/>
      <c r="DQ115" s="866" t="s">
        <v>439</v>
      </c>
      <c r="DR115" s="864"/>
      <c r="DS115" s="864"/>
      <c r="DT115" s="864"/>
      <c r="DU115" s="865"/>
      <c r="DV115" s="911" t="s">
        <v>448</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375</v>
      </c>
      <c r="AB116" s="864"/>
      <c r="AC116" s="864"/>
      <c r="AD116" s="864"/>
      <c r="AE116" s="865"/>
      <c r="AF116" s="866">
        <v>709</v>
      </c>
      <c r="AG116" s="864"/>
      <c r="AH116" s="864"/>
      <c r="AI116" s="864"/>
      <c r="AJ116" s="865"/>
      <c r="AK116" s="866">
        <v>483</v>
      </c>
      <c r="AL116" s="864"/>
      <c r="AM116" s="864"/>
      <c r="AN116" s="864"/>
      <c r="AO116" s="865"/>
      <c r="AP116" s="911">
        <v>0</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448</v>
      </c>
      <c r="BR116" s="901"/>
      <c r="BS116" s="901"/>
      <c r="BT116" s="901"/>
      <c r="BU116" s="901"/>
      <c r="BV116" s="901" t="s">
        <v>227</v>
      </c>
      <c r="BW116" s="901"/>
      <c r="BX116" s="901"/>
      <c r="BY116" s="901"/>
      <c r="BZ116" s="901"/>
      <c r="CA116" s="901" t="s">
        <v>439</v>
      </c>
      <c r="CB116" s="901"/>
      <c r="CC116" s="901"/>
      <c r="CD116" s="901"/>
      <c r="CE116" s="901"/>
      <c r="CF116" s="962" t="s">
        <v>439</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439</v>
      </c>
      <c r="DH116" s="864"/>
      <c r="DI116" s="864"/>
      <c r="DJ116" s="864"/>
      <c r="DK116" s="865"/>
      <c r="DL116" s="866" t="s">
        <v>439</v>
      </c>
      <c r="DM116" s="864"/>
      <c r="DN116" s="864"/>
      <c r="DO116" s="864"/>
      <c r="DP116" s="865"/>
      <c r="DQ116" s="866" t="s">
        <v>439</v>
      </c>
      <c r="DR116" s="864"/>
      <c r="DS116" s="864"/>
      <c r="DT116" s="864"/>
      <c r="DU116" s="865"/>
      <c r="DV116" s="911" t="s">
        <v>439</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767798</v>
      </c>
      <c r="AB117" s="996"/>
      <c r="AC117" s="996"/>
      <c r="AD117" s="996"/>
      <c r="AE117" s="997"/>
      <c r="AF117" s="998">
        <v>728420</v>
      </c>
      <c r="AG117" s="996"/>
      <c r="AH117" s="996"/>
      <c r="AI117" s="996"/>
      <c r="AJ117" s="997"/>
      <c r="AK117" s="998">
        <v>724769</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448</v>
      </c>
      <c r="BR117" s="901"/>
      <c r="BS117" s="901"/>
      <c r="BT117" s="901"/>
      <c r="BU117" s="901"/>
      <c r="BV117" s="901" t="s">
        <v>442</v>
      </c>
      <c r="BW117" s="901"/>
      <c r="BX117" s="901"/>
      <c r="BY117" s="901"/>
      <c r="BZ117" s="901"/>
      <c r="CA117" s="901" t="s">
        <v>442</v>
      </c>
      <c r="CB117" s="901"/>
      <c r="CC117" s="901"/>
      <c r="CD117" s="901"/>
      <c r="CE117" s="901"/>
      <c r="CF117" s="962" t="s">
        <v>448</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451</v>
      </c>
      <c r="DH117" s="864"/>
      <c r="DI117" s="864"/>
      <c r="DJ117" s="864"/>
      <c r="DK117" s="865"/>
      <c r="DL117" s="866" t="s">
        <v>442</v>
      </c>
      <c r="DM117" s="864"/>
      <c r="DN117" s="864"/>
      <c r="DO117" s="864"/>
      <c r="DP117" s="865"/>
      <c r="DQ117" s="866" t="s">
        <v>451</v>
      </c>
      <c r="DR117" s="864"/>
      <c r="DS117" s="864"/>
      <c r="DT117" s="864"/>
      <c r="DU117" s="865"/>
      <c r="DV117" s="911" t="s">
        <v>458</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306</v>
      </c>
      <c r="AL118" s="989"/>
      <c r="AM118" s="989"/>
      <c r="AN118" s="989"/>
      <c r="AO118" s="990"/>
      <c r="AP118" s="992" t="s">
        <v>433</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442</v>
      </c>
      <c r="BR118" s="932"/>
      <c r="BS118" s="932"/>
      <c r="BT118" s="932"/>
      <c r="BU118" s="932"/>
      <c r="BV118" s="932" t="s">
        <v>448</v>
      </c>
      <c r="BW118" s="932"/>
      <c r="BX118" s="932"/>
      <c r="BY118" s="932"/>
      <c r="BZ118" s="932"/>
      <c r="CA118" s="932" t="s">
        <v>448</v>
      </c>
      <c r="CB118" s="932"/>
      <c r="CC118" s="932"/>
      <c r="CD118" s="932"/>
      <c r="CE118" s="932"/>
      <c r="CF118" s="962" t="s">
        <v>442</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442</v>
      </c>
      <c r="DH118" s="864"/>
      <c r="DI118" s="864"/>
      <c r="DJ118" s="864"/>
      <c r="DK118" s="865"/>
      <c r="DL118" s="866" t="s">
        <v>442</v>
      </c>
      <c r="DM118" s="864"/>
      <c r="DN118" s="864"/>
      <c r="DO118" s="864"/>
      <c r="DP118" s="865"/>
      <c r="DQ118" s="866" t="s">
        <v>458</v>
      </c>
      <c r="DR118" s="864"/>
      <c r="DS118" s="864"/>
      <c r="DT118" s="864"/>
      <c r="DU118" s="865"/>
      <c r="DV118" s="911" t="s">
        <v>227</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451</v>
      </c>
      <c r="AB119" s="982"/>
      <c r="AC119" s="982"/>
      <c r="AD119" s="982"/>
      <c r="AE119" s="983"/>
      <c r="AF119" s="984" t="s">
        <v>413</v>
      </c>
      <c r="AG119" s="982"/>
      <c r="AH119" s="982"/>
      <c r="AI119" s="982"/>
      <c r="AJ119" s="983"/>
      <c r="AK119" s="984" t="s">
        <v>439</v>
      </c>
      <c r="AL119" s="982"/>
      <c r="AM119" s="982"/>
      <c r="AN119" s="982"/>
      <c r="AO119" s="983"/>
      <c r="AP119" s="985" t="s">
        <v>442</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470</v>
      </c>
      <c r="BP119" s="965"/>
      <c r="BQ119" s="969">
        <v>10456531</v>
      </c>
      <c r="BR119" s="932"/>
      <c r="BS119" s="932"/>
      <c r="BT119" s="932"/>
      <c r="BU119" s="932"/>
      <c r="BV119" s="932">
        <v>10446493</v>
      </c>
      <c r="BW119" s="932"/>
      <c r="BX119" s="932"/>
      <c r="BY119" s="932"/>
      <c r="BZ119" s="932"/>
      <c r="CA119" s="932">
        <v>10892103</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909</v>
      </c>
      <c r="DH119" s="847"/>
      <c r="DI119" s="847"/>
      <c r="DJ119" s="847"/>
      <c r="DK119" s="848"/>
      <c r="DL119" s="849">
        <v>5422</v>
      </c>
      <c r="DM119" s="847"/>
      <c r="DN119" s="847"/>
      <c r="DO119" s="847"/>
      <c r="DP119" s="848"/>
      <c r="DQ119" s="849">
        <v>153</v>
      </c>
      <c r="DR119" s="847"/>
      <c r="DS119" s="847"/>
      <c r="DT119" s="847"/>
      <c r="DU119" s="848"/>
      <c r="DV119" s="935">
        <v>0</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443</v>
      </c>
      <c r="AB120" s="864"/>
      <c r="AC120" s="864"/>
      <c r="AD120" s="864"/>
      <c r="AE120" s="865"/>
      <c r="AF120" s="866" t="s">
        <v>227</v>
      </c>
      <c r="AG120" s="864"/>
      <c r="AH120" s="864"/>
      <c r="AI120" s="864"/>
      <c r="AJ120" s="865"/>
      <c r="AK120" s="866" t="s">
        <v>448</v>
      </c>
      <c r="AL120" s="864"/>
      <c r="AM120" s="864"/>
      <c r="AN120" s="864"/>
      <c r="AO120" s="865"/>
      <c r="AP120" s="911" t="s">
        <v>227</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1891439</v>
      </c>
      <c r="BR120" s="929"/>
      <c r="BS120" s="929"/>
      <c r="BT120" s="929"/>
      <c r="BU120" s="929"/>
      <c r="BV120" s="929">
        <v>1847522</v>
      </c>
      <c r="BW120" s="929"/>
      <c r="BX120" s="929"/>
      <c r="BY120" s="929"/>
      <c r="BZ120" s="929"/>
      <c r="CA120" s="929">
        <v>1960035</v>
      </c>
      <c r="CB120" s="929"/>
      <c r="CC120" s="929"/>
      <c r="CD120" s="929"/>
      <c r="CE120" s="929"/>
      <c r="CF120" s="953">
        <v>59.7</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3136074</v>
      </c>
      <c r="DH120" s="929"/>
      <c r="DI120" s="929"/>
      <c r="DJ120" s="929"/>
      <c r="DK120" s="929"/>
      <c r="DL120" s="929">
        <v>3244510</v>
      </c>
      <c r="DM120" s="929"/>
      <c r="DN120" s="929"/>
      <c r="DO120" s="929"/>
      <c r="DP120" s="929"/>
      <c r="DQ120" s="929">
        <v>3353948</v>
      </c>
      <c r="DR120" s="929"/>
      <c r="DS120" s="929"/>
      <c r="DT120" s="929"/>
      <c r="DU120" s="929"/>
      <c r="DV120" s="930">
        <v>102.2</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442</v>
      </c>
      <c r="AB121" s="864"/>
      <c r="AC121" s="864"/>
      <c r="AD121" s="864"/>
      <c r="AE121" s="865"/>
      <c r="AF121" s="866" t="s">
        <v>442</v>
      </c>
      <c r="AG121" s="864"/>
      <c r="AH121" s="864"/>
      <c r="AI121" s="864"/>
      <c r="AJ121" s="865"/>
      <c r="AK121" s="866" t="s">
        <v>442</v>
      </c>
      <c r="AL121" s="864"/>
      <c r="AM121" s="864"/>
      <c r="AN121" s="864"/>
      <c r="AO121" s="865"/>
      <c r="AP121" s="911" t="s">
        <v>227</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1560</v>
      </c>
      <c r="BR121" s="901"/>
      <c r="BS121" s="901"/>
      <c r="BT121" s="901"/>
      <c r="BU121" s="901"/>
      <c r="BV121" s="901">
        <v>871</v>
      </c>
      <c r="BW121" s="901"/>
      <c r="BX121" s="901"/>
      <c r="BY121" s="901"/>
      <c r="BZ121" s="901"/>
      <c r="CA121" s="901">
        <v>441</v>
      </c>
      <c r="CB121" s="901"/>
      <c r="CC121" s="901"/>
      <c r="CD121" s="901"/>
      <c r="CE121" s="901"/>
      <c r="CF121" s="962">
        <v>0</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5972</v>
      </c>
      <c r="DH121" s="901"/>
      <c r="DI121" s="901"/>
      <c r="DJ121" s="901"/>
      <c r="DK121" s="901"/>
      <c r="DL121" s="901">
        <v>9871</v>
      </c>
      <c r="DM121" s="901"/>
      <c r="DN121" s="901"/>
      <c r="DO121" s="901"/>
      <c r="DP121" s="901"/>
      <c r="DQ121" s="901">
        <v>13854</v>
      </c>
      <c r="DR121" s="901"/>
      <c r="DS121" s="901"/>
      <c r="DT121" s="901"/>
      <c r="DU121" s="901"/>
      <c r="DV121" s="878">
        <v>0.4</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413</v>
      </c>
      <c r="AB122" s="864"/>
      <c r="AC122" s="864"/>
      <c r="AD122" s="864"/>
      <c r="AE122" s="865"/>
      <c r="AF122" s="866" t="s">
        <v>227</v>
      </c>
      <c r="AG122" s="864"/>
      <c r="AH122" s="864"/>
      <c r="AI122" s="864"/>
      <c r="AJ122" s="865"/>
      <c r="AK122" s="866" t="s">
        <v>227</v>
      </c>
      <c r="AL122" s="864"/>
      <c r="AM122" s="864"/>
      <c r="AN122" s="864"/>
      <c r="AO122" s="865"/>
      <c r="AP122" s="911" t="s">
        <v>227</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5774722</v>
      </c>
      <c r="BR122" s="932"/>
      <c r="BS122" s="932"/>
      <c r="BT122" s="932"/>
      <c r="BU122" s="932"/>
      <c r="BV122" s="932">
        <v>5648540</v>
      </c>
      <c r="BW122" s="932"/>
      <c r="BX122" s="932"/>
      <c r="BY122" s="932"/>
      <c r="BZ122" s="932"/>
      <c r="CA122" s="932">
        <v>5874362</v>
      </c>
      <c r="CB122" s="932"/>
      <c r="CC122" s="932"/>
      <c r="CD122" s="932"/>
      <c r="CE122" s="932"/>
      <c r="CF122" s="933">
        <v>179</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t="s">
        <v>448</v>
      </c>
      <c r="DH122" s="901"/>
      <c r="DI122" s="901"/>
      <c r="DJ122" s="901"/>
      <c r="DK122" s="901"/>
      <c r="DL122" s="901" t="s">
        <v>413</v>
      </c>
      <c r="DM122" s="901"/>
      <c r="DN122" s="901"/>
      <c r="DO122" s="901"/>
      <c r="DP122" s="901"/>
      <c r="DQ122" s="901">
        <v>476</v>
      </c>
      <c r="DR122" s="901"/>
      <c r="DS122" s="901"/>
      <c r="DT122" s="901"/>
      <c r="DU122" s="901"/>
      <c r="DV122" s="878">
        <v>0</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413</v>
      </c>
      <c r="AB123" s="864"/>
      <c r="AC123" s="864"/>
      <c r="AD123" s="864"/>
      <c r="AE123" s="865"/>
      <c r="AF123" s="866" t="s">
        <v>448</v>
      </c>
      <c r="AG123" s="864"/>
      <c r="AH123" s="864"/>
      <c r="AI123" s="864"/>
      <c r="AJ123" s="865"/>
      <c r="AK123" s="866" t="s">
        <v>448</v>
      </c>
      <c r="AL123" s="864"/>
      <c r="AM123" s="864"/>
      <c r="AN123" s="864"/>
      <c r="AO123" s="865"/>
      <c r="AP123" s="911" t="s">
        <v>448</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481</v>
      </c>
      <c r="BP123" s="965"/>
      <c r="BQ123" s="919">
        <v>7667721</v>
      </c>
      <c r="BR123" s="920"/>
      <c r="BS123" s="920"/>
      <c r="BT123" s="920"/>
      <c r="BU123" s="920"/>
      <c r="BV123" s="920">
        <v>7496933</v>
      </c>
      <c r="BW123" s="920"/>
      <c r="BX123" s="920"/>
      <c r="BY123" s="920"/>
      <c r="BZ123" s="920"/>
      <c r="CA123" s="920">
        <v>7834838</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448</v>
      </c>
      <c r="AB124" s="864"/>
      <c r="AC124" s="864"/>
      <c r="AD124" s="864"/>
      <c r="AE124" s="865"/>
      <c r="AF124" s="866" t="s">
        <v>439</v>
      </c>
      <c r="AG124" s="864"/>
      <c r="AH124" s="864"/>
      <c r="AI124" s="864"/>
      <c r="AJ124" s="865"/>
      <c r="AK124" s="866" t="s">
        <v>448</v>
      </c>
      <c r="AL124" s="864"/>
      <c r="AM124" s="864"/>
      <c r="AN124" s="864"/>
      <c r="AO124" s="865"/>
      <c r="AP124" s="911" t="s">
        <v>448</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89.1</v>
      </c>
      <c r="BR124" s="918"/>
      <c r="BS124" s="918"/>
      <c r="BT124" s="918"/>
      <c r="BU124" s="918"/>
      <c r="BV124" s="918">
        <v>94.6</v>
      </c>
      <c r="BW124" s="918"/>
      <c r="BX124" s="918"/>
      <c r="BY124" s="918"/>
      <c r="BZ124" s="918"/>
      <c r="CA124" s="918">
        <v>93.1</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t="s">
        <v>443</v>
      </c>
      <c r="DH124" s="847"/>
      <c r="DI124" s="847"/>
      <c r="DJ124" s="847"/>
      <c r="DK124" s="848"/>
      <c r="DL124" s="849" t="s">
        <v>443</v>
      </c>
      <c r="DM124" s="847"/>
      <c r="DN124" s="847"/>
      <c r="DO124" s="847"/>
      <c r="DP124" s="848"/>
      <c r="DQ124" s="849" t="s">
        <v>443</v>
      </c>
      <c r="DR124" s="847"/>
      <c r="DS124" s="847"/>
      <c r="DT124" s="847"/>
      <c r="DU124" s="848"/>
      <c r="DV124" s="935" t="s">
        <v>443</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443</v>
      </c>
      <c r="AB125" s="864"/>
      <c r="AC125" s="864"/>
      <c r="AD125" s="864"/>
      <c r="AE125" s="865"/>
      <c r="AF125" s="866" t="s">
        <v>443</v>
      </c>
      <c r="AG125" s="864"/>
      <c r="AH125" s="864"/>
      <c r="AI125" s="864"/>
      <c r="AJ125" s="865"/>
      <c r="AK125" s="866" t="s">
        <v>443</v>
      </c>
      <c r="AL125" s="864"/>
      <c r="AM125" s="864"/>
      <c r="AN125" s="864"/>
      <c r="AO125" s="865"/>
      <c r="AP125" s="911" t="s">
        <v>443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443</v>
      </c>
      <c r="DH125" s="929"/>
      <c r="DI125" s="929"/>
      <c r="DJ125" s="929"/>
      <c r="DK125" s="929"/>
      <c r="DL125" s="929" t="s">
        <v>443</v>
      </c>
      <c r="DM125" s="929"/>
      <c r="DN125" s="929"/>
      <c r="DO125" s="929"/>
      <c r="DP125" s="929"/>
      <c r="DQ125" s="929" t="s">
        <v>443</v>
      </c>
      <c r="DR125" s="929"/>
      <c r="DS125" s="929"/>
      <c r="DT125" s="929"/>
      <c r="DU125" s="929"/>
      <c r="DV125" s="930" t="s">
        <v>458</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23961</v>
      </c>
      <c r="AB126" s="864"/>
      <c r="AC126" s="864"/>
      <c r="AD126" s="864"/>
      <c r="AE126" s="865"/>
      <c r="AF126" s="866">
        <v>437</v>
      </c>
      <c r="AG126" s="864"/>
      <c r="AH126" s="864"/>
      <c r="AI126" s="864"/>
      <c r="AJ126" s="865"/>
      <c r="AK126" s="866">
        <v>319</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443</v>
      </c>
      <c r="DM126" s="901"/>
      <c r="DN126" s="901"/>
      <c r="DO126" s="901"/>
      <c r="DP126" s="901"/>
      <c r="DQ126" s="901" t="s">
        <v>458</v>
      </c>
      <c r="DR126" s="901"/>
      <c r="DS126" s="901"/>
      <c r="DT126" s="901"/>
      <c r="DU126" s="901"/>
      <c r="DV126" s="878" t="s">
        <v>443</v>
      </c>
      <c r="DW126" s="878"/>
      <c r="DX126" s="878"/>
      <c r="DY126" s="878"/>
      <c r="DZ126" s="879"/>
    </row>
    <row r="127" spans="1:130" s="248"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443</v>
      </c>
      <c r="AB127" s="864"/>
      <c r="AC127" s="864"/>
      <c r="AD127" s="864"/>
      <c r="AE127" s="865"/>
      <c r="AF127" s="866" t="s">
        <v>443</v>
      </c>
      <c r="AG127" s="864"/>
      <c r="AH127" s="864"/>
      <c r="AI127" s="864"/>
      <c r="AJ127" s="865"/>
      <c r="AK127" s="866" t="s">
        <v>443</v>
      </c>
      <c r="AL127" s="864"/>
      <c r="AM127" s="864"/>
      <c r="AN127" s="864"/>
      <c r="AO127" s="865"/>
      <c r="AP127" s="911" t="s">
        <v>443</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443</v>
      </c>
      <c r="DH127" s="901"/>
      <c r="DI127" s="901"/>
      <c r="DJ127" s="901"/>
      <c r="DK127" s="901"/>
      <c r="DL127" s="901" t="s">
        <v>443</v>
      </c>
      <c r="DM127" s="901"/>
      <c r="DN127" s="901"/>
      <c r="DO127" s="901"/>
      <c r="DP127" s="901"/>
      <c r="DQ127" s="901" t="s">
        <v>443</v>
      </c>
      <c r="DR127" s="901"/>
      <c r="DS127" s="901"/>
      <c r="DT127" s="901"/>
      <c r="DU127" s="901"/>
      <c r="DV127" s="878" t="s">
        <v>443</v>
      </c>
      <c r="DW127" s="878"/>
      <c r="DX127" s="878"/>
      <c r="DY127" s="878"/>
      <c r="DZ127" s="879"/>
    </row>
    <row r="128" spans="1:130" s="248" customFormat="1" ht="26.25" customHeight="1" thickBot="1" x14ac:dyDescent="0.2">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3177</v>
      </c>
      <c r="AB128" s="885"/>
      <c r="AC128" s="885"/>
      <c r="AD128" s="885"/>
      <c r="AE128" s="886"/>
      <c r="AF128" s="887">
        <v>728</v>
      </c>
      <c r="AG128" s="885"/>
      <c r="AH128" s="885"/>
      <c r="AI128" s="885"/>
      <c r="AJ128" s="886"/>
      <c r="AK128" s="887">
        <v>450</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496</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496</v>
      </c>
      <c r="DH128" s="875"/>
      <c r="DI128" s="875"/>
      <c r="DJ128" s="875"/>
      <c r="DK128" s="875"/>
      <c r="DL128" s="875" t="s">
        <v>496</v>
      </c>
      <c r="DM128" s="875"/>
      <c r="DN128" s="875"/>
      <c r="DO128" s="875"/>
      <c r="DP128" s="875"/>
      <c r="DQ128" s="875" t="s">
        <v>496</v>
      </c>
      <c r="DR128" s="875"/>
      <c r="DS128" s="875"/>
      <c r="DT128" s="875"/>
      <c r="DU128" s="875"/>
      <c r="DV128" s="876" t="s">
        <v>496</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3604414</v>
      </c>
      <c r="AB129" s="864"/>
      <c r="AC129" s="864"/>
      <c r="AD129" s="864"/>
      <c r="AE129" s="865"/>
      <c r="AF129" s="866">
        <v>3572361</v>
      </c>
      <c r="AG129" s="864"/>
      <c r="AH129" s="864"/>
      <c r="AI129" s="864"/>
      <c r="AJ129" s="865"/>
      <c r="AK129" s="866">
        <v>3716429</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496</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474898</v>
      </c>
      <c r="AB130" s="864"/>
      <c r="AC130" s="864"/>
      <c r="AD130" s="864"/>
      <c r="AE130" s="865"/>
      <c r="AF130" s="866">
        <v>456032</v>
      </c>
      <c r="AG130" s="864"/>
      <c r="AH130" s="864"/>
      <c r="AI130" s="864"/>
      <c r="AJ130" s="865"/>
      <c r="AK130" s="866">
        <v>434528</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8.9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3129516</v>
      </c>
      <c r="AB131" s="847"/>
      <c r="AC131" s="847"/>
      <c r="AD131" s="847"/>
      <c r="AE131" s="848"/>
      <c r="AF131" s="849">
        <v>3116329</v>
      </c>
      <c r="AG131" s="847"/>
      <c r="AH131" s="847"/>
      <c r="AI131" s="847"/>
      <c r="AJ131" s="848"/>
      <c r="AK131" s="849">
        <v>3281901</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v>93.1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9.2577574299999998</v>
      </c>
      <c r="AB132" s="827"/>
      <c r="AC132" s="827"/>
      <c r="AD132" s="827"/>
      <c r="AE132" s="828"/>
      <c r="AF132" s="829">
        <v>8.7173080889999994</v>
      </c>
      <c r="AG132" s="827"/>
      <c r="AH132" s="827"/>
      <c r="AI132" s="827"/>
      <c r="AJ132" s="828"/>
      <c r="AK132" s="829">
        <v>8.8299738469999998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10.6</v>
      </c>
      <c r="AB133" s="806"/>
      <c r="AC133" s="806"/>
      <c r="AD133" s="806"/>
      <c r="AE133" s="807"/>
      <c r="AF133" s="805">
        <v>9.6</v>
      </c>
      <c r="AG133" s="806"/>
      <c r="AH133" s="806"/>
      <c r="AI133" s="806"/>
      <c r="AJ133" s="807"/>
      <c r="AK133" s="805">
        <v>8.9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ggOfR0rfvAyHaSfXyrwr5JBpLuONyLf2WicxYKG1dlXVNETrFzHRHHZFvB2IEmBhFIIub/6egCBRdeqTm5Qrw==" saltValue="r/mZtYk5nLYqB+mppAYn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g5Qu7WFc03jOlr2O9lDo7X9mlPEazGOPB2mUsVnrmNauOPs21v4C5zRBzWSQpqyjY6NvSBO6ZRzBmU35soz+A==" saltValue="n/Xj4HLzBP5BaUkyKxJ8T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m4XN8UzOxPEgoGzat/h8b6M9QFReQCMYYJWVGSBucB2IS8HZVGPgxKCrpb+j09r9sUcXLRRHVCFSjU+S+TeFQ==" saltValue="uMFrqf057iWJUMylrpZQrQ==" spinCount="100000" sheet="1" objects="1" scenarios="1"/>
  <dataConsolidate/>
  <phoneticPr fontId="2"/>
  <printOptions horizontalCentered="1"/>
  <pageMargins left="0" right="0" top="0.39370078740157483" bottom="0.39370078740157483" header="0.19685039370078741" footer="0.19685039370078741"/>
  <pageSetup paperSize="9" scale="46"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9"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0"/>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0" t="s">
        <v>516</v>
      </c>
      <c r="AL9" s="1231"/>
      <c r="AM9" s="1231"/>
      <c r="AN9" s="1232"/>
      <c r="AO9" s="314">
        <v>1191799</v>
      </c>
      <c r="AP9" s="314">
        <v>102116</v>
      </c>
      <c r="AQ9" s="315">
        <v>99000</v>
      </c>
      <c r="AR9" s="316">
        <v>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0" t="s">
        <v>517</v>
      </c>
      <c r="AL10" s="1231"/>
      <c r="AM10" s="1231"/>
      <c r="AN10" s="1232"/>
      <c r="AO10" s="317">
        <v>15576</v>
      </c>
      <c r="AP10" s="317">
        <v>1335</v>
      </c>
      <c r="AQ10" s="318">
        <v>14922</v>
      </c>
      <c r="AR10" s="319">
        <v>-91.1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0" t="s">
        <v>518</v>
      </c>
      <c r="AL11" s="1231"/>
      <c r="AM11" s="1231"/>
      <c r="AN11" s="1232"/>
      <c r="AO11" s="317">
        <v>6203</v>
      </c>
      <c r="AP11" s="317">
        <v>531</v>
      </c>
      <c r="AQ11" s="318">
        <v>769</v>
      </c>
      <c r="AR11" s="319">
        <v>-30.9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0" t="s">
        <v>519</v>
      </c>
      <c r="AL12" s="1231"/>
      <c r="AM12" s="1231"/>
      <c r="AN12" s="1232"/>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0" t="s">
        <v>521</v>
      </c>
      <c r="AL13" s="1231"/>
      <c r="AM13" s="1231"/>
      <c r="AN13" s="1232"/>
      <c r="AO13" s="317">
        <v>59497</v>
      </c>
      <c r="AP13" s="317">
        <v>5098</v>
      </c>
      <c r="AQ13" s="318">
        <v>4122</v>
      </c>
      <c r="AR13" s="319">
        <v>23.7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0" t="s">
        <v>522</v>
      </c>
      <c r="AL14" s="1231"/>
      <c r="AM14" s="1231"/>
      <c r="AN14" s="1232"/>
      <c r="AO14" s="317" t="s">
        <v>520</v>
      </c>
      <c r="AP14" s="317" t="s">
        <v>520</v>
      </c>
      <c r="AQ14" s="318">
        <v>2449</v>
      </c>
      <c r="AR14" s="319" t="s">
        <v>520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3" t="s">
        <v>523</v>
      </c>
      <c r="AL15" s="1234"/>
      <c r="AM15" s="1234"/>
      <c r="AN15" s="1235"/>
      <c r="AO15" s="317">
        <v>-84529</v>
      </c>
      <c r="AP15" s="317">
        <v>-7243</v>
      </c>
      <c r="AQ15" s="318">
        <v>-7484</v>
      </c>
      <c r="AR15" s="319">
        <v>-3.2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3" t="s">
        <v>186</v>
      </c>
      <c r="AL16" s="1234"/>
      <c r="AM16" s="1234"/>
      <c r="AN16" s="1235"/>
      <c r="AO16" s="317">
        <v>1188546</v>
      </c>
      <c r="AP16" s="317">
        <v>101838</v>
      </c>
      <c r="AQ16" s="318">
        <v>113777</v>
      </c>
      <c r="AR16" s="319">
        <v>-10.5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6" t="s">
        <v>528</v>
      </c>
      <c r="AL21" s="1237"/>
      <c r="AM21" s="1237"/>
      <c r="AN21" s="1238"/>
      <c r="AO21" s="330">
        <v>9</v>
      </c>
      <c r="AP21" s="331">
        <v>10.16</v>
      </c>
      <c r="AQ21" s="332">
        <v>-1.1599999999999999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6" t="s">
        <v>529</v>
      </c>
      <c r="AL22" s="1237"/>
      <c r="AM22" s="1237"/>
      <c r="AN22" s="1238"/>
      <c r="AO22" s="335">
        <v>97.5</v>
      </c>
      <c r="AP22" s="336">
        <v>96.4</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9"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0"/>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533</v>
      </c>
      <c r="AL32" s="1220"/>
      <c r="AM32" s="1220"/>
      <c r="AN32" s="1221"/>
      <c r="AO32" s="345">
        <v>557661</v>
      </c>
      <c r="AP32" s="345">
        <v>47782</v>
      </c>
      <c r="AQ32" s="346">
        <v>56454</v>
      </c>
      <c r="AR32" s="347">
        <v>-15.4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534</v>
      </c>
      <c r="AL33" s="1220"/>
      <c r="AM33" s="1220"/>
      <c r="AN33" s="1221"/>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535</v>
      </c>
      <c r="AL34" s="1220"/>
      <c r="AM34" s="1220"/>
      <c r="AN34" s="1221"/>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536</v>
      </c>
      <c r="AL35" s="1220"/>
      <c r="AM35" s="1220"/>
      <c r="AN35" s="1221"/>
      <c r="AO35" s="345">
        <v>150298</v>
      </c>
      <c r="AP35" s="345">
        <v>12878</v>
      </c>
      <c r="AQ35" s="346">
        <v>20776</v>
      </c>
      <c r="AR35" s="347">
        <v>-38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537</v>
      </c>
      <c r="AL36" s="1220"/>
      <c r="AM36" s="1220"/>
      <c r="AN36" s="1221"/>
      <c r="AO36" s="345">
        <v>16008</v>
      </c>
      <c r="AP36" s="345">
        <v>1372</v>
      </c>
      <c r="AQ36" s="346">
        <v>4629</v>
      </c>
      <c r="AR36" s="347">
        <v>-70.400000000000006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538</v>
      </c>
      <c r="AL37" s="1220"/>
      <c r="AM37" s="1220"/>
      <c r="AN37" s="1221"/>
      <c r="AO37" s="345">
        <v>319</v>
      </c>
      <c r="AP37" s="345">
        <v>27</v>
      </c>
      <c r="AQ37" s="346">
        <v>590</v>
      </c>
      <c r="AR37" s="347">
        <v>-95.4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6" t="s">
        <v>539</v>
      </c>
      <c r="AL38" s="1217"/>
      <c r="AM38" s="1217"/>
      <c r="AN38" s="1218"/>
      <c r="AO38" s="348">
        <v>483</v>
      </c>
      <c r="AP38" s="348">
        <v>41</v>
      </c>
      <c r="AQ38" s="349">
        <v>4</v>
      </c>
      <c r="AR38" s="337">
        <v>925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6" t="s">
        <v>540</v>
      </c>
      <c r="AL39" s="1217"/>
      <c r="AM39" s="1217"/>
      <c r="AN39" s="1218"/>
      <c r="AO39" s="345">
        <v>-450</v>
      </c>
      <c r="AP39" s="345">
        <v>-39</v>
      </c>
      <c r="AQ39" s="346">
        <v>-1455</v>
      </c>
      <c r="AR39" s="347">
        <v>-97.3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541</v>
      </c>
      <c r="AL40" s="1220"/>
      <c r="AM40" s="1220"/>
      <c r="AN40" s="1221"/>
      <c r="AO40" s="345">
        <v>-434528</v>
      </c>
      <c r="AP40" s="345">
        <v>-37231</v>
      </c>
      <c r="AQ40" s="346">
        <v>-55724</v>
      </c>
      <c r="AR40" s="347">
        <v>-33.200000000000003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2" t="s">
        <v>299</v>
      </c>
      <c r="AL41" s="1223"/>
      <c r="AM41" s="1223"/>
      <c r="AN41" s="1224"/>
      <c r="AO41" s="345">
        <v>289791</v>
      </c>
      <c r="AP41" s="345">
        <v>24830</v>
      </c>
      <c r="AQ41" s="346">
        <v>25274</v>
      </c>
      <c r="AR41" s="347">
        <v>-1.8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5" t="s">
        <v>511</v>
      </c>
      <c r="AN49" s="1227" t="s">
        <v>545</v>
      </c>
      <c r="AO49" s="1228"/>
      <c r="AP49" s="1228"/>
      <c r="AQ49" s="1228"/>
      <c r="AR49" s="122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6"/>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643885</v>
      </c>
      <c r="AN51" s="367">
        <v>50800</v>
      </c>
      <c r="AO51" s="368">
        <v>90.9</v>
      </c>
      <c r="AP51" s="369">
        <v>78903</v>
      </c>
      <c r="AQ51" s="370">
        <v>-25.6</v>
      </c>
      <c r="AR51" s="371">
        <v>116.5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518644</v>
      </c>
      <c r="AN52" s="375">
        <v>40919</v>
      </c>
      <c r="AO52" s="376">
        <v>121.7</v>
      </c>
      <c r="AP52" s="377">
        <v>49201</v>
      </c>
      <c r="AQ52" s="378">
        <v>11.1</v>
      </c>
      <c r="AR52" s="379">
        <v>110.6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715477</v>
      </c>
      <c r="AN53" s="367">
        <v>57408</v>
      </c>
      <c r="AO53" s="368">
        <v>13</v>
      </c>
      <c r="AP53" s="369">
        <v>82993</v>
      </c>
      <c r="AQ53" s="370">
        <v>5.2</v>
      </c>
      <c r="AR53" s="371">
        <v>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612035</v>
      </c>
      <c r="AN54" s="375">
        <v>49108</v>
      </c>
      <c r="AO54" s="376">
        <v>20</v>
      </c>
      <c r="AP54" s="377">
        <v>46787</v>
      </c>
      <c r="AQ54" s="378">
        <v>-4.9000000000000004</v>
      </c>
      <c r="AR54" s="379">
        <v>24.9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1420054</v>
      </c>
      <c r="AN55" s="367">
        <v>116474</v>
      </c>
      <c r="AO55" s="368">
        <v>102.9</v>
      </c>
      <c r="AP55" s="369">
        <v>108252</v>
      </c>
      <c r="AQ55" s="370">
        <v>30.4</v>
      </c>
      <c r="AR55" s="371">
        <v>72.5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809516</v>
      </c>
      <c r="AN56" s="375">
        <v>66397</v>
      </c>
      <c r="AO56" s="376">
        <v>35.200000000000003</v>
      </c>
      <c r="AP56" s="377">
        <v>50321</v>
      </c>
      <c r="AQ56" s="378">
        <v>7.6</v>
      </c>
      <c r="AR56" s="379">
        <v>27.6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520209</v>
      </c>
      <c r="AN57" s="367">
        <v>43543</v>
      </c>
      <c r="AO57" s="368">
        <v>-62.6</v>
      </c>
      <c r="AP57" s="369">
        <v>93492</v>
      </c>
      <c r="AQ57" s="370">
        <v>-13.6</v>
      </c>
      <c r="AR57" s="371">
        <v>-49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308904</v>
      </c>
      <c r="AN58" s="375">
        <v>25856</v>
      </c>
      <c r="AO58" s="376">
        <v>-61.1</v>
      </c>
      <c r="AP58" s="377">
        <v>53316</v>
      </c>
      <c r="AQ58" s="378">
        <v>6</v>
      </c>
      <c r="AR58" s="379">
        <v>-67.099999999999994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996716</v>
      </c>
      <c r="AN59" s="367">
        <v>85401</v>
      </c>
      <c r="AO59" s="368">
        <v>96.1</v>
      </c>
      <c r="AP59" s="369">
        <v>94796</v>
      </c>
      <c r="AQ59" s="370">
        <v>1.4</v>
      </c>
      <c r="AR59" s="371">
        <v>94.7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698913</v>
      </c>
      <c r="AN60" s="375">
        <v>59885</v>
      </c>
      <c r="AO60" s="376">
        <v>131.6</v>
      </c>
      <c r="AP60" s="377">
        <v>55781</v>
      </c>
      <c r="AQ60" s="378">
        <v>4.5999999999999996</v>
      </c>
      <c r="AR60" s="379">
        <v>127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859268</v>
      </c>
      <c r="AN61" s="382">
        <v>70725</v>
      </c>
      <c r="AO61" s="383">
        <v>48.1</v>
      </c>
      <c r="AP61" s="384">
        <v>91687</v>
      </c>
      <c r="AQ61" s="385">
        <v>-0.4</v>
      </c>
      <c r="AR61" s="371">
        <v>48.5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589602</v>
      </c>
      <c r="AN62" s="375">
        <v>48433</v>
      </c>
      <c r="AO62" s="376">
        <v>49.5</v>
      </c>
      <c r="AP62" s="377">
        <v>51081</v>
      </c>
      <c r="AQ62" s="378">
        <v>4.9000000000000004</v>
      </c>
      <c r="AR62" s="379">
        <v>44.6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6Nkwx9PulCNDqO5feJQSzl/EKcYuYjeQ7cXoaBTrDGfka2pdF7yFpxBxXTMSVn3MDvqexet8BZQckrbFjIiHQ==" saltValue="DDgLjbsUoTIKSo+s20dlW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jHY2t7JDEoqK6i+28WZbAQ9a9A00n+22ITB/gqdk2gWqP0AMQRuzhueqFnNNGOfuoZkoWjQQisU7gRp7ZLXKxA==" saltValue="VHe5DSZUioO5oceAM4teOw=="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yyHCtp6vvbIoyXa4/7txdBbaMVkZouK2wA7ouQp3G3L4X4FkPJP0KBHK8dx/5HrPZH3rD++yOPerWx4KVNn9cw==" saltValue="7MwAvwYfhLA/PmPdPH3Xnw=="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41" t="s">
        <v>3</v>
      </c>
      <c r="D47" s="1241"/>
      <c r="E47" s="1242"/>
      <c r="F47" s="11">
        <v>26.02</v>
      </c>
      <c r="G47" s="12">
        <v>22.22</v>
      </c>
      <c r="H47" s="12">
        <v>20.239999999999998</v>
      </c>
      <c r="I47" s="12">
        <v>17.940000000000001</v>
      </c>
      <c r="J47" s="13">
        <v>17.260000000000002</v>
      </c>
    </row>
    <row r="48" spans="2:10" ht="57.75" customHeight="1" x14ac:dyDescent="0.15">
      <c r="B48" s="14"/>
      <c r="C48" s="1243" t="s">
        <v>4</v>
      </c>
      <c r="D48" s="1243"/>
      <c r="E48" s="1244"/>
      <c r="F48" s="15">
        <v>1.76</v>
      </c>
      <c r="G48" s="16">
        <v>2.3199999999999998</v>
      </c>
      <c r="H48" s="16">
        <v>1.92</v>
      </c>
      <c r="I48" s="16">
        <v>1.48</v>
      </c>
      <c r="J48" s="17">
        <v>4.07</v>
      </c>
    </row>
    <row r="49" spans="2:10" ht="57.75" customHeight="1" thickBot="1" x14ac:dyDescent="0.2">
      <c r="B49" s="18"/>
      <c r="C49" s="1245" t="s">
        <v>5</v>
      </c>
      <c r="D49" s="1245"/>
      <c r="E49" s="1246"/>
      <c r="F49" s="19" t="s">
        <v>566</v>
      </c>
      <c r="G49" s="20" t="s">
        <v>567</v>
      </c>
      <c r="H49" s="20" t="s">
        <v>568</v>
      </c>
      <c r="I49" s="20" t="s">
        <v>569</v>
      </c>
      <c r="J49" s="21">
        <v>2.67</v>
      </c>
    </row>
    <row r="50" spans="2:10" ht="13.5" customHeight="1" x14ac:dyDescent="0.15"/>
  </sheetData>
  <sheetProtection algorithmName="SHA-512" hashValue="rEjWfSJ3RMbvG/XaizbiMQuHo2aOwh1aRC4bfA3aFIeAd8O9SBRoaW2QeQo8u1NH9X0nqfVQtpVaXCD0Z22dSw==" saltValue="afYxYXsKgVZ2Hz/O6Orhm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2022-03-31T04:28:43Z</cp:lastPrinted>
  <dcterms:created xsi:type="dcterms:W3CDTF">2022-02-02T06:03:09Z</dcterms:created>
  <dcterms:modified xsi:type="dcterms:W3CDTF">2022-09-23T03:25:19Z</dcterms:modified>
  <cp:category/>
</cp:coreProperties>
</file>