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codeName="ThisWorkbook"/>
  <mc:AlternateContent xmlns:mc="http://schemas.openxmlformats.org/markup-compatibility/2006">
    <mc:Choice Requires="x15">
      <x15ac:absPath xmlns:x15ac="http://schemas.microsoft.com/office/spreadsheetml/2010/11/ac" url="V:\財政係\26 財政状況資料集\令和２年度\08 ２回目依頼\04 県HPアップロード\01 データ\"/>
    </mc:Choice>
  </mc:AlternateContent>
  <xr:revisionPtr revIDLastSave="0" documentId="13_ncr:1_{8E95D0B1-6EFF-49DD-9721-A0AE69017581}" xr6:coauthVersionLast="36" xr6:coauthVersionMax="36" xr10:uidLastSave="{00000000-0000-0000-0000-000000000000}"/>
  <bookViews>
    <workbookView xWindow="0" yWindow="0" windowWidth="28800" windowHeight="120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0" i="12" l="1"/>
  <c r="AA9" i="12"/>
  <c r="AA8" i="12"/>
  <c r="AA7" i="12"/>
  <c r="BG38" i="10" l="1"/>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U37" i="10"/>
  <c r="CO36" i="10"/>
  <c r="AM36" i="10"/>
  <c r="CO35" i="10"/>
  <c r="AM35" i="10"/>
  <c r="CO34" i="10"/>
  <c r="C34" i="10"/>
  <c r="C35" i="10" s="1"/>
  <c r="C36" i="10" l="1"/>
  <c r="C37" i="10" s="1"/>
  <c r="U34" i="10"/>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<sst xmlns="http://schemas.openxmlformats.org/spreadsheetml/2006/main" count="1106" uniqueCount="625">
  <si>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</si>
  <si>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</si>
  <si>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</si>
  <si>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</si>
  <si>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</si>
  <si>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</si>
  <si>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</si>
  <si>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</si>
  <si>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</si>
  <si>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</si>
  <si>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</si>
  <si>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</si>
  <si>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</si>
  <si>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</si>
  <si>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</si>
  <si>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</si>
  <si>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</si>
  <si>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</si>
  <si>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</si>
  <si>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</si>
  <si>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</si>
  <si>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</si>
  <si>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</si>
  <si>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</si>
  <si>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</si>
  <si>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</si>
  <si>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</si>
  <si>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</si>
  <si>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</si>
  <si>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</si>
  <si>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</si>
  <si>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</si>
  <si>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</si>
  <si>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</si>
  <si>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</si>
  <si>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</si>
  <si>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</si>
  <si>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</si>
  <si>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</si>
  <si>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</si>
  <si>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</si>
  <si>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</si>
  <si>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</si>
  <si>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</si>
  <si>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</si>
  <si>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</si>
  <si>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</si>
  <si>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</si>
  <si>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</si>
  <si>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</si>
  <si>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</si>
  <si>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</si>
  <si>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</si>
  <si>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</si>
  <si>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</si>
  <si>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</si>
  <si>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</si>
  <si>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</si>
  <si>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</si>
  <si>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</si>
  <si>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</si>
  <si>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</si>
  <si>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</si>
  <si>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</si>
  <si>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</si>
  <si>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</si>
  <si>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</si>
  <si>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</si>
  <si>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</si>
  <si>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</si>
  <si>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</si>
  <si>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</si>
  <si>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</si>
  <si>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</si>
  <si>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</si>
  <si>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</si>
  <si>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</si>
  <si>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</si>
  <si>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</si>
  <si>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</si>
  <si>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</si>
  <si>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</si>
  <si>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</si>
  <si>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</si>
  <si>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</si>
  <si>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</si>
  <si>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</si>
  <si>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</si>
  <si>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</si>
  <si>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</si>
  <si>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</si>
  <si>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</si>
  <si>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</si>
  <si>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</si>
  <si>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</si>
  <si>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</si>
  <si>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</si>
  <si>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</si>
  <si>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</si>
  <si>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</si>
  <si>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</si>
  <si>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</si>
  <si>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</si>
  <si>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</si>
  <si>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</si>
  <si>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</si>
  <si>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</si>
  <si>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</si>
  <si>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</si>
  <si>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</si>
  <si>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</si>
  <si>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</si>
  <si>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</si>
  <si>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</si>
  <si>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</si>
  <si>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</si>
  <si>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</si>
  <si>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</si>
  <si>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</si>
  <si>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</si>
  <si>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</si>
  <si>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</si>
  <si>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</si>
  <si>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</si>
  <si>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</si>
  <si>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</si>
  <si>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</si>
  <si>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</si>
  <si>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</si>
  <si>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</si>
  <si>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</si>
  <si>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</si>
  <si>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</si>
  <si>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</si>
  <si>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</si>
  <si>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</si>
  <si>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</si>
  <si>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</si>
  <si>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</si>
  <si>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</si>
  <si>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</si>
  <si>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</si>
  <si>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</si>
  <si>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</si>
  <si>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</si>
  <si>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</si>
  <si>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</si>
  <si>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</si>
  <si>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</si>
  <si>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</si>
  <si>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</si>
  <si>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</si>
  <si>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</si>
  <si>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</si>
  <si>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</si>
  <si>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</si>
  <si>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</si>
  <si>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</si>
  <si>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</si>
  <si>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</si>
  <si>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</si>
  <si>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</si>
  <si>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</si>
  <si>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</si>
  <si>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</si>
  <si>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</si>
  <si>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</si>
  <si>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</si>
  <si>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</si>
  <si>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</si>
  <si>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</si>
  <si>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</si>
  <si>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</si>
  <si>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</si>
  <si>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</si>
  <si>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</si>
  <si>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</si>
  <si>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</si>
  <si>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</si>
  <si>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</si>
  <si>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</si>
  <si>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</si>
  <si>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</si>
  <si>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</si>
  <si>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</si>
  <si>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</si>
  <si>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</si>
  <si>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</si>
  <si>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</si>
  <si>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</si>
  <si>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</si>
  <si>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</si>
  <si>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</si>
  <si>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</si>
  <si>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</si>
  <si>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</si>
  <si>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</si>
  <si>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</si>
  <si>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</si>
  <si>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</si>
  <si>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</si>
  <si>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</si>
  <si>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</si>
  <si>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</si>
  <si>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</si>
  <si>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</si>
  <si>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</si>
  <si>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</si>
  <si>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</si>
  <si>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</si>
  <si>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</si>
  <si>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兵庫県佐用町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</si>
  <si>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</si>
  <si>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</si>
  <si>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</si>
  <si>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</si>
  <si>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</si>
  <si>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</si>
  <si>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</si>
  <si>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</si>
  <si>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</si>
  <si>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</si>
  <si>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</si>
  <si>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</si>
  <si>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</si>
  <si>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</si>
  <si>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</si>
  <si>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</si>
  <si>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</si>
  <si>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</si>
  <si>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</si>
  <si>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</si>
  <si>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</si>
  <si>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</si>
  <si>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</si>
  <si>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</si>
  <si>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</si>
  <si>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</si>
  <si>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</si>
  <si>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</si>
  <si>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</si>
  <si>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</si>
  <si>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</si>
  <si>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</si>
  <si>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</si>
  <si>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</si>
  <si>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</si>
  <si>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</si>
  <si>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</si>
  <si>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</si>
  <si>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</si>
  <si>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</si>
  <si>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</si>
  <si>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</si>
  <si>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</si>
  <si>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</si>
  <si>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</si>
  <si>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</si>
  <si>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</si>
  <si>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</si>
  <si>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</si>
  <si>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</si>
  <si>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</si>
  <si>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</si>
  <si>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</si>
  <si>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</si>
  <si>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</si>
  <si>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</si>
  <si>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</si>
  <si>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</si>
  <si>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</si>
  <si>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</si>
  <si>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</si>
  <si>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</si>
  <si>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</si>
  <si>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</si>
  <si>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</si>
  <si>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</si>
  <si>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</si>
  <si>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</si>
  <si>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</si>
  <si>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</si>
  <si>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</si>
  <si>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</si>
  <si>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</si>
  <si>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</si>
  <si>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</si>
  <si>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</si>
  <si>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</si>
  <si>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</si>
  <si>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</si>
  <si>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</si>
  <si>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</si>
  <si>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</si>
  <si>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</si>
  <si>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</si>
  <si>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</si>
  <si>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</si>
  <si>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</si>
  <si>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</si>
  <si>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</si>
  <si>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</si>
  <si>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</si>
  <si>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</si>
  <si>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</si>
  <si>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</si>
  <si>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</si>
  <si>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</si>
  <si>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</si>
  <si>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</si>
  <si>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</si>
  <si>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</si>
  <si>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</si>
  <si>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</si>
  <si>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</si>
  <si>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</si>
  <si>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</si>
  <si>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</si>
  <si>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</si>
  <si>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</si>
  <si>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</si>
  <si>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</si>
  <si>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</si>
  <si>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</si>
  <si>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</si>
  <si>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</si>
  <si>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</si>
  <si>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</si>
  <si>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</si>
  <si>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</si>
  <si>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</si>
  <si>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</si>
  <si>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</si>
  <si>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</si>
  <si>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</si>
  <si>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</si>
  <si>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</si>
  <si>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</si>
  <si>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</si>
  <si>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</si>
  <si>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</si>
  <si>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</si>
  <si>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</si>
  <si>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</si>
  <si>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</si>
  <si>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</si>
  <si>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</si>
  <si>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</si>
  <si>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</si>
  <si>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</si>
  <si>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</si>
  <si>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</si>
  <si>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</si>
  <si>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</si>
  <si>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</si>
  <si>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</si>
  <si>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</si>
  <si>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</si>
  <si>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</si>
  <si>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</si>
  <si>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</si>
  <si>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</si>
  <si>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</si>
  <si>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</si>
  <si>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</si>
  <si>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</si>
  <si>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兵庫県佐用町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</si>
  <si>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</si>
  <si>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</si>
  <si>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</si>
  <si>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</si>
  <si>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</si>
  <si>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</si>
  <si>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</si>
  <si>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</si>
  <si>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</si>
  <si>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</si>
  <si>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</si>
  <si>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</si>
  <si>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</si>
  <si>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</si>
  <si>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</si>
  <si>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</si>
  <si>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</si>
  <si>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</si>
  <si>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</si>
  <si>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</si>
  <si>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メガソーラー事業収入特別会計</t>
    <phoneticPr fontId="5"/>
  </si>
  <si>
    <t>朝霧園特別会計</t>
    <phoneticPr fontId="5"/>
  </si>
  <si>
    <t>西はりま天文台公園特別会計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</si>
  <si>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</si>
  <si>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</si>
  <si>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</si>
  <si>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</si>
  <si>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</si>
  <si>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</si>
  <si>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</si>
  <si>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</si>
  <si>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</si>
  <si>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</si>
  <si>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</si>
  <si>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</si>
  <si>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</si>
  <si>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</si>
  <si>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</si>
  <si>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</si>
  <si>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</si>
  <si>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</si>
  <si>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</si>
  <si>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簡易水道事業特別会計</t>
    <phoneticPr fontId="5"/>
  </si>
  <si>
    <t>法非適用企業</t>
    <phoneticPr fontId="5"/>
  </si>
  <si>
    <t>特定環境保全公共下水道事業特別会計</t>
    <phoneticPr fontId="5"/>
  </si>
  <si>
    <t>法非適用企業</t>
    <phoneticPr fontId="5"/>
  </si>
  <si>
    <t>生活排水処理事業特別会計</t>
    <phoneticPr fontId="5"/>
  </si>
  <si>
    <t>笹ケ丘荘特別会計</t>
    <phoneticPr fontId="5"/>
  </si>
  <si>
    <t>-</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</si>
  <si>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</si>
  <si>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</si>
  <si>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</si>
  <si>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</si>
  <si>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</si>
  <si>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</si>
  <si>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</si>
  <si>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</si>
  <si>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</si>
  <si>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</si>
  <si>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</si>
  <si>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</si>
  <si>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</si>
  <si>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</si>
  <si>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</si>
  <si>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</si>
  <si>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</si>
  <si>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</si>
  <si>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</si>
  <si>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</si>
  <si>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</si>
  <si>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</si>
  <si>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</si>
  <si>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</si>
  <si>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</si>
  <si>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</si>
  <si>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</si>
  <si>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</si>
  <si>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</si>
  <si>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</si>
  <si>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</si>
  <si>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</si>
  <si>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</si>
  <si>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</si>
  <si>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</si>
  <si>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</si>
  <si>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</si>
  <si>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</si>
  <si>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</si>
  <si>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</si>
  <si>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</si>
  <si>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</si>
  <si>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</si>
  <si>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</si>
  <si>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</si>
  <si>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</si>
  <si>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</si>
  <si>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</si>
  <si>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</si>
  <si>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</si>
  <si>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</si>
  <si>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</si>
  <si>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</si>
  <si>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</si>
  <si>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</si>
  <si>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</si>
  <si>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</si>
  <si>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</si>
  <si>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</si>
  <si>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</si>
  <si>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</si>
  <si>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</si>
  <si>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</si>
  <si>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</si>
  <si>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</si>
  <si>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</si>
  <si>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</si>
  <si>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</si>
  <si>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</si>
  <si>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</si>
  <si>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</si>
  <si>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</si>
  <si>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</si>
  <si>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</si>
  <si>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生活排水処理事業特別会計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</si>
  <si>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</si>
  <si>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</si>
  <si>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t>
    <phoneticPr fontId="5"/>
  </si>
  <si>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</si>
  <si>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</si>
  <si>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</si>
  <si>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</si>
  <si>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</si>
  <si>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</si>
  <si>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</si>
  <si>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</si>
  <si>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</si>
  <si>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</si>
  <si>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</si>
  <si>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</si>
  <si>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</si>
  <si>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</si>
  <si>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</si>
  <si>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</si>
  <si>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</si>
  <si>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</si>
  <si>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</si>
  <si>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</si>
  <si>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</si>
  <si>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</si>
  <si>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</si>
  <si>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</si>
  <si>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</si>
  <si>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</si>
  <si>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</si>
  <si>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</si>
  <si>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</si>
  <si>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</si>
  <si>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</si>
  <si>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</si>
  <si>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</si>
  <si>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</si>
  <si>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</si>
  <si>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</si>
  <si>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</si>
  <si>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</si>
  <si>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</si>
  <si>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</si>
  <si>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</si>
  <si>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</si>
  <si>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</si>
  <si>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</si>
  <si>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</si>
  <si>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</si>
  <si>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</si>
  <si>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</si>
  <si>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</si>
  <si>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</si>
  <si>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</si>
  <si>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</si>
  <si>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</si>
  <si>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</si>
  <si>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</si>
  <si>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</si>
  <si>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</si>
  <si>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</si>
  <si>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</si>
  <si>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</si>
  <si>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</si>
  <si>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</si>
  <si>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</si>
  <si>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</si>
  <si>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</si>
  <si>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</si>
  <si>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</si>
  <si>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</si>
  <si>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</si>
  <si>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</si>
  <si>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</si>
  <si>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</si>
  <si>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</si>
  <si>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</si>
  <si>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</si>
  <si>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</si>
  <si>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</si>
  <si>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</si>
  <si>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</si>
  <si>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</si>
  <si>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</si>
  <si>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</si>
  <si>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</si>
  <si>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</si>
  <si>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</si>
  <si>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</si>
  <si>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朝霧園特別会計</t>
  </si>
  <si>
    <t>▲ 1.20</t>
  </si>
  <si>
    <t>西はりま天文台公園特別会計</t>
  </si>
  <si>
    <t>▲ 0.22</t>
  </si>
  <si>
    <t>水道事業会計</t>
  </si>
  <si>
    <t>一般会計</t>
  </si>
  <si>
    <t>メガソーラー事業収入特別会計</t>
  </si>
  <si>
    <t>特定環境保全公共下水道事業特別会計</t>
  </si>
  <si>
    <t>国民健康保険特別会計</t>
  </si>
  <si>
    <t>簡易水道事業特別会計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</si>
  <si>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</si>
  <si>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</si>
  <si>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</si>
  <si>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</si>
  <si>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</si>
  <si>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</si>
  <si>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</si>
  <si>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</si>
  <si>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播磨高原広域事務組合　一般会計</t>
  </si>
  <si>
    <t>播磨高原広域事務組合　水道事業会計</t>
  </si>
  <si>
    <t>播磨高原広域事務組合　下水道事業会計</t>
  </si>
  <si>
    <t>兵庫県後期高齢者医療広域連合　一般会計</t>
  </si>
  <si>
    <t>兵庫県後期高齢者医療広域連合　特別会計</t>
  </si>
  <si>
    <t>兵庫県市町村職員退職手当組合　一般会計</t>
  </si>
  <si>
    <t>兵庫県町議会議員公務災害補償組合　一般会計</t>
  </si>
  <si>
    <t>にしはりま環境事務組合　一般会計</t>
  </si>
  <si>
    <t>兵庫県市町交通災害共済組合　一般会計</t>
  </si>
  <si>
    <t>西はりま消防組合　一般会計</t>
  </si>
  <si>
    <t>合併振興基金</t>
    <rPh sb="0" eb="2">
      <t>ガッペイ</t>
    </rPh>
    <rPh sb="2" eb="4">
      <t>シンコウ</t>
    </rPh>
    <rPh sb="4" eb="6">
      <t>キキン</t>
    </rPh>
    <phoneticPr fontId="5"/>
  </si>
  <si>
    <t>公共施設等整備基金</t>
    <rPh sb="0" eb="2">
      <t>コウキョウ</t>
    </rPh>
    <rPh sb="2" eb="4">
      <t>シセツ</t>
    </rPh>
    <rPh sb="4" eb="5">
      <t>トウ</t>
    </rPh>
    <rPh sb="5" eb="7">
      <t>セイビ</t>
    </rPh>
    <rPh sb="7" eb="9">
      <t>キキン</t>
    </rPh>
    <phoneticPr fontId="5"/>
  </si>
  <si>
    <t>過疎地域自立振興基金</t>
    <rPh sb="0" eb="2">
      <t>カソ</t>
    </rPh>
    <rPh sb="2" eb="4">
      <t>チイキ</t>
    </rPh>
    <rPh sb="4" eb="6">
      <t>ジリツ</t>
    </rPh>
    <rPh sb="6" eb="8">
      <t>シンコウ</t>
    </rPh>
    <rPh sb="8" eb="10">
      <t>キキン</t>
    </rPh>
    <phoneticPr fontId="5"/>
  </si>
  <si>
    <t>地域福祉基金</t>
    <rPh sb="0" eb="2">
      <t>チイキ</t>
    </rPh>
    <rPh sb="2" eb="4">
      <t>フクシ</t>
    </rPh>
    <rPh sb="4" eb="6">
      <t>キキン</t>
    </rPh>
    <phoneticPr fontId="5"/>
  </si>
  <si>
    <t>災害復興基金</t>
    <rPh sb="0" eb="2">
      <t>サイガイ</t>
    </rPh>
    <rPh sb="2" eb="4">
      <t>フッコウ</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</si>
  <si>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</si>
  <si>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</si>
  <si>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</si>
  <si>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0％以下で、現状の財政状況としては健全であるといえるが、有形固定資産減価償却率は類似団体内平均値を上回っていることから、今後は公共施設の更新等が発生すると見込まれるため、公共施設等総合管理計画で掲げた目標達成に向けた取組を進めるとともに、健全な財政運営を維持できるよう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</si>
  <si>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</si>
  <si>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</si>
  <si>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</si>
  <si>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</si>
  <si>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</si>
  <si>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</si>
  <si>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計画的な繰上償還により、将来負担比率は平成27年度以降0％以下で、実質公債費比率においても類似団体平均を下回っている。
　今後は、公共施設やインフラの更新時期が迫っており、公債費の増加が見込まれるため、公共施設等総合管理計画に基づいた施設の計画的な更新・維持管理によって公債費の平準化に努める。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</si>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</sst>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F181D55-1529-47BD-A8B2-667D1510C5D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9A6D-440B-9942-2F1AC84555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95870</c:v>
                </c:pt>
                <c:pt idx="1">
                  <c:v>72363</c:v>
                </c:pt>
                <c:pt idx="2">
                  <c:v>95482</c:v>
                </c:pt>
                <c:pt idx="3">
                  <c:v>143402</c:v>
                </c:pt>
                <c:pt idx="4">
                  <c:v>156588</c:v>
                </c:pt>
              </c:numCache>
            </c:numRef>
          </c:val>
          <c:smooth val="0"/>
          <c:extLst>
            <c:ext xmlns:c16="http://schemas.microsoft.com/office/drawing/2014/chart" uri="{C3380CC4-5D6E-409C-BE32-E72D297353CC}">
              <c16:uniqueId val="{00000001-9A6D-440B-9942-2F1AC845559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0.76</c:v>
                </c:pt>
                <c:pt idx="1">
                  <c:v>0.8</c:v>
                </c:pt>
                <c:pt idx="2">
                  <c:v>1.1299999999999999</c:v>
                </c:pt>
                <c:pt idx="3">
                  <c:v>1.24</c:v>
                </c:pt>
                <c:pt idx="4">
                  <c:v>1.84</c:v>
                </c:pt>
              </c:numCache>
            </c:numRef>
          </c:val>
          <c:extLst>
            <c:ext xmlns:c16="http://schemas.microsoft.com/office/drawing/2014/chart" uri="{C3380CC4-5D6E-409C-BE32-E72D297353CC}">
              <c16:uniqueId val="{00000000-ED79-4A1C-9677-2D40C055BBE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31</c:v>
                </c:pt>
                <c:pt idx="1">
                  <c:v>31.94</c:v>
                </c:pt>
                <c:pt idx="2">
                  <c:v>32.32</c:v>
                </c:pt>
                <c:pt idx="3">
                  <c:v>31.91</c:v>
                </c:pt>
                <c:pt idx="4">
                  <c:v>31.6</c:v>
                </c:pt>
              </c:numCache>
            </c:numRef>
          </c:val>
          <c:extLst>
            <c:ext xmlns:c16="http://schemas.microsoft.com/office/drawing/2014/chart" uri="{C3380CC4-5D6E-409C-BE32-E72D297353CC}">
              <c16:uniqueId val="{00000001-ED79-4A1C-9677-2D40C055BBE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13.73</c:v>
                </c:pt>
                <c:pt idx="1">
                  <c:v>13.73</c:v>
                </c:pt>
                <c:pt idx="2">
                  <c:v>13.9</c:v>
                </c:pt>
                <c:pt idx="3">
                  <c:v>8.31</c:v>
                </c:pt>
                <c:pt idx="4">
                  <c:v>12.43</c:v>
                </c:pt>
              </c:numCache>
            </c:numRef>
          </c:val>
          <c:smooth val="0"/>
          <c:extLst>
            <c:ext xmlns:c16="http://schemas.microsoft.com/office/drawing/2014/chart" uri="{C3380CC4-5D6E-409C-BE32-E72D297353CC}">
              <c16:uniqueId val="{00000002-ED79-4A1C-9677-2D40C055BBE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0.67</c:v>
                </c:pt>
                <c:pt idx="2">
                  <c:v>#N/A</c:v>
                </c:pt>
                <c:pt idx="3">
                  <c:v>0.75</c:v>
                </c:pt>
                <c:pt idx="4">
                  <c:v>#N/A</c:v>
                </c:pt>
                <c:pt idx="5">
                  <c:v>0.71</c:v>
                </c:pt>
                <c:pt idx="6">
                  <c:v>#N/A</c:v>
                </c:pt>
                <c:pt idx="7">
                  <c:v>1.03</c:v>
                </c:pt>
                <c:pt idx="8">
                  <c:v>#N/A</c:v>
                </c:pt>
                <c:pt idx="9">
                  <c:v>0.14000000000000001</c:v>
                </c:pt>
              </c:numCache>
            </c:numRef>
          </c:val>
          <c:extLst>
            <c:ext xmlns:c16="http://schemas.microsoft.com/office/drawing/2014/chart" uri="{C3380CC4-5D6E-409C-BE32-E72D297353CC}">
              <c16:uniqueId val="{00000000-4E68-47E9-AC9C-4A32F2FC22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68-47E9-AC9C-4A32F2FC2207}"/>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0.05</c:v>
                </c:pt>
                <c:pt idx="2">
                  <c:v>#N/A</c:v>
                </c:pt>
                <c:pt idx="3">
                  <c:v>0.15</c:v>
                </c:pt>
                <c:pt idx="4">
                  <c:v>#N/A</c:v>
                </c:pt>
                <c:pt idx="5">
                  <c:v>0.54</c:v>
                </c:pt>
                <c:pt idx="6">
                  <c:v>#N/A</c:v>
                </c:pt>
                <c:pt idx="7">
                  <c:v>0.1</c:v>
                </c:pt>
                <c:pt idx="8">
                  <c:v>#N/A</c:v>
                </c:pt>
                <c:pt idx="9">
                  <c:v>0.11</c:v>
                </c:pt>
              </c:numCache>
            </c:numRef>
          </c:val>
          <c:extLst>
            <c:ext xmlns:c16="http://schemas.microsoft.com/office/drawing/2014/chart" uri="{C3380CC4-5D6E-409C-BE32-E72D297353CC}">
              <c16:uniqueId val="{00000002-4E68-47E9-AC9C-4A32F2FC2207}"/>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0.37</c:v>
                </c:pt>
                <c:pt idx="2">
                  <c:v>#N/A</c:v>
                </c:pt>
                <c:pt idx="3">
                  <c:v>0.41</c:v>
                </c:pt>
                <c:pt idx="4">
                  <c:v>#N/A</c:v>
                </c:pt>
                <c:pt idx="5">
                  <c:v>0.41</c:v>
                </c:pt>
                <c:pt idx="6">
                  <c:v>#N/A</c:v>
                </c:pt>
                <c:pt idx="7">
                  <c:v>0.17</c:v>
                </c:pt>
                <c:pt idx="8">
                  <c:v>#N/A</c:v>
                </c:pt>
                <c:pt idx="9">
                  <c:v>0.2</c:v>
                </c:pt>
              </c:numCache>
            </c:numRef>
          </c:val>
          <c:extLst>
            <c:ext xmlns:c16="http://schemas.microsoft.com/office/drawing/2014/chart" uri="{C3380CC4-5D6E-409C-BE32-E72D297353CC}">
              <c16:uniqueId val="{00000003-4E68-47E9-AC9C-4A32F2FC2207}"/>
            </c:ext>
          </c:extLst>
        </c:ser>
        <c:ser>
          <c:idx val="4"/>
          <c:order val="4"/>
          <c:tx>
            <c:strRef>
              <c:f>データシート!$A$31</c:f>
              <c:strCache>
                <c:ptCount val="1"/>
                <c:pt idx="0">
                  <c:v>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c:v>
                </c:pt>
                <c:pt idx="2">
                  <c:v>#N/A</c:v>
                </c:pt>
                <c:pt idx="3">
                  <c:v>0.14000000000000001</c:v>
                </c:pt>
                <c:pt idx="4">
                  <c:v>#N/A</c:v>
                </c:pt>
                <c:pt idx="5">
                  <c:v>0.11</c:v>
                </c:pt>
                <c:pt idx="6">
                  <c:v>#N/A</c:v>
                </c:pt>
                <c:pt idx="7">
                  <c:v>0.08</c:v>
                </c:pt>
                <c:pt idx="8">
                  <c:v>#N/A</c:v>
                </c:pt>
                <c:pt idx="9">
                  <c:v>0.24</c:v>
                </c:pt>
              </c:numCache>
            </c:numRef>
          </c:val>
          <c:extLst>
            <c:ext xmlns:c16="http://schemas.microsoft.com/office/drawing/2014/chart" uri="{C3380CC4-5D6E-409C-BE32-E72D297353CC}">
              <c16:uniqueId val="{00000004-4E68-47E9-AC9C-4A32F2FC2207}"/>
            </c:ext>
          </c:extLst>
        </c:ser>
        <c:ser>
          <c:idx val="5"/>
          <c:order val="5"/>
          <c:tx>
            <c:strRef>
              <c:f>データシート!$A$32</c:f>
              <c:strCache>
                <c:ptCount val="1"/>
                <c:pt idx="0">
                  <c:v>メガソーラー事業収入特別会計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0.92</c:v>
                </c:pt>
              </c:numCache>
            </c:numRef>
          </c:val>
          <c:extLst>
            <c:ext xmlns:c16="http://schemas.microsoft.com/office/drawing/2014/chart" uri="{C3380CC4-5D6E-409C-BE32-E72D297353CC}">
              <c16:uniqueId val="{00000005-4E68-47E9-AC9C-4A32F2FC2207}"/>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0.76</c:v>
                </c:pt>
                <c:pt idx="2">
                  <c:v>#N/A</c:v>
                </c:pt>
                <c:pt idx="3">
                  <c:v>0.78</c:v>
                </c:pt>
                <c:pt idx="4">
                  <c:v>#N/A</c:v>
                </c:pt>
                <c:pt idx="5">
                  <c:v>1.1000000000000001</c:v>
                </c:pt>
                <c:pt idx="6">
                  <c:v>#N/A</c:v>
                </c:pt>
                <c:pt idx="7">
                  <c:v>1.23</c:v>
                </c:pt>
                <c:pt idx="8">
                  <c:v>#N/A</c:v>
                </c:pt>
                <c:pt idx="9">
                  <c:v>2.35</c:v>
                </c:pt>
              </c:numCache>
            </c:numRef>
          </c:val>
          <c:extLst>
            <c:ext xmlns:c16="http://schemas.microsoft.com/office/drawing/2014/chart" uri="{C3380CC4-5D6E-409C-BE32-E72D297353CC}">
              <c16:uniqueId val="{00000006-4E68-47E9-AC9C-4A32F2FC220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5.39</c:v>
                </c:pt>
                <c:pt idx="2">
                  <c:v>#N/A</c:v>
                </c:pt>
                <c:pt idx="3">
                  <c:v>5.65</c:v>
                </c:pt>
                <c:pt idx="4">
                  <c:v>#N/A</c:v>
                </c:pt>
                <c:pt idx="5">
                  <c:v>6.47</c:v>
                </c:pt>
                <c:pt idx="6">
                  <c:v>#N/A</c:v>
                </c:pt>
                <c:pt idx="7">
                  <c:v>6.88</c:v>
                </c:pt>
                <c:pt idx="8">
                  <c:v>#N/A</c:v>
                </c:pt>
                <c:pt idx="9">
                  <c:v>7.06</c:v>
                </c:pt>
              </c:numCache>
            </c:numRef>
          </c:val>
          <c:extLst>
            <c:ext xmlns:c16="http://schemas.microsoft.com/office/drawing/2014/chart" uri="{C3380CC4-5D6E-409C-BE32-E72D297353CC}">
              <c16:uniqueId val="{00000007-4E68-47E9-AC9C-4A32F2FC2207}"/>
            </c:ext>
          </c:extLst>
        </c:ser>
        <c:ser>
          <c:idx val="8"/>
          <c:order val="8"/>
          <c:tx>
            <c:strRef>
              <c:f>データシート!$A$35</c:f>
              <c:strCache>
                <c:ptCount val="1"/>
                <c:pt idx="0">
                  <c:v>西はりま天文台公園特別会計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c:v>
                </c:pt>
                <c:pt idx="2">
                  <c:v>#N/A</c:v>
                </c:pt>
                <c:pt idx="3">
                  <c:v>0.01</c:v>
                </c:pt>
                <c:pt idx="4">
                  <c:v>#N/A</c:v>
                </c:pt>
                <c:pt idx="5">
                  <c:v>0.01</c:v>
                </c:pt>
                <c:pt idx="6">
                  <c:v>#N/A</c:v>
                </c:pt>
                <c:pt idx="7">
                  <c:v>0</c:v>
                </c:pt>
                <c:pt idx="8">
                  <c:v>0.22</c:v>
                </c:pt>
                <c:pt idx="9">
                  <c:v>#N/A</c:v>
                </c:pt>
              </c:numCache>
            </c:numRef>
          </c:val>
          <c:extLst>
            <c:ext xmlns:c16="http://schemas.microsoft.com/office/drawing/2014/chart" uri="{C3380CC4-5D6E-409C-BE32-E72D297353CC}">
              <c16:uniqueId val="{00000008-4E68-47E9-AC9C-4A32F2FC2207}"/>
            </c:ext>
          </c:extLst>
        </c:ser>
        <c:ser>
          <c:idx val="9"/>
          <c:order val="9"/>
          <c:tx>
            <c:strRef>
              <c:f>データシート!$A$36</c:f>
              <c:strCache>
                <c:ptCount val="1"/>
                <c:pt idx="0">
                  <c:v>朝霧園特別会計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1.2</c:v>
                </c:pt>
                <c:pt idx="9">
                  <c:v>#N/A</c:v>
                </c:pt>
              </c:numCache>
            </c:numRef>
          </c:val>
          <c:extLst>
            <c:ext xmlns:c16="http://schemas.microsoft.com/office/drawing/2014/chart" uri="{C3380CC4-5D6E-409C-BE32-E72D297353CC}">
              <c16:uniqueId val="{00000009-4E68-47E9-AC9C-4A32F2FC220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1966</c:v>
                </c:pt>
                <c:pt idx="5">
                  <c:v>1943</c:v>
                </c:pt>
                <c:pt idx="8">
                  <c:v>2017</c:v>
                </c:pt>
                <c:pt idx="11">
                  <c:v>2020</c:v>
                </c:pt>
                <c:pt idx="14">
                  <c:v>2057</c:v>
                </c:pt>
              </c:numCache>
            </c:numRef>
          </c:val>
          <c:extLst>
            <c:ext xmlns:c16="http://schemas.microsoft.com/office/drawing/2014/chart" uri="{C3380CC4-5D6E-409C-BE32-E72D297353CC}">
              <c16:uniqueId val="{00000000-C543-4E6B-8BD4-06C1F4C252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543-4E6B-8BD4-06C1F4C252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543-4E6B-8BD4-06C1F4C252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149</c:v>
                </c:pt>
                <c:pt idx="3">
                  <c:v>150</c:v>
                </c:pt>
                <c:pt idx="6">
                  <c:v>148</c:v>
                </c:pt>
                <c:pt idx="9">
                  <c:v>143</c:v>
                </c:pt>
                <c:pt idx="12">
                  <c:v>141</c:v>
                </c:pt>
              </c:numCache>
            </c:numRef>
          </c:val>
          <c:extLst>
            <c:ext xmlns:c16="http://schemas.microsoft.com/office/drawing/2014/chart" uri="{C3380CC4-5D6E-409C-BE32-E72D297353CC}">
              <c16:uniqueId val="{00000003-C543-4E6B-8BD4-06C1F4C252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821</c:v>
                </c:pt>
                <c:pt idx="3">
                  <c:v>792</c:v>
                </c:pt>
                <c:pt idx="6">
                  <c:v>719</c:v>
                </c:pt>
                <c:pt idx="9">
                  <c:v>685</c:v>
                </c:pt>
                <c:pt idx="12">
                  <c:v>686</c:v>
                </c:pt>
              </c:numCache>
            </c:numRef>
          </c:val>
          <c:extLst>
            <c:ext xmlns:c16="http://schemas.microsoft.com/office/drawing/2014/chart" uri="{C3380CC4-5D6E-409C-BE32-E72D297353CC}">
              <c16:uniqueId val="{00000004-C543-4E6B-8BD4-06C1F4C252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43-4E6B-8BD4-06C1F4C252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543-4E6B-8BD4-06C1F4C252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1460</c:v>
                </c:pt>
                <c:pt idx="3">
                  <c:v>1335</c:v>
                </c:pt>
                <c:pt idx="6">
                  <c:v>1327</c:v>
                </c:pt>
                <c:pt idx="9">
                  <c:v>1272</c:v>
                </c:pt>
                <c:pt idx="12">
                  <c:v>1297</c:v>
                </c:pt>
              </c:numCache>
            </c:numRef>
          </c:val>
          <c:extLst>
            <c:ext xmlns:c16="http://schemas.microsoft.com/office/drawing/2014/chart" uri="{C3380CC4-5D6E-409C-BE32-E72D297353CC}">
              <c16:uniqueId val="{00000007-C543-4E6B-8BD4-06C1F4C2525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464</c:v>
                </c:pt>
                <c:pt idx="2">
                  <c:v>#N/A</c:v>
                </c:pt>
                <c:pt idx="3">
                  <c:v>#N/A</c:v>
                </c:pt>
                <c:pt idx="4">
                  <c:v>334</c:v>
                </c:pt>
                <c:pt idx="5">
                  <c:v>#N/A</c:v>
                </c:pt>
                <c:pt idx="6">
                  <c:v>#N/A</c:v>
                </c:pt>
                <c:pt idx="7">
                  <c:v>177</c:v>
                </c:pt>
                <c:pt idx="8">
                  <c:v>#N/A</c:v>
                </c:pt>
                <c:pt idx="9">
                  <c:v>#N/A</c:v>
                </c:pt>
                <c:pt idx="10">
                  <c:v>80</c:v>
                </c:pt>
                <c:pt idx="11">
                  <c:v>#N/A</c:v>
                </c:pt>
                <c:pt idx="12">
                  <c:v>#N/A</c:v>
                </c:pt>
                <c:pt idx="13">
                  <c:v>67</c:v>
                </c:pt>
                <c:pt idx="14">
                  <c:v>#N/A</c:v>
                </c:pt>
              </c:numCache>
            </c:numRef>
          </c:val>
          <c:smooth val="0"/>
          <c:extLst>
            <c:ext xmlns:c16="http://schemas.microsoft.com/office/drawing/2014/chart" uri="{C3380CC4-5D6E-409C-BE32-E72D297353CC}">
              <c16:uniqueId val="{00000008-C543-4E6B-8BD4-06C1F4C2525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19383</c:v>
                </c:pt>
                <c:pt idx="5">
                  <c:v>18695</c:v>
                </c:pt>
                <c:pt idx="8">
                  <c:v>18214</c:v>
                </c:pt>
                <c:pt idx="11">
                  <c:v>17887</c:v>
                </c:pt>
                <c:pt idx="14">
                  <c:v>17924</c:v>
                </c:pt>
              </c:numCache>
            </c:numRef>
          </c:val>
          <c:extLst>
            <c:ext xmlns:c16="http://schemas.microsoft.com/office/drawing/2014/chart" uri="{C3380CC4-5D6E-409C-BE32-E72D297353CC}">
              <c16:uniqueId val="{00000000-B170-4E5E-9480-A12B94173D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212</c:v>
                </c:pt>
                <c:pt idx="5">
                  <c:v>184</c:v>
                </c:pt>
                <c:pt idx="8">
                  <c:v>156</c:v>
                </c:pt>
                <c:pt idx="11">
                  <c:v>128</c:v>
                </c:pt>
                <c:pt idx="14">
                  <c:v>106</c:v>
                </c:pt>
              </c:numCache>
            </c:numRef>
          </c:val>
          <c:extLst>
            <c:ext xmlns:c16="http://schemas.microsoft.com/office/drawing/2014/chart" uri="{C3380CC4-5D6E-409C-BE32-E72D297353CC}">
              <c16:uniqueId val="{00000001-B170-4E5E-9480-A12B94173D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7984</c:v>
                </c:pt>
                <c:pt idx="5">
                  <c:v>8082</c:v>
                </c:pt>
                <c:pt idx="8">
                  <c:v>8155</c:v>
                </c:pt>
                <c:pt idx="11">
                  <c:v>8621</c:v>
                </c:pt>
                <c:pt idx="14">
                  <c:v>8552</c:v>
                </c:pt>
              </c:numCache>
            </c:numRef>
          </c:val>
          <c:extLst>
            <c:ext xmlns:c16="http://schemas.microsoft.com/office/drawing/2014/chart" uri="{C3380CC4-5D6E-409C-BE32-E72D297353CC}">
              <c16:uniqueId val="{00000002-B170-4E5E-9480-A12B94173D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11</c:v>
                </c:pt>
                <c:pt idx="6">
                  <c:v>0</c:v>
                </c:pt>
                <c:pt idx="9">
                  <c:v>0</c:v>
                </c:pt>
                <c:pt idx="12">
                  <c:v>0</c:v>
                </c:pt>
              </c:numCache>
            </c:numRef>
          </c:val>
          <c:extLst>
            <c:ext xmlns:c16="http://schemas.microsoft.com/office/drawing/2014/chart" uri="{C3380CC4-5D6E-409C-BE32-E72D297353CC}">
              <c16:uniqueId val="{00000003-B170-4E5E-9480-A12B94173D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170-4E5E-9480-A12B94173D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70-4E5E-9480-A12B94173D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2190</c:v>
                </c:pt>
                <c:pt idx="3">
                  <c:v>2155</c:v>
                </c:pt>
                <c:pt idx="6">
                  <c:v>2067</c:v>
                </c:pt>
                <c:pt idx="9">
                  <c:v>2019</c:v>
                </c:pt>
                <c:pt idx="12">
                  <c:v>1974</c:v>
                </c:pt>
              </c:numCache>
            </c:numRef>
          </c:val>
          <c:extLst>
            <c:ext xmlns:c16="http://schemas.microsoft.com/office/drawing/2014/chart" uri="{C3380CC4-5D6E-409C-BE32-E72D297353CC}">
              <c16:uniqueId val="{00000006-B170-4E5E-9480-A12B94173D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1365</c:v>
                </c:pt>
                <c:pt idx="3">
                  <c:v>1221</c:v>
                </c:pt>
                <c:pt idx="6">
                  <c:v>1088</c:v>
                </c:pt>
                <c:pt idx="9">
                  <c:v>949</c:v>
                </c:pt>
                <c:pt idx="12">
                  <c:v>843</c:v>
                </c:pt>
              </c:numCache>
            </c:numRef>
          </c:val>
          <c:extLst>
            <c:ext xmlns:c16="http://schemas.microsoft.com/office/drawing/2014/chart" uri="{C3380CC4-5D6E-409C-BE32-E72D297353CC}">
              <c16:uniqueId val="{00000007-B170-4E5E-9480-A12B94173D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7425</c:v>
                </c:pt>
                <c:pt idx="3">
                  <c:v>7101</c:v>
                </c:pt>
                <c:pt idx="6">
                  <c:v>6420</c:v>
                </c:pt>
                <c:pt idx="9">
                  <c:v>5923</c:v>
                </c:pt>
                <c:pt idx="12">
                  <c:v>5534</c:v>
                </c:pt>
              </c:numCache>
            </c:numRef>
          </c:val>
          <c:extLst>
            <c:ext xmlns:c16="http://schemas.microsoft.com/office/drawing/2014/chart" uri="{C3380CC4-5D6E-409C-BE32-E72D297353CC}">
              <c16:uniqueId val="{00000008-B170-4E5E-9480-A12B94173D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170-4E5E-9480-A12B94173D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14635</c:v>
                </c:pt>
                <c:pt idx="3">
                  <c:v>13575</c:v>
                </c:pt>
                <c:pt idx="6">
                  <c:v>12934</c:v>
                </c:pt>
                <c:pt idx="9">
                  <c:v>13052</c:v>
                </c:pt>
                <c:pt idx="12">
                  <c:v>12854</c:v>
                </c:pt>
              </c:numCache>
            </c:numRef>
          </c:val>
          <c:extLst>
            <c:ext xmlns:c16="http://schemas.microsoft.com/office/drawing/2014/chart" uri="{C3380CC4-5D6E-409C-BE32-E72D297353CC}">
              <c16:uniqueId val="{0000000A-B170-4E5E-9480-A12B94173D1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170-4E5E-9480-A12B94173D1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2665</c:v>
                </c:pt>
                <c:pt idx="1">
                  <c:v>2626</c:v>
                </c:pt>
                <c:pt idx="2">
                  <c:v>2652</c:v>
                </c:pt>
              </c:numCache>
            </c:numRef>
          </c:val>
          <c:extLst>
            <c:ext xmlns:c16="http://schemas.microsoft.com/office/drawing/2014/chart" uri="{C3380CC4-5D6E-409C-BE32-E72D297353CC}">
              <c16:uniqueId val="{00000000-39EB-4205-983C-7218F6036F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1752</c:v>
                </c:pt>
                <c:pt idx="1">
                  <c:v>1759</c:v>
                </c:pt>
                <c:pt idx="2">
                  <c:v>1628</c:v>
                </c:pt>
              </c:numCache>
            </c:numRef>
          </c:val>
          <c:extLst>
            <c:ext xmlns:c16="http://schemas.microsoft.com/office/drawing/2014/chart" uri="{C3380CC4-5D6E-409C-BE32-E72D297353CC}">
              <c16:uniqueId val="{00000001-39EB-4205-983C-7218F6036F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5238</c:v>
                </c:pt>
                <c:pt idx="1">
                  <c:v>5762</c:v>
                </c:pt>
                <c:pt idx="2">
                  <c:v>5805</c:v>
                </c:pt>
              </c:numCache>
            </c:numRef>
          </c:val>
          <c:extLst>
            <c:ext xmlns:c16="http://schemas.microsoft.com/office/drawing/2014/chart" uri="{C3380CC4-5D6E-409C-BE32-E72D297353CC}">
              <c16:uniqueId val="{00000002-39EB-4205-983C-7218F6036FF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{4AA3507A-160A-4FDA-A69E-D2371C6A95FE}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D60-4921-8A75-D0DD7C832A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{8ADC65C8-BA90-42ED-A721-1BF6CA68704B}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D60-4921-8A75-D0DD7C832A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{7F777C98-0A62-4192-A430-E3049630A2CF}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D60-4921-8A75-D0DD7C832A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{CDB6BD11-55BB-4CC5-8DB7-6C045741A628}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D60-4921-8A75-D0DD7C832A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{D85E084D-A330-4A9F-A538-E8DB19B91D80}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D60-4921-8A75-D0DD7C832A1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{B334F76F-F058-4F16-BE1A-723224463015}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D60-4921-8A75-D0DD7C832A1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{CC4A7CF4-5B85-431C-8990-A93A326FDD76}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D60-4921-8A75-D0DD7C832A1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{1A479690-719F-418F-BA6F-229312F9EB9F}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D60-4921-8A75-D0DD7C832A1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{C6418AE3-CE34-434C-8FBC-7E2BC200787B}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D60-4921-8A75-D0DD7C832A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58.6</c:v>
                </c:pt>
                <c:pt idx="8">
                  <c:v>60.6</c:v>
                </c:pt>
                <c:pt idx="16">
                  <c:v>62.1</c:v>
                </c:pt>
                <c:pt idx="24">
                  <c:v>64.099999999999994</c:v>
                </c:pt>
                <c:pt idx="32">
                  <c:v>64.8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D60-4921-8A75-D0DD7C832A1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{D1DAEA16-5EBF-41EC-B0E6-3BF57230E3D4}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D60-4921-8A75-D0DD7C832A1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{86FEFD3C-55FD-4B31-8B12-FD8F21955DB2}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D60-4921-8A75-D0DD7C832A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{5B7E235A-8A15-43E1-84E4-1CF98A0ED494}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D60-4921-8A75-D0DD7C832A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{11035D44-215B-4DC2-BBA4-FC5C30F7D4B4}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D60-4921-8A75-D0DD7C832A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{5AADB0DF-D4A0-4806-A72A-D28074938DB5}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D60-4921-8A75-D0DD7C832A1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{844E9934-8B11-4C3B-A493-E5DF604C9AE6}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D60-4921-8A75-D0DD7C832A1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{6D02059A-1EF2-4437-B9D9-24FCFDB1811F}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D60-4921-8A75-D0DD7C832A1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{426AE6DD-480F-41CF-8F9C-219339CD8D13}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D60-4921-8A75-D0DD7C832A1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{C10114B5-91F4-4158-861C-D3CA317F09B8}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D60-4921-8A75-D0DD7C832A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c:v>
                </c:pt>
              </c:numCache>
            </c:numRef>
          </c:xVal>
          <c:yVal>
            <c:numRef>
              <c:f>公会計指標分析・財政指標組合せ分析表!$BP$55:$DC$55</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6D60-4921-8A75-D0DD7C832A19}"/>
            </c:ext>
          </c:extLst>
        </c:ser>
        <c:dLbls>
          <c:showLegendKey val="0"/>
          <c:showVal val="1"/>
          <c:showCatName val="0"/>
          <c:showSerName val="0"/>
          <c:showPercent val="0"/>
          <c:showBubbleSize val="0"/>
        </c:dLbls>
        <c:axId val="46179840"/>
        <c:axId val="46181760"/>
      </c:scatterChart>
      <c:valAx>
        <c:axId val="46179840"/>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{3E210528-1538-438D-AAFC-28BC4BBB8C39}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AAB-420D-9712-AC23B5F4FB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{7D8436F3-E43D-49B7-AC51-A9F18C60D06F}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AB-420D-9712-AC23B5F4FB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{771EFF44-5B7E-4E79-832C-8879F1F326E9}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AB-420D-9712-AC23B5F4FB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{1E1F0F22-1467-4F72-9632-5CF91FCD997E}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AB-420D-9712-AC23B5F4FB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{8E437DFB-4205-4824-AF21-82FC9A2AC183}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AB-420D-9712-AC23B5F4FB6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{509123A5-71B3-467F-949F-D2DF3C8125EF}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AAB-420D-9712-AC23B5F4FB6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{6FC30761-B9AB-4043-B646-32335ACB0B7A}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AAB-420D-9712-AC23B5F4FB6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{153515DD-4A86-4ECE-A9F2-C3F0BD9FF9BE}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AAB-420D-9712-AC23B5F4FB6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{54B5F0B6-E332-4A9B-803D-CED3EB6C6590}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AAB-420D-9712-AC23B5F4FB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6.6</c:v>
                </c:pt>
                <c:pt idx="16">
                  <c:v>4.8</c:v>
                </c:pt>
                <c:pt idx="24">
                  <c:v>3</c:v>
                </c:pt>
                <c:pt idx="32">
                  <c:v>1.7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AAB-420D-9712-AC23B5F4FB6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{1485F4C6-F8F5-42B8-ACE4-2BF55952E10B}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AAB-420D-9712-AC23B5F4FB6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{360FF659-C3E1-4931-A0B1-3D802896B673}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AB-420D-9712-AC23B5F4FB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{6D14CD2A-8B6E-450F-ABE5-531EE2A9D42F}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AB-420D-9712-AC23B5F4FB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{11BA5683-FC77-487F-A28B-6B9F8E9CCF8D}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AB-420D-9712-AC23B5F4FB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{F787FF8B-8C7E-4C4C-8899-2FF878E5DD60}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AB-420D-9712-AC23B5F4FB6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{CBE3E471-B7A1-468C-A429-84EA393A468B}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AAB-420D-9712-AC23B5F4FB6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{58978723-F540-42CE-AF00-29ECD8813643}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AAB-420D-9712-AC23B5F4FB6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{ADDF4A2F-0078-4331-9564-E71960F90BFE}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AAB-420D-9712-AC23B5F4FB6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{638BED3A-B6B0-4743-A103-726B9FB0221E}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AAB-420D-9712-AC23B5F4FB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7.3</c:v>
                </c:pt>
              </c:numCache>
            </c:numRef>
          </c:xVal>
          <c:yVal>
            <c:numRef>
              <c:f>公会計指標分析・財政指標組合せ分析表!$BP$77:$DC$77</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9AAB-420D-9712-AC23B5F4FB6B}"/>
            </c:ext>
          </c:extLst>
        </c:ser>
        <c:dLbls>
          <c:showLegendKey val="0"/>
          <c:showVal val="1"/>
          <c:showCatName val="0"/>
          <c:showSerName val="0"/>
          <c:showPercent val="0"/>
          <c:showBubbleSize val="0"/>
        </c:dLbls>
        <c:axId val="84219776"/>
        <c:axId val="84234240"/>
      </c:scatterChart>
      <c:valAx>
        <c:axId val="84219776"/>
        <c:scaling>
          <c:orientation val="maxMin"/>
          <c:max val="8.2999999999999989"/>
          <c:min val="7.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・「元利償還金」は、繰上償還によって減少している。今後も財政健全化の観点から、繰上償還を実施する予定である。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の元利償還金に対する繰入金」については、今後の上下水道の施設統合事業で、事業が本格実施されると公営企業債の借り入れが増加し、繰入金が増えることにより、実質公債費比率の上昇につながる可能性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・一般会計等に係る地方債の現在高については、繰上償還（</a:t>
          </a:r>
          <a:r>
            <a:rPr kumimoji="1" lang="en-US" altLang="ja-JP" sz="1400">
              <a:latin typeface="ＭＳ ゴシック" pitchFamily="49" charset="-128"/>
              <a:ea typeface="ＭＳ ゴシック" pitchFamily="49" charset="-128"/>
            </a:rPr>
            <a:t>R02</a:t>
          </a:r>
          <a:r>
            <a:rPr kumimoji="1" lang="ja-JP" altLang="en-US" sz="1400">
              <a:latin typeface="ＭＳ ゴシック" pitchFamily="49" charset="-128"/>
              <a:ea typeface="ＭＳ ゴシック" pitchFamily="49" charset="-128"/>
            </a:rPr>
            <a:t>年度実施額：</a:t>
          </a:r>
          <a:r>
            <a:rPr kumimoji="1" lang="en-US" altLang="ja-JP" sz="1400">
              <a:latin typeface="ＭＳ ゴシック" pitchFamily="49" charset="-128"/>
              <a:ea typeface="ＭＳ ゴシック" pitchFamily="49" charset="-128"/>
            </a:rPr>
            <a:t>1,067,123</a:t>
          </a:r>
          <a:r>
            <a:rPr kumimoji="1" lang="ja-JP" altLang="en-US" sz="1400">
              <a:latin typeface="ＭＳ ゴシック" pitchFamily="49" charset="-128"/>
              <a:ea typeface="ＭＳ ゴシック" pitchFamily="49" charset="-128"/>
            </a:rPr>
            <a:t>千円）や新規地方債の発行抑制に取り組み減少している。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・公営企業債等繰入見込額についても、公営企業債の残高の減少により繰入見込額は減少している。</a:t>
          </a:r>
        </a:p>
        <a:p>
          <a:r>
            <a:rPr kumimoji="1" lang="ja-JP" altLang="en-US" sz="1400">
              <a:latin typeface="ＭＳ ゴシック" pitchFamily="49" charset="-128"/>
              <a:ea typeface="ＭＳ ゴシック" pitchFamily="49" charset="-128"/>
            </a:rPr>
            <a:t>・充当可能基金については、</a:t>
          </a:r>
          <a:r>
            <a:rPr kumimoji="1" lang="en-US" altLang="ja-JP" sz="1400">
              <a:latin typeface="ＭＳ ゴシック" pitchFamily="49" charset="-128"/>
              <a:ea typeface="ＭＳ ゴシック" pitchFamily="49" charset="-128"/>
            </a:rPr>
            <a:t>R01</a:t>
          </a:r>
          <a:r>
            <a:rPr kumimoji="1" lang="ja-JP" altLang="en-US" sz="1400">
              <a:latin typeface="ＭＳ ゴシック" pitchFamily="49" charset="-128"/>
              <a:ea typeface="ＭＳ ゴシック" pitchFamily="49" charset="-128"/>
            </a:rPr>
            <a:t>年度とほぼ横ばいである。</a:t>
          </a:r>
        </a:p>
        <a:p>
          <a:r>
            <a:rPr kumimoji="1" lang="ja-JP" altLang="en-US" sz="1400">
              <a:latin typeface="ＭＳ ゴシック" pitchFamily="49" charset="-128"/>
              <a:ea typeface="ＭＳ ゴシック" pitchFamily="49" charset="-128"/>
            </a:rPr>
            <a:t>・今後とも町債発行の抑制と起債繰上償還を基調として、安定した財政運営に努めていく。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兵庫県佐用町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主な減額要因は、減債基金の減（▲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百万円）で、防災行政無線デジタル化、庁舎建設等整備事業の元利償還分を取り崩している。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財政調整基金については、地方交付税の減額に備えるため、また、大規模な災害等からの早期の復旧・復興を図る財源として、現在の金額程度を確保していく必要があると考える。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公共施設等整備基金については、今後の公共施設の老朽化に伴う、最適化・取壊し事業等に充てる予定である。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過疎地域自立振興基金：佐用町の自立促進を図り、住民福祉の向上、雇用の拡大、地域格差の是正及び美しく風格ある郷土の形成を目的とする。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公共施設等整備基金：公共施設等の整備及び最適化に要する経費の財源に充てる。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年度に、佐用・ＩＤＥＣメガソーラー有限責任事業組合に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百万円を貸し付け、次年度以降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百万円の返金があり、基金に積み戻している。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百万円。今後の公共施設の老朽化に伴う、最適化・取壊し事業等に充てるため、任意積立を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百万円実施した。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過疎地域自立振興基金：現行の行政サービスを維持していくために、基金を取り崩し、事業の財源としていく。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公共施設等整備基金：老朽化によりこれから大量更新の時期を迎える、公共施設及びインフラ施設の維持・更新、あるいは、統合・取壊し事業の財源としていく。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積立として、基金利子および、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年度決算の歳計剰余金処分額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財政調整基金については、地方交付税の減額に備えるため、また、大規模な災害等からの早期の復旧・復興を図る財源として、現状程度の金額を確保していく必要があると考える。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減の理由は、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年度は基金繰入を行わなかったためであり、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年度からルールどおり対象事業の償還分の繰入を行ったことにより減となった。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基金繰入金　</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年度　　　　　　</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円</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年度　</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134,819,000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円　（差額の約</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千円は利子積立による増）</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今後、公債費に関して、繰上償還はもとより、定時償還の財源も乏しくなることが予想されるなかで、公債費に充てるため基金からの繰り入れを実施していく予定である。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BB4CC21-5F85-413D-A8A0-CC1686E97D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6143D35-4C26-4423-A30F-E40DC7429B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CC6FCA5B-6176-4B86-A45B-872124FF5DAF}"/>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C2A47393-7543-4A34-BFDC-CCA0E5B1FF6A}"/>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1C39ACE6-C5B5-4DB3-97F7-849DB2CF96FF}"/>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FC78C68A-0721-4C52-91A2-46DC59C26025}"/>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CBED9297-E756-444D-A593-723AD694E216}"/>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B78BA952-54FF-4497-B6A0-D884D01691B5}"/>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1A32186F-0A9F-4A2F-994E-394458EC3335}"/>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ED843326-0BF8-4383-907F-110464915012}"/>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1F2EAB26-5F59-4403-BDDB-315B08089BB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6F8DC256-AF98-474D-B9F9-6509E64A993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389495A4-7437-4360-8BB4-6389B03A3C3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B246223E-DAC1-4049-94C4-99C1CDF3B07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C480BF39-2CFD-4B8F-A137-BC81A70F7A9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8295F809-D8D4-4624-83E8-A79AB7D9FCF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EF63CF8C-EF73-4B20-9AB0-7AF617926DD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A743195C-0F86-4688-A4D4-34CF34D8194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AACBD174-BEBF-4FEE-B053-7FA3D4F3CC4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4D29B73A-2044-43B6-B60D-DCCEAC3A06C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D2D89D-4925-4BD4-A25D-A7233900016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E70B41F8-AF41-4614-BDA7-4B384D5B087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16,294
16,112
307.44
15,666,261
15,478,970
154,711
8,394,170
12,853,585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26BB06C1-1426-4902-B5B2-41DF2D201D2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F1EB2FB6-C244-4481-8081-D55809CA6E9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3FE6CFE0-5F66-4533-9A48-ADE6A4245F4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961B7B51-59B8-465F-A3A1-1DA5895ACB8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B7412596-4488-488B-93F9-DA64DCC23D4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31E0856D-4A0B-47D3-BE32-5736D0BF72E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5C43A661-17A1-4FDD-A497-127A4DBA24D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3AA53EDB-9988-4CC4-9169-075B6D1BE73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7E55A6AF-DD10-4A1E-8FC6-2554D4D6905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68F1CD1C-8BDD-42A5-B7F2-6328E66CF10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1A2FC259-436E-4B5B-8FF1-63250744A62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D54DE3C-57E1-4F9B-AB3F-19F045E3FA3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736C256D-3EBE-4D65-B5DA-297FE13E85F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954F0A00-B65F-4574-A7BB-9A2B14256ED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DDE4BE28-DF47-4536-890A-DFED5142540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C729C6CB-231C-4BD0-A761-55237E6842C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3AB97CE5-FF51-4287-BC21-DF507A5AB5E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E0AF5DB2-BD2F-4A32-92BF-68D394B5D15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87090684-6D6A-4C5B-AE2B-798F30AAF34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A6A9E19E-0A73-41B0-BE9A-0A1247AB7E8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17A41109-DA69-42BA-BA70-1808B10AF40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D0BAA185-E905-4751-933D-BD219589338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FB9C9D5C-AD1F-4DDA-A6A4-91FE23C6857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41EBFF29-86D5-4012-8A00-C513F22E1A0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4EE045F5-4E9E-420D-956E-A908493DCFB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613D4EBD-7E1F-48E0-95F9-F73B5B7DBE4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7909F413-594F-4298-89D9-C2F49A3D0EA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6ABBFBA8-303A-4464-B932-DA136CCA1B6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F75F46AA-954A-4C32-9CF0-BCABF26B097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F67C1924-638C-4AAF-90C8-DCE11529D7A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F97E5DC3-C476-48F4-96BB-07C60EDCE5B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ACE8EA54-2736-4EEF-8D4B-81F795F0DE7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E6DEAACE-0B5C-4779-B74C-1CF4B27C97F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6815468E-0596-428F-84B4-D6A94088885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B4085E65-DF80-4C3E-B67C-9303FD30456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有形固定資産減価償却率は、類似団体に比べ高くなっているため、施設の維持管理を適切に実施するよう努める。</a:t>
          </a:r>
          <a:endParaRPr lang="ja-JP" altLang="ja-JP">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年度には公共施設等総合管理計画を策定し、公共施設の全体面積を</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％削減するという目標を掲げ</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、老朽化した施設の集約化・複合化に努める。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3402744C-28E4-4844-B133-0810574344A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917E5A3D-6D03-4C66-8889-61C6ADCC5D2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B38A940-A292-4CC6-9D84-28A47FCA9DC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C76AC8E1-901A-4763-B4F6-48019DC3CC62}"/>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C423D8C0-3B5B-47C3-A998-37FA96273EAD}"/>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2B372DB9-226F-49C5-A787-0871F6DEB7D8}"/>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493A3767-28BE-442A-ADC9-F091C3B7204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64FAD8E-356D-4BE5-A46C-46384C10C066}"/>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BC106C18-8EDE-4615-B8E2-B67957D04082}"/>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CCE8FDA2-FC05-42D2-AA9B-313C7C2C6AAE}"/>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8E1766AB-1A8B-4FBF-875B-92908D571466}"/>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CFAC70E7-C952-4A64-AF7F-A00A5A27EC6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F7E8946F-8960-4325-8E13-D822A6CF8F5E}"/>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5C3ACE2C-6B7B-4EF5-B1A0-A1F563A0A35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BCBA3962-AA83-491A-B6D9-1FCF2F5FAA5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512DD21E-0A7D-425F-B156-E73AEB08EF3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75" name="直線コネクタ 74">
          <a:extLst>
            <a:ext uri="{FF2B5EF4-FFF2-40B4-BE49-F238E27FC236}">
              <a16:creationId xmlns:a16="http://schemas.microsoft.com/office/drawing/2014/main" id="{E17CDBFB-381F-4856-81AD-63D01F5C495C}"/>
            </a:ext>
          </a:extLst>
        </xdr:cNvPr>
        <xdr:cNvCxnSpPr/>
      </xdr:nvCxnSpPr>
      <xdr:spPr>
        <a:xfrm flipV="1">
          <a:off x="4760595" y="5445972"/>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76" name="有形固定資産減価償却率最小値テキスト">
          <a:extLst>
            <a:ext uri="{FF2B5EF4-FFF2-40B4-BE49-F238E27FC236}">
              <a16:creationId xmlns:a16="http://schemas.microsoft.com/office/drawing/2014/main" id="{5C321EEC-C747-434F-B962-981696D4022B}"/>
            </a:ext>
          </a:extLst>
        </xdr:cNvPr>
        <xdr:cNvSpPr txBox="1"/>
      </xdr:nvSpPr>
      <xdr:spPr>
        <a:xfrm>
          <a:off x="4813300" y="665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77" name="直線コネクタ 76">
          <a:extLst>
            <a:ext uri="{FF2B5EF4-FFF2-40B4-BE49-F238E27FC236}">
              <a16:creationId xmlns:a16="http://schemas.microsoft.com/office/drawing/2014/main" id="{A739017D-BF19-4BDE-9855-75CAD7759F83}"/>
            </a:ext>
          </a:extLst>
        </xdr:cNvPr>
        <xdr:cNvCxnSpPr/>
      </xdr:nvCxnSpPr>
      <xdr:spPr>
        <a:xfrm>
          <a:off x="4673600" y="664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78" name="有形固定資産減価償却率最大値テキスト">
          <a:extLst>
            <a:ext uri="{FF2B5EF4-FFF2-40B4-BE49-F238E27FC236}">
              <a16:creationId xmlns:a16="http://schemas.microsoft.com/office/drawing/2014/main" id="{3F9A9031-E851-4387-B85D-58365321B955}"/>
            </a:ext>
          </a:extLst>
        </xdr:cNvPr>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79" name="直線コネクタ 78">
          <a:extLst>
            <a:ext uri="{FF2B5EF4-FFF2-40B4-BE49-F238E27FC236}">
              <a16:creationId xmlns:a16="http://schemas.microsoft.com/office/drawing/2014/main" id="{9B092030-3211-4191-BEF7-833DCC27C7D8}"/>
            </a:ext>
          </a:extLst>
        </xdr:cNvPr>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80" name="有形固定資産減価償却率平均値テキスト">
          <a:extLst>
            <a:ext uri="{FF2B5EF4-FFF2-40B4-BE49-F238E27FC236}">
              <a16:creationId xmlns:a16="http://schemas.microsoft.com/office/drawing/2014/main" id="{20BF8C89-442F-48AC-A880-B2E3DD6BC973}"/>
            </a:ext>
          </a:extLst>
        </xdr:cNvPr>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1" name="フローチャート: 判断 80">
          <a:extLst>
            <a:ext uri="{FF2B5EF4-FFF2-40B4-BE49-F238E27FC236}">
              <a16:creationId xmlns:a16="http://schemas.microsoft.com/office/drawing/2014/main" id="{36D54F6C-D574-499C-AE03-DC99235FEB50}"/>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82" name="フローチャート: 判断 81">
          <a:extLst>
            <a:ext uri="{FF2B5EF4-FFF2-40B4-BE49-F238E27FC236}">
              <a16:creationId xmlns:a16="http://schemas.microsoft.com/office/drawing/2014/main" id="{D1AE5B92-CBA5-447D-9473-666A0B6235A2}"/>
            </a:ext>
          </a:extLst>
        </xdr:cNvPr>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3" name="フローチャート: 判断 82">
          <a:extLst>
            <a:ext uri="{FF2B5EF4-FFF2-40B4-BE49-F238E27FC236}">
              <a16:creationId xmlns:a16="http://schemas.microsoft.com/office/drawing/2014/main" id="{C0558F4C-A6A8-4A1A-B2F6-A03C9C722255}"/>
            </a:ext>
          </a:extLst>
        </xdr:cNvPr>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4" name="フローチャート: 判断 83">
          <a:extLst>
            <a:ext uri="{FF2B5EF4-FFF2-40B4-BE49-F238E27FC236}">
              <a16:creationId xmlns:a16="http://schemas.microsoft.com/office/drawing/2014/main" id="{9ADCA5AF-52D6-45B0-B9A6-ADF111037C17}"/>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85" name="フローチャート: 判断 84">
          <a:extLst>
            <a:ext uri="{FF2B5EF4-FFF2-40B4-BE49-F238E27FC236}">
              <a16:creationId xmlns:a16="http://schemas.microsoft.com/office/drawing/2014/main" id="{E48B17A2-9FCC-488C-A00D-27DEA6FDEFAA}"/>
            </a:ext>
          </a:extLst>
        </xdr:cNvPr>
        <xdr:cNvSpPr/>
      </xdr:nvSpPr>
      <xdr:spPr>
        <a:xfrm>
          <a:off x="1714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27E79787-810D-4D1D-B125-BDC7A9A86FD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8772432F-A546-41BD-89A7-7879BE217E3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D6E16B3-FCDF-41D8-AEF7-C43105B7834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E29C9BA2-5081-41CD-80B6-64EA6C9A678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1736761B-CD4A-419E-B2E2-6643B97ECCE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91" name="楕円 90">
          <a:extLst>
            <a:ext uri="{FF2B5EF4-FFF2-40B4-BE49-F238E27FC236}">
              <a16:creationId xmlns:a16="http://schemas.microsoft.com/office/drawing/2014/main" id="{B4D5BA9E-2EE0-4F43-88B6-387904736430}"/>
            </a:ext>
          </a:extLst>
        </xdr:cNvPr>
        <xdr:cNvSpPr/>
      </xdr:nvSpPr>
      <xdr:spPr>
        <a:xfrm>
          <a:off x="47117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46372</xdr:rowOff>
    </xdr:from>
    <xdr:ext cx="405111" cy="259045"/>
    <xdr:sp macro="" textlink="">
      <xdr:nvSpPr>
        <xdr:cNvPr id="92" name="有形固定資産減価償却率該当値テキスト">
          <a:extLst>
            <a:ext uri="{FF2B5EF4-FFF2-40B4-BE49-F238E27FC236}">
              <a16:creationId xmlns:a16="http://schemas.microsoft.com/office/drawing/2014/main" id="{F2A11C2F-DB44-4D07-A672-491E552AF4EE}"/>
            </a:ext>
          </a:extLst>
        </xdr:cNvPr>
        <xdr:cNvSpPr txBox="1"/>
      </xdr:nvSpPr>
      <xdr:spPr>
        <a:xfrm>
          <a:off x="4813300"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42757</xdr:rowOff>
    </xdr:from>
    <xdr:to>
      <xdr:col>19</xdr:col>
      <xdr:colOff>187325</xdr:colOff>
      <xdr:row>31</xdr:row>
      <xdr:rowOff>144357</xdr:rowOff>
    </xdr:to>
    <xdr:sp macro="" textlink="">
      <xdr:nvSpPr>
        <xdr:cNvPr id="93" name="楕円 92">
          <a:extLst>
            <a:ext uri="{FF2B5EF4-FFF2-40B4-BE49-F238E27FC236}">
              <a16:creationId xmlns:a16="http://schemas.microsoft.com/office/drawing/2014/main" id="{A6E1B576-B94D-41BD-90D9-49F3D4C01209}"/>
            </a:ext>
          </a:extLst>
        </xdr:cNvPr>
        <xdr:cNvSpPr/>
      </xdr:nvSpPr>
      <xdr:spPr>
        <a:xfrm>
          <a:off x="4000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93557</xdr:rowOff>
    </xdr:from>
    <xdr:to>
      <xdr:col>23</xdr:col>
      <xdr:colOff>85725</xdr:colOff>
      <xdr:row>31</xdr:row>
      <xdr:rowOff>118745</xdr:rowOff>
    </xdr:to>
    <xdr:cxnSp macro="">
      <xdr:nvCxnSpPr>
        <xdr:cNvPr id="94" name="直線コネクタ 93">
          <a:extLst>
            <a:ext uri="{FF2B5EF4-FFF2-40B4-BE49-F238E27FC236}">
              <a16:creationId xmlns:a16="http://schemas.microsoft.com/office/drawing/2014/main" id="{7B912E29-1F79-4136-A156-6AAEA9C6A19E}"/>
            </a:ext>
          </a:extLst>
        </xdr:cNvPr>
        <xdr:cNvCxnSpPr/>
      </xdr:nvCxnSpPr>
      <xdr:spPr>
        <a:xfrm>
          <a:off x="4051300" y="6180032"/>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142240</xdr:rowOff>
    </xdr:from>
    <xdr:to>
      <xdr:col>15</xdr:col>
      <xdr:colOff>187325</xdr:colOff>
      <xdr:row>31</xdr:row>
      <xdr:rowOff>72390</xdr:rowOff>
    </xdr:to>
    <xdr:sp macro="" textlink="">
      <xdr:nvSpPr>
        <xdr:cNvPr id="95" name="楕円 94">
          <a:extLst>
            <a:ext uri="{FF2B5EF4-FFF2-40B4-BE49-F238E27FC236}">
              <a16:creationId xmlns:a16="http://schemas.microsoft.com/office/drawing/2014/main" id="{8C8C0658-D800-4DEA-BA8E-D4F28ACCD71E}"/>
            </a:ext>
          </a:extLst>
        </xdr:cNvPr>
        <xdr:cNvSpPr/>
      </xdr:nvSpPr>
      <xdr:spPr>
        <a:xfrm>
          <a:off x="3238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21590</xdr:rowOff>
    </xdr:from>
    <xdr:to>
      <xdr:col>19</xdr:col>
      <xdr:colOff>136525</xdr:colOff>
      <xdr:row>31</xdr:row>
      <xdr:rowOff>93557</xdr:rowOff>
    </xdr:to>
    <xdr:cxnSp macro="">
      <xdr:nvCxnSpPr>
        <xdr:cNvPr id="96" name="直線コネクタ 95">
          <a:extLst>
            <a:ext uri="{FF2B5EF4-FFF2-40B4-BE49-F238E27FC236}">
              <a16:creationId xmlns:a16="http://schemas.microsoft.com/office/drawing/2014/main" id="{9E5B5BAE-CB7A-4C5C-BC29-407264A0B003}"/>
            </a:ext>
          </a:extLst>
        </xdr:cNvPr>
        <xdr:cNvCxnSpPr/>
      </xdr:nvCxnSpPr>
      <xdr:spPr>
        <a:xfrm>
          <a:off x="3289300" y="6108065"/>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88265</xdr:rowOff>
    </xdr:from>
    <xdr:to>
      <xdr:col>11</xdr:col>
      <xdr:colOff>187325</xdr:colOff>
      <xdr:row>31</xdr:row>
      <xdr:rowOff>18415</xdr:rowOff>
    </xdr:to>
    <xdr:sp macro="" textlink="">
      <xdr:nvSpPr>
        <xdr:cNvPr id="97" name="楕円 96">
          <a:extLst>
            <a:ext uri="{FF2B5EF4-FFF2-40B4-BE49-F238E27FC236}">
              <a16:creationId xmlns:a16="http://schemas.microsoft.com/office/drawing/2014/main" id="{E5B6B0DB-F858-44FE-B201-13C2BF3C8408}"/>
            </a:ext>
          </a:extLst>
        </xdr:cNvPr>
        <xdr:cNvSpPr/>
      </xdr:nvSpPr>
      <xdr:spPr>
        <a:xfrm>
          <a:off x="2476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139065</xdr:rowOff>
    </xdr:from>
    <xdr:to>
      <xdr:col>15</xdr:col>
      <xdr:colOff>136525</xdr:colOff>
      <xdr:row>31</xdr:row>
      <xdr:rowOff>21590</xdr:rowOff>
    </xdr:to>
    <xdr:cxnSp macro="">
      <xdr:nvCxnSpPr>
        <xdr:cNvPr id="98" name="直線コネクタ 97">
          <a:extLst>
            <a:ext uri="{FF2B5EF4-FFF2-40B4-BE49-F238E27FC236}">
              <a16:creationId xmlns:a16="http://schemas.microsoft.com/office/drawing/2014/main" id="{8E5CFC50-AED4-4FA2-A8E3-B23B856BCE7C}"/>
            </a:ext>
          </a:extLst>
        </xdr:cNvPr>
        <xdr:cNvCxnSpPr/>
      </xdr:nvCxnSpPr>
      <xdr:spPr>
        <a:xfrm>
          <a:off x="2527300" y="605409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16298</xdr:rowOff>
    </xdr:from>
    <xdr:to>
      <xdr:col>7</xdr:col>
      <xdr:colOff>187325</xdr:colOff>
      <xdr:row>30</xdr:row>
      <xdr:rowOff>117898</xdr:rowOff>
    </xdr:to>
    <xdr:sp macro="" textlink="">
      <xdr:nvSpPr>
        <xdr:cNvPr id="99" name="楕円 98">
          <a:extLst>
            <a:ext uri="{FF2B5EF4-FFF2-40B4-BE49-F238E27FC236}">
              <a16:creationId xmlns:a16="http://schemas.microsoft.com/office/drawing/2014/main" id="{4A51F743-0756-46F9-AD86-2A8CB1685AE3}"/>
            </a:ext>
          </a:extLst>
        </xdr:cNvPr>
        <xdr:cNvSpPr/>
      </xdr:nvSpPr>
      <xdr:spPr>
        <a:xfrm>
          <a:off x="1714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67098</xdr:rowOff>
    </xdr:from>
    <xdr:to>
      <xdr:col>11</xdr:col>
      <xdr:colOff>136525</xdr:colOff>
      <xdr:row>30</xdr:row>
      <xdr:rowOff>139065</xdr:rowOff>
    </xdr:to>
    <xdr:cxnSp macro="">
      <xdr:nvCxnSpPr>
        <xdr:cNvPr id="100" name="直線コネクタ 99">
          <a:extLst>
            <a:ext uri="{FF2B5EF4-FFF2-40B4-BE49-F238E27FC236}">
              <a16:creationId xmlns:a16="http://schemas.microsoft.com/office/drawing/2014/main" id="{D4A4A119-AEFF-44F5-A10D-E0BABD1C33D7}"/>
            </a:ext>
          </a:extLst>
        </xdr:cNvPr>
        <xdr:cNvCxnSpPr/>
      </xdr:nvCxnSpPr>
      <xdr:spPr>
        <a:xfrm>
          <a:off x="1765300" y="5982123"/>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24147</xdr:rowOff>
    </xdr:from>
    <xdr:ext cx="405111" cy="259045"/>
    <xdr:sp macro="" textlink="">
      <xdr:nvSpPr>
        <xdr:cNvPr id="101" name="n_1aveValue有形固定資産減価償却率">
          <a:extLst>
            <a:ext uri="{FF2B5EF4-FFF2-40B4-BE49-F238E27FC236}">
              <a16:creationId xmlns:a16="http://schemas.microsoft.com/office/drawing/2014/main" id="{EB98B88D-8C7E-4EBC-8581-957FE63DBEF2}"/>
            </a:ext>
          </a:extLst>
        </xdr:cNvPr>
        <xdr:cNvSpPr txBox="1"/>
      </xdr:nvSpPr>
      <xdr:spPr>
        <a:xfrm>
          <a:off x="38360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102" name="n_2aveValue有形固定資産減価償却率">
          <a:extLst>
            <a:ext uri="{FF2B5EF4-FFF2-40B4-BE49-F238E27FC236}">
              <a16:creationId xmlns:a16="http://schemas.microsoft.com/office/drawing/2014/main" id="{0BC1A570-382A-47F7-96BF-2894D08B5C7B}"/>
            </a:ext>
          </a:extLst>
        </xdr:cNvPr>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103" name="n_3aveValue有形固定資産減価償却率">
          <a:extLst>
            <a:ext uri="{FF2B5EF4-FFF2-40B4-BE49-F238E27FC236}">
              <a16:creationId xmlns:a16="http://schemas.microsoft.com/office/drawing/2014/main" id="{F991E84C-D1C8-40BD-8168-6A4C51FF933F}"/>
            </a:ext>
          </a:extLst>
        </xdr:cNvPr>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76852</xdr:rowOff>
    </xdr:from>
    <xdr:ext cx="405111" cy="259045"/>
    <xdr:sp macro="" textlink="">
      <xdr:nvSpPr>
        <xdr:cNvPr id="104" name="n_4aveValue有形固定資産減価償却率">
          <a:extLst>
            <a:ext uri="{FF2B5EF4-FFF2-40B4-BE49-F238E27FC236}">
              <a16:creationId xmlns:a16="http://schemas.microsoft.com/office/drawing/2014/main" id="{0713BDCC-C40F-468D-825A-4656E6D8332C}"/>
            </a:ext>
          </a:extLst>
        </xdr:cNvPr>
        <xdr:cNvSpPr txBox="1"/>
      </xdr:nvSpPr>
      <xdr:spPr>
        <a:xfrm>
          <a:off x="1562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135484</xdr:rowOff>
    </xdr:from>
    <xdr:ext cx="405111" cy="259045"/>
    <xdr:sp macro="" textlink="">
      <xdr:nvSpPr>
        <xdr:cNvPr id="105" name="n_1mainValue有形固定資産減価償却率">
          <a:extLst>
            <a:ext uri="{FF2B5EF4-FFF2-40B4-BE49-F238E27FC236}">
              <a16:creationId xmlns:a16="http://schemas.microsoft.com/office/drawing/2014/main" id="{FFFFFF02-3B45-488F-A540-75130B9E9E13}"/>
            </a:ext>
          </a:extLst>
        </xdr:cNvPr>
        <xdr:cNvSpPr txBox="1"/>
      </xdr:nvSpPr>
      <xdr:spPr>
        <a:xfrm>
          <a:off x="3836044" y="62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63517</xdr:rowOff>
    </xdr:from>
    <xdr:ext cx="405111" cy="259045"/>
    <xdr:sp macro="" textlink="">
      <xdr:nvSpPr>
        <xdr:cNvPr id="106" name="n_2mainValue有形固定資産減価償却率">
          <a:extLst>
            <a:ext uri="{FF2B5EF4-FFF2-40B4-BE49-F238E27FC236}">
              <a16:creationId xmlns:a16="http://schemas.microsoft.com/office/drawing/2014/main" id="{1543B6B4-4198-4822-B86B-2BE669FC9F7D}"/>
            </a:ext>
          </a:extLst>
        </xdr:cNvPr>
        <xdr:cNvSpPr txBox="1"/>
      </xdr:nvSpPr>
      <xdr:spPr>
        <a:xfrm>
          <a:off x="3086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107" name="n_3mainValue有形固定資産減価償却率">
          <a:extLst>
            <a:ext uri="{FF2B5EF4-FFF2-40B4-BE49-F238E27FC236}">
              <a16:creationId xmlns:a16="http://schemas.microsoft.com/office/drawing/2014/main" id="{C4FF96E9-A061-4313-9EF7-BEE49BCEA0C3}"/>
            </a:ext>
          </a:extLst>
        </xdr:cNvPr>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109025</xdr:rowOff>
    </xdr:from>
    <xdr:ext cx="405111" cy="259045"/>
    <xdr:sp macro="" textlink="">
      <xdr:nvSpPr>
        <xdr:cNvPr id="108" name="n_4mainValue有形固定資産減価償却率">
          <a:extLst>
            <a:ext uri="{FF2B5EF4-FFF2-40B4-BE49-F238E27FC236}">
              <a16:creationId xmlns:a16="http://schemas.microsoft.com/office/drawing/2014/main" id="{D4266F46-B88D-4D19-8407-60B0C4A00866}"/>
            </a:ext>
          </a:extLst>
        </xdr:cNvPr>
        <xdr:cNvSpPr txBox="1"/>
      </xdr:nvSpPr>
      <xdr:spPr>
        <a:xfrm>
          <a:off x="1562744" y="6024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F5DB15C9-121F-499E-9C90-D655F71EC76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632D6399-702D-4A9B-97F7-3C51FF30F01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B711FBA7-2A44-4327-AC62-FEE5949106A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BDE3A62A-9A6B-44B1-BAAA-6939EFD85B3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56D287D1-FD19-4F83-9E9F-9D9D1E407C4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5DC965F3-366C-4767-8ED2-BF0DE190A23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8157EDC7-4376-44AD-B960-7C0FDFD49B2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C2E8CEAF-594B-436C-8B89-02BD30B8A4A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42A35832-68CE-4CE8-BA61-FFA93348079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D2E387A4-8CFD-46CC-9CB8-5609FD13B64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565DD311-A34D-40A3-ABF1-30F984CF7B1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6C25CD60-F373-4A1B-819D-D950F32333D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36C519E4-A0CB-42FC-B392-95CDBF0DC7D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債務償還比率は類似団体の平均を下回っており、今後も健全な財政運営により公債費の縮減に努める。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83415972-9E07-4652-879F-AB823DAB77D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6356175B-84E2-4900-9DB4-EA52B49EEF7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250979EC-137E-425C-8B65-BC6B4D4BD93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94520D0C-0BE1-4185-A0C5-2FEA20A48C7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EF0F89DC-BC4D-48B3-9CF1-41D66FD5A891}"/>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1D94CB4B-1664-4316-8B5F-BBD82D6D61C4}"/>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C279481F-3CFE-4771-A415-9B95031C03E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3C032862-E49D-443F-9DD6-F691FBF2456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F563D788-5259-49C8-AF4D-D778BAE2A74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B86F1258-5336-425F-8F40-0D9F912A88C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FECE3C47-E49B-437F-8300-56024E99CBF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F60EAB4F-5FA8-4EA1-8FB7-E5BEC1D1162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DACE58C1-40FA-4F7F-9A9F-75F06D5B9F21}"/>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2D046277-DB7F-42BC-BD56-F0B941C6CC6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644F73EA-F4F3-4E70-802B-C7E1EFD8BCF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35426</xdr:rowOff>
    </xdr:to>
    <xdr:cxnSp macro="">
      <xdr:nvCxnSpPr>
        <xdr:cNvPr id="137" name="直線コネクタ 136">
          <a:extLst>
            <a:ext uri="{FF2B5EF4-FFF2-40B4-BE49-F238E27FC236}">
              <a16:creationId xmlns:a16="http://schemas.microsoft.com/office/drawing/2014/main" id="{8B12EC80-FF2D-4410-8189-BE86A962A0C1}"/>
            </a:ext>
          </a:extLst>
        </xdr:cNvPr>
        <xdr:cNvCxnSpPr/>
      </xdr:nvCxnSpPr>
      <xdr:spPr>
        <a:xfrm flipV="1">
          <a:off x="14793595" y="5312833"/>
          <a:ext cx="1269" cy="14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39253</xdr:rowOff>
    </xdr:from>
    <xdr:ext cx="560923" cy="259045"/>
    <xdr:sp macro="" textlink="">
      <xdr:nvSpPr>
        <xdr:cNvPr id="138" name="債務償還比率最小値テキスト">
          <a:extLst>
            <a:ext uri="{FF2B5EF4-FFF2-40B4-BE49-F238E27FC236}">
              <a16:creationId xmlns:a16="http://schemas.microsoft.com/office/drawing/2014/main" id="{5FB551CA-AB40-45B1-93E2-33F58844CF34}"/>
            </a:ext>
          </a:extLst>
        </xdr:cNvPr>
        <xdr:cNvSpPr txBox="1"/>
      </xdr:nvSpPr>
      <xdr:spPr>
        <a:xfrm>
          <a:off x="14846300" y="68115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35426</xdr:rowOff>
    </xdr:from>
    <xdr:to>
      <xdr:col>76</xdr:col>
      <xdr:colOff>111125</xdr:colOff>
      <xdr:row>35</xdr:row>
      <xdr:rowOff>35426</xdr:rowOff>
    </xdr:to>
    <xdr:cxnSp macro="">
      <xdr:nvCxnSpPr>
        <xdr:cNvPr id="139" name="直線コネクタ 138">
          <a:extLst>
            <a:ext uri="{FF2B5EF4-FFF2-40B4-BE49-F238E27FC236}">
              <a16:creationId xmlns:a16="http://schemas.microsoft.com/office/drawing/2014/main" id="{4CE6F94F-BBA5-4E08-8527-757956D849EF}"/>
            </a:ext>
          </a:extLst>
        </xdr:cNvPr>
        <xdr:cNvCxnSpPr/>
      </xdr:nvCxnSpPr>
      <xdr:spPr>
        <a:xfrm>
          <a:off x="14706600" y="68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50782FF0-6929-4598-A420-A2BBBE8FFDB2}"/>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CF2B9B5C-E120-4288-9BB3-9DF32C2F9452}"/>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165816</xdr:rowOff>
    </xdr:from>
    <xdr:ext cx="469744" cy="259045"/>
    <xdr:sp macro="" textlink="">
      <xdr:nvSpPr>
        <xdr:cNvPr id="142" name="債務償還比率平均値テキスト">
          <a:extLst>
            <a:ext uri="{FF2B5EF4-FFF2-40B4-BE49-F238E27FC236}">
              <a16:creationId xmlns:a16="http://schemas.microsoft.com/office/drawing/2014/main" id="{B3DA94A7-A7D4-46F6-A863-10267FDF23B4}"/>
            </a:ext>
          </a:extLst>
        </xdr:cNvPr>
        <xdr:cNvSpPr txBox="1"/>
      </xdr:nvSpPr>
      <xdr:spPr>
        <a:xfrm>
          <a:off x="14846300" y="5909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43" name="フローチャート: 判断 142">
          <a:extLst>
            <a:ext uri="{FF2B5EF4-FFF2-40B4-BE49-F238E27FC236}">
              <a16:creationId xmlns:a16="http://schemas.microsoft.com/office/drawing/2014/main" id="{39B5C910-C949-49AD-ADE2-4971E7704A5C}"/>
            </a:ext>
          </a:extLst>
        </xdr:cNvPr>
        <xdr:cNvSpPr/>
      </xdr:nvSpPr>
      <xdr:spPr>
        <a:xfrm>
          <a:off x="14744700" y="593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53841</xdr:rowOff>
    </xdr:from>
    <xdr:to>
      <xdr:col>72</xdr:col>
      <xdr:colOff>123825</xdr:colOff>
      <xdr:row>30</xdr:row>
      <xdr:rowOff>155441</xdr:rowOff>
    </xdr:to>
    <xdr:sp macro="" textlink="">
      <xdr:nvSpPr>
        <xdr:cNvPr id="144" name="フローチャート: 判断 143">
          <a:extLst>
            <a:ext uri="{FF2B5EF4-FFF2-40B4-BE49-F238E27FC236}">
              <a16:creationId xmlns:a16="http://schemas.microsoft.com/office/drawing/2014/main" id="{748AD39E-D1C6-4FB1-8495-08671BA5AF64}"/>
            </a:ext>
          </a:extLst>
        </xdr:cNvPr>
        <xdr:cNvSpPr/>
      </xdr:nvSpPr>
      <xdr:spPr>
        <a:xfrm>
          <a:off x="14033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26134</xdr:rowOff>
    </xdr:from>
    <xdr:to>
      <xdr:col>68</xdr:col>
      <xdr:colOff>123825</xdr:colOff>
      <xdr:row>30</xdr:row>
      <xdr:rowOff>127734</xdr:rowOff>
    </xdr:to>
    <xdr:sp macro="" textlink="">
      <xdr:nvSpPr>
        <xdr:cNvPr id="145" name="フローチャート: 判断 144">
          <a:extLst>
            <a:ext uri="{FF2B5EF4-FFF2-40B4-BE49-F238E27FC236}">
              <a16:creationId xmlns:a16="http://schemas.microsoft.com/office/drawing/2014/main" id="{75559713-AEA5-4F71-83A8-8CBA0CA24492}"/>
            </a:ext>
          </a:extLst>
        </xdr:cNvPr>
        <xdr:cNvSpPr/>
      </xdr:nvSpPr>
      <xdr:spPr>
        <a:xfrm>
          <a:off x="13271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38368</xdr:rowOff>
    </xdr:from>
    <xdr:to>
      <xdr:col>64</xdr:col>
      <xdr:colOff>123825</xdr:colOff>
      <xdr:row>30</xdr:row>
      <xdr:rowOff>139968</xdr:rowOff>
    </xdr:to>
    <xdr:sp macro="" textlink="">
      <xdr:nvSpPr>
        <xdr:cNvPr id="146" name="フローチャート: 判断 145">
          <a:extLst>
            <a:ext uri="{FF2B5EF4-FFF2-40B4-BE49-F238E27FC236}">
              <a16:creationId xmlns:a16="http://schemas.microsoft.com/office/drawing/2014/main" id="{011CC935-D05B-4384-AAAE-5247748A2F94}"/>
            </a:ext>
          </a:extLst>
        </xdr:cNvPr>
        <xdr:cNvSpPr/>
      </xdr:nvSpPr>
      <xdr:spPr>
        <a:xfrm>
          <a:off x="12509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59478</xdr:rowOff>
    </xdr:from>
    <xdr:to>
      <xdr:col>60</xdr:col>
      <xdr:colOff>123825</xdr:colOff>
      <xdr:row>30</xdr:row>
      <xdr:rowOff>161078</xdr:rowOff>
    </xdr:to>
    <xdr:sp macro="" textlink="">
      <xdr:nvSpPr>
        <xdr:cNvPr id="147" name="フローチャート: 判断 146">
          <a:extLst>
            <a:ext uri="{FF2B5EF4-FFF2-40B4-BE49-F238E27FC236}">
              <a16:creationId xmlns:a16="http://schemas.microsoft.com/office/drawing/2014/main" id="{2320B6A8-608A-4C77-AF56-BF6296A12243}"/>
            </a:ext>
          </a:extLst>
        </xdr:cNvPr>
        <xdr:cNvSpPr/>
      </xdr:nvSpPr>
      <xdr:spPr>
        <a:xfrm>
          <a:off x="11747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C02F422A-B9B9-4226-B921-DC0C08891EA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18AD38EF-2DD7-4D9B-AC9F-27784F99253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19FC3953-C7EC-4616-8C47-AF2DD6A0C90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A40D2CA-787A-485D-9A03-963EB513258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1D7FD3E8-A813-4A87-9CFA-EB5D2058EAF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126746</xdr:rowOff>
    </xdr:from>
    <xdr:to>
      <xdr:col>76</xdr:col>
      <xdr:colOff>73025</xdr:colOff>
      <xdr:row>29</xdr:row>
      <xdr:rowOff>56896</xdr:rowOff>
    </xdr:to>
    <xdr:sp macro="" textlink="">
      <xdr:nvSpPr>
        <xdr:cNvPr id="153" name="楕円 152">
          <a:extLst>
            <a:ext uri="{FF2B5EF4-FFF2-40B4-BE49-F238E27FC236}">
              <a16:creationId xmlns:a16="http://schemas.microsoft.com/office/drawing/2014/main" id="{1A88B605-E74C-4B64-A81F-55DECA4B4989}"/>
            </a:ext>
          </a:extLst>
        </xdr:cNvPr>
        <xdr:cNvSpPr/>
      </xdr:nvSpPr>
      <xdr:spPr>
        <a:xfrm>
          <a:off x="14744700" y="569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149623</xdr:rowOff>
    </xdr:from>
    <xdr:ext cx="469744" cy="259045"/>
    <xdr:sp macro="" textlink="">
      <xdr:nvSpPr>
        <xdr:cNvPr id="154" name="債務償還比率該当値テキスト">
          <a:extLst>
            <a:ext uri="{FF2B5EF4-FFF2-40B4-BE49-F238E27FC236}">
              <a16:creationId xmlns:a16="http://schemas.microsoft.com/office/drawing/2014/main" id="{68694E57-FBE6-41FD-BDDF-21E8A961F5A0}"/>
            </a:ext>
          </a:extLst>
        </xdr:cNvPr>
        <xdr:cNvSpPr txBox="1"/>
      </xdr:nvSpPr>
      <xdr:spPr>
        <a:xfrm>
          <a:off x="14846300" y="555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166208</xdr:rowOff>
    </xdr:from>
    <xdr:to>
      <xdr:col>72</xdr:col>
      <xdr:colOff>123825</xdr:colOff>
      <xdr:row>29</xdr:row>
      <xdr:rowOff>96358</xdr:rowOff>
    </xdr:to>
    <xdr:sp macro="" textlink="">
      <xdr:nvSpPr>
        <xdr:cNvPr id="155" name="楕円 154">
          <a:extLst>
            <a:ext uri="{FF2B5EF4-FFF2-40B4-BE49-F238E27FC236}">
              <a16:creationId xmlns:a16="http://schemas.microsoft.com/office/drawing/2014/main" id="{AB21F5BB-E2D1-4F14-8313-B292A6A0756C}"/>
            </a:ext>
          </a:extLst>
        </xdr:cNvPr>
        <xdr:cNvSpPr/>
      </xdr:nvSpPr>
      <xdr:spPr>
        <a:xfrm>
          <a:off x="14033500" y="573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6096</xdr:rowOff>
    </xdr:from>
    <xdr:to>
      <xdr:col>76</xdr:col>
      <xdr:colOff>22225</xdr:colOff>
      <xdr:row>29</xdr:row>
      <xdr:rowOff>45558</xdr:rowOff>
    </xdr:to>
    <xdr:cxnSp macro="">
      <xdr:nvCxnSpPr>
        <xdr:cNvPr id="156" name="直線コネクタ 155">
          <a:extLst>
            <a:ext uri="{FF2B5EF4-FFF2-40B4-BE49-F238E27FC236}">
              <a16:creationId xmlns:a16="http://schemas.microsoft.com/office/drawing/2014/main" id="{8BB133B1-2F9F-475A-AB3C-46B4B3ED38BF}"/>
            </a:ext>
          </a:extLst>
        </xdr:cNvPr>
        <xdr:cNvCxnSpPr/>
      </xdr:nvCxnSpPr>
      <xdr:spPr>
        <a:xfrm flipV="1">
          <a:off x="14084300" y="5749671"/>
          <a:ext cx="711200" cy="3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169446</xdr:rowOff>
    </xdr:from>
    <xdr:to>
      <xdr:col>68</xdr:col>
      <xdr:colOff>123825</xdr:colOff>
      <xdr:row>29</xdr:row>
      <xdr:rowOff>99596</xdr:rowOff>
    </xdr:to>
    <xdr:sp macro="" textlink="">
      <xdr:nvSpPr>
        <xdr:cNvPr id="157" name="楕円 156">
          <a:extLst>
            <a:ext uri="{FF2B5EF4-FFF2-40B4-BE49-F238E27FC236}">
              <a16:creationId xmlns:a16="http://schemas.microsoft.com/office/drawing/2014/main" id="{CEDBC927-305D-45A8-97AE-38E2154C3FE7}"/>
            </a:ext>
          </a:extLst>
        </xdr:cNvPr>
        <xdr:cNvSpPr/>
      </xdr:nvSpPr>
      <xdr:spPr>
        <a:xfrm>
          <a:off x="13271500" y="574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45558</xdr:rowOff>
    </xdr:from>
    <xdr:to>
      <xdr:col>72</xdr:col>
      <xdr:colOff>73025</xdr:colOff>
      <xdr:row>29</xdr:row>
      <xdr:rowOff>48796</xdr:rowOff>
    </xdr:to>
    <xdr:cxnSp macro="">
      <xdr:nvCxnSpPr>
        <xdr:cNvPr id="158" name="直線コネクタ 157">
          <a:extLst>
            <a:ext uri="{FF2B5EF4-FFF2-40B4-BE49-F238E27FC236}">
              <a16:creationId xmlns:a16="http://schemas.microsoft.com/office/drawing/2014/main" id="{85381474-E969-4A1A-B373-440D08C2ACA7}"/>
            </a:ext>
          </a:extLst>
        </xdr:cNvPr>
        <xdr:cNvCxnSpPr/>
      </xdr:nvCxnSpPr>
      <xdr:spPr>
        <a:xfrm flipV="1">
          <a:off x="13322300" y="5789133"/>
          <a:ext cx="762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31821</xdr:rowOff>
    </xdr:from>
    <xdr:to>
      <xdr:col>64</xdr:col>
      <xdr:colOff>123825</xdr:colOff>
      <xdr:row>29</xdr:row>
      <xdr:rowOff>133421</xdr:rowOff>
    </xdr:to>
    <xdr:sp macro="" textlink="">
      <xdr:nvSpPr>
        <xdr:cNvPr id="159" name="楕円 158">
          <a:extLst>
            <a:ext uri="{FF2B5EF4-FFF2-40B4-BE49-F238E27FC236}">
              <a16:creationId xmlns:a16="http://schemas.microsoft.com/office/drawing/2014/main" id="{96870311-6F2A-4DCE-978E-100EEB2D27E4}"/>
            </a:ext>
          </a:extLst>
        </xdr:cNvPr>
        <xdr:cNvSpPr/>
      </xdr:nvSpPr>
      <xdr:spPr>
        <a:xfrm>
          <a:off x="12509500" y="577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48796</xdr:rowOff>
    </xdr:from>
    <xdr:to>
      <xdr:col>68</xdr:col>
      <xdr:colOff>73025</xdr:colOff>
      <xdr:row>29</xdr:row>
      <xdr:rowOff>82621</xdr:rowOff>
    </xdr:to>
    <xdr:cxnSp macro="">
      <xdr:nvCxnSpPr>
        <xdr:cNvPr id="160" name="直線コネクタ 159">
          <a:extLst>
            <a:ext uri="{FF2B5EF4-FFF2-40B4-BE49-F238E27FC236}">
              <a16:creationId xmlns:a16="http://schemas.microsoft.com/office/drawing/2014/main" id="{E02F2BC4-571F-4643-B82E-13E11FCEFD34}"/>
            </a:ext>
          </a:extLst>
        </xdr:cNvPr>
        <xdr:cNvCxnSpPr/>
      </xdr:nvCxnSpPr>
      <xdr:spPr>
        <a:xfrm flipV="1">
          <a:off x="12560300" y="5792371"/>
          <a:ext cx="762000" cy="3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167527</xdr:rowOff>
    </xdr:from>
    <xdr:to>
      <xdr:col>60</xdr:col>
      <xdr:colOff>123825</xdr:colOff>
      <xdr:row>29</xdr:row>
      <xdr:rowOff>97677</xdr:rowOff>
    </xdr:to>
    <xdr:sp macro="" textlink="">
      <xdr:nvSpPr>
        <xdr:cNvPr id="161" name="楕円 160">
          <a:extLst>
            <a:ext uri="{FF2B5EF4-FFF2-40B4-BE49-F238E27FC236}">
              <a16:creationId xmlns:a16="http://schemas.microsoft.com/office/drawing/2014/main" id="{F7AC0478-C534-4204-B282-3C03985708B7}"/>
            </a:ext>
          </a:extLst>
        </xdr:cNvPr>
        <xdr:cNvSpPr/>
      </xdr:nvSpPr>
      <xdr:spPr>
        <a:xfrm>
          <a:off x="11747500" y="573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46877</xdr:rowOff>
    </xdr:from>
    <xdr:to>
      <xdr:col>64</xdr:col>
      <xdr:colOff>73025</xdr:colOff>
      <xdr:row>29</xdr:row>
      <xdr:rowOff>82621</xdr:rowOff>
    </xdr:to>
    <xdr:cxnSp macro="">
      <xdr:nvCxnSpPr>
        <xdr:cNvPr id="162" name="直線コネクタ 161">
          <a:extLst>
            <a:ext uri="{FF2B5EF4-FFF2-40B4-BE49-F238E27FC236}">
              <a16:creationId xmlns:a16="http://schemas.microsoft.com/office/drawing/2014/main" id="{2858683F-2313-4BCA-BE56-9D0072845E82}"/>
            </a:ext>
          </a:extLst>
        </xdr:cNvPr>
        <xdr:cNvCxnSpPr/>
      </xdr:nvCxnSpPr>
      <xdr:spPr>
        <a:xfrm>
          <a:off x="11798300" y="5790452"/>
          <a:ext cx="762000" cy="3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146568</xdr:rowOff>
    </xdr:from>
    <xdr:ext cx="469744" cy="259045"/>
    <xdr:sp macro="" textlink="">
      <xdr:nvSpPr>
        <xdr:cNvPr id="163" name="n_1aveValue債務償還比率">
          <a:extLst>
            <a:ext uri="{FF2B5EF4-FFF2-40B4-BE49-F238E27FC236}">
              <a16:creationId xmlns:a16="http://schemas.microsoft.com/office/drawing/2014/main" id="{E07BF567-7803-4F55-8A02-017208DB7EA7}"/>
            </a:ext>
          </a:extLst>
        </xdr:cNvPr>
        <xdr:cNvSpPr txBox="1"/>
      </xdr:nvSpPr>
      <xdr:spPr>
        <a:xfrm>
          <a:off x="13836727" y="606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118861</xdr:rowOff>
    </xdr:from>
    <xdr:ext cx="469744" cy="259045"/>
    <xdr:sp macro="" textlink="">
      <xdr:nvSpPr>
        <xdr:cNvPr id="164" name="n_2aveValue債務償還比率">
          <a:extLst>
            <a:ext uri="{FF2B5EF4-FFF2-40B4-BE49-F238E27FC236}">
              <a16:creationId xmlns:a16="http://schemas.microsoft.com/office/drawing/2014/main" id="{73981CC9-FAA3-4B3E-AD1B-1B6DC2498003}"/>
            </a:ext>
          </a:extLst>
        </xdr:cNvPr>
        <xdr:cNvSpPr txBox="1"/>
      </xdr:nvSpPr>
      <xdr:spPr>
        <a:xfrm>
          <a:off x="13087427" y="60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131095</xdr:rowOff>
    </xdr:from>
    <xdr:ext cx="469744" cy="259045"/>
    <xdr:sp macro="" textlink="">
      <xdr:nvSpPr>
        <xdr:cNvPr id="165" name="n_3aveValue債務償還比率">
          <a:extLst>
            <a:ext uri="{FF2B5EF4-FFF2-40B4-BE49-F238E27FC236}">
              <a16:creationId xmlns:a16="http://schemas.microsoft.com/office/drawing/2014/main" id="{8BB2B036-CD8B-41EF-A03D-CD6B4D398122}"/>
            </a:ext>
          </a:extLst>
        </xdr:cNvPr>
        <xdr:cNvSpPr txBox="1"/>
      </xdr:nvSpPr>
      <xdr:spPr>
        <a:xfrm>
          <a:off x="12325427" y="604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152205</xdr:rowOff>
    </xdr:from>
    <xdr:ext cx="469744" cy="259045"/>
    <xdr:sp macro="" textlink="">
      <xdr:nvSpPr>
        <xdr:cNvPr id="166" name="n_4aveValue債務償還比率">
          <a:extLst>
            <a:ext uri="{FF2B5EF4-FFF2-40B4-BE49-F238E27FC236}">
              <a16:creationId xmlns:a16="http://schemas.microsoft.com/office/drawing/2014/main" id="{D97566FD-83F9-4309-BA5D-F533D002EAF7}"/>
            </a:ext>
          </a:extLst>
        </xdr:cNvPr>
        <xdr:cNvSpPr txBox="1"/>
      </xdr:nvSpPr>
      <xdr:spPr>
        <a:xfrm>
          <a:off x="11563427" y="606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112885</xdr:rowOff>
    </xdr:from>
    <xdr:ext cx="469744" cy="259045"/>
    <xdr:sp macro="" textlink="">
      <xdr:nvSpPr>
        <xdr:cNvPr id="167" name="n_1mainValue債務償還比率">
          <a:extLst>
            <a:ext uri="{FF2B5EF4-FFF2-40B4-BE49-F238E27FC236}">
              <a16:creationId xmlns:a16="http://schemas.microsoft.com/office/drawing/2014/main" id="{CE1D652C-625C-4C48-8E38-1DC13D282535}"/>
            </a:ext>
          </a:extLst>
        </xdr:cNvPr>
        <xdr:cNvSpPr txBox="1"/>
      </xdr:nvSpPr>
      <xdr:spPr>
        <a:xfrm>
          <a:off x="13836727" y="551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116123</xdr:rowOff>
    </xdr:from>
    <xdr:ext cx="469744" cy="259045"/>
    <xdr:sp macro="" textlink="">
      <xdr:nvSpPr>
        <xdr:cNvPr id="168" name="n_2mainValue債務償還比率">
          <a:extLst>
            <a:ext uri="{FF2B5EF4-FFF2-40B4-BE49-F238E27FC236}">
              <a16:creationId xmlns:a16="http://schemas.microsoft.com/office/drawing/2014/main" id="{97E7A78D-07B3-4BB2-8705-80759C15FBD4}"/>
            </a:ext>
          </a:extLst>
        </xdr:cNvPr>
        <xdr:cNvSpPr txBox="1"/>
      </xdr:nvSpPr>
      <xdr:spPr>
        <a:xfrm>
          <a:off x="13087427" y="551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149948</xdr:rowOff>
    </xdr:from>
    <xdr:ext cx="469744" cy="259045"/>
    <xdr:sp macro="" textlink="">
      <xdr:nvSpPr>
        <xdr:cNvPr id="169" name="n_3mainValue債務償還比率">
          <a:extLst>
            <a:ext uri="{FF2B5EF4-FFF2-40B4-BE49-F238E27FC236}">
              <a16:creationId xmlns:a16="http://schemas.microsoft.com/office/drawing/2014/main" id="{8E4921F3-68E7-424B-B607-AA28D6817D3E}"/>
            </a:ext>
          </a:extLst>
        </xdr:cNvPr>
        <xdr:cNvSpPr txBox="1"/>
      </xdr:nvSpPr>
      <xdr:spPr>
        <a:xfrm>
          <a:off x="12325427" y="555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114204</xdr:rowOff>
    </xdr:from>
    <xdr:ext cx="469744" cy="259045"/>
    <xdr:sp macro="" textlink="">
      <xdr:nvSpPr>
        <xdr:cNvPr id="170" name="n_4mainValue債務償還比率">
          <a:extLst>
            <a:ext uri="{FF2B5EF4-FFF2-40B4-BE49-F238E27FC236}">
              <a16:creationId xmlns:a16="http://schemas.microsoft.com/office/drawing/2014/main" id="{9DA4F15C-117A-43AD-AD64-74C6DFBF1B02}"/>
            </a:ext>
          </a:extLst>
        </xdr:cNvPr>
        <xdr:cNvSpPr txBox="1"/>
      </xdr:nvSpPr>
      <xdr:spPr>
        <a:xfrm>
          <a:off x="11563427" y="551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7169BB36-7CDA-4608-8F02-4A257345BC5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47313A0C-3022-43B2-BB1B-4FF430425D4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EAD2431-CAD1-4E13-9827-75C97F93EE7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F9816E60-F666-45CC-9115-25870926B35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91AF1216-AA50-4C87-ACBE-BD68787D4EB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4C825417-A830-4D6F-9694-2354CB489DB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7634E4C-DA2E-4C6E-B172-5695A28D115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37B9C2F-8304-4F59-922C-73B5E874BDE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8725185-3F3E-4210-9129-9EB1CA84498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285B4E4-E6DA-4E0B-9BD0-25903467AD3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8E09621-0361-4CB3-ABC2-0F14F0D8856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52476C1-CDB8-4668-817D-B18F3E04BCA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CBA0635-1561-49C3-A73B-94CACD7A2AE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3A30075-E495-4A97-BC28-A42C3983CF3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AEF3951-F9C9-42FD-A5F5-0C74D6EC114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EDD6DAB-FB09-4582-BCB2-FD03AFD9D9A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16,294
16,112
307.44
15,666,261
15,478,970
154,711
8,394,170
12,853,585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F2A3DA0-4ADB-4E56-9933-4E750C6728C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A72D79A-036A-4D9A-BC52-8FC33239615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4B5A9E9-3F29-4617-98E4-9E54130B64E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D1351FD-160D-4B3D-96D0-3E1EAE34107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C8DDF71-EFF0-4679-8B8E-079BE71769E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8E422BD-B8E9-47E8-B554-46115906F54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C01171C-EB4A-4395-96B4-EAD1367616C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BC3A3F9-0055-46DD-A11B-6CF8E75082E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023EEBD-9C76-48D1-BF6D-6A67DA1026F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0D533E6-1B82-496A-AD89-D7D6C58D18F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E6053E3-976B-4F56-8A14-92820DEA824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1760D13-3FA9-4F67-B91C-A2830163D62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C18EB0C-FC9C-4DCF-97A3-0E579CE797E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59A364F-49B1-4C1D-A30A-106CF81960E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D484BB6-A9B9-4F6A-B1BE-69BE2A0A83B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98E6236-AF15-4485-9959-ACD2D4D0136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F947EEA-BD75-4065-98E8-A03277AFBE0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5450502-9F57-47BE-9B07-A9E9CEA548E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480AA8E-1261-4BB2-8799-DFBF6CDD672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1ECC756-5749-42A3-90C5-3ED2C750566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099E2D5-AD44-4AA1-90EC-0225FE7FDD7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C23BE35-FD91-42AE-9822-9420CA4CB60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07A9387-9D1C-42BC-A370-60AA2B1641D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D119615-9EDE-4B1C-9516-94D0AD7A481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8FBFFED-FFE7-4DE2-A358-E38C3ABEBBD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126DB08-6B4F-4CB6-9751-19895FC37FD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FEDE6B8-7AE9-444F-A530-AA9C46D62BE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963E83D-F3D8-415E-ACDC-DE9E658D61C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64B53A0-0CFD-41BF-AED2-D5227E84979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BF22B11-25FC-4FA4-A19B-4106F43F461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DC0F772-2AC0-4AF5-BB4C-756E223C36A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37B300D-A3FB-431C-AC26-84B92A969D1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34AD0DF-EA68-4A00-A038-132C3B66A3B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E0988F4-5632-457C-BC45-12741378639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556D827-1618-4920-BAF6-C3873E5ECF9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D9BFBA1-95D7-4FE7-8FE8-2AFA02D400A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93FE3C5-C3B2-4714-9A3E-6CD997C9F30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421B915-3203-45C3-9E83-97160948F57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155C8DA-08D0-49C5-911F-440E215F5BD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B744E37-1541-4FA6-8264-DE6D17CFE1C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6087474-4436-43B4-A234-135201B39A6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B660852-B578-47F5-96D5-6131F62AD746}"/>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F995AFA-404B-4B55-87A7-01BBF7AE4B3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C691627-6B87-4FD4-9129-A3B7F96854D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F0C3D53-3A18-451C-BE78-AAEB6163FA1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a:extLst>
            <a:ext uri="{FF2B5EF4-FFF2-40B4-BE49-F238E27FC236}">
              <a16:creationId xmlns:a16="http://schemas.microsoft.com/office/drawing/2014/main" id="{DDC53D9E-71F6-47F7-BB83-5F8D9017C9D6}"/>
            </a:ext>
          </a:extLst>
        </xdr:cNvPr>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a:extLst>
            <a:ext uri="{FF2B5EF4-FFF2-40B4-BE49-F238E27FC236}">
              <a16:creationId xmlns:a16="http://schemas.microsoft.com/office/drawing/2014/main" id="{2DBBF299-C64D-4DB6-B845-CB92CEEA6347}"/>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a:extLst>
            <a:ext uri="{FF2B5EF4-FFF2-40B4-BE49-F238E27FC236}">
              <a16:creationId xmlns:a16="http://schemas.microsoft.com/office/drawing/2014/main" id="{355B02D7-716C-4031-AFDB-AF25BB2A4061}"/>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a:extLst>
            <a:ext uri="{FF2B5EF4-FFF2-40B4-BE49-F238E27FC236}">
              <a16:creationId xmlns:a16="http://schemas.microsoft.com/office/drawing/2014/main" id="{973F1C67-DBD5-4ACE-BD8E-8109E12095D2}"/>
            </a:ext>
          </a:extLst>
        </xdr:cNvPr>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a:extLst>
            <a:ext uri="{FF2B5EF4-FFF2-40B4-BE49-F238E27FC236}">
              <a16:creationId xmlns:a16="http://schemas.microsoft.com/office/drawing/2014/main" id="{457BBD44-F4E4-44F7-AF13-98294DDA1ABF}"/>
            </a:ext>
          </a:extLst>
        </xdr:cNvPr>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a:extLst>
            <a:ext uri="{FF2B5EF4-FFF2-40B4-BE49-F238E27FC236}">
              <a16:creationId xmlns:a16="http://schemas.microsoft.com/office/drawing/2014/main" id="{8C22AEC2-FF64-42E1-9E71-EE8F8F5BCCE6}"/>
            </a:ext>
          </a:extLst>
        </xdr:cNvPr>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F9F3469C-D2C9-4A28-9D03-AFEC99856A6D}"/>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4" name="フローチャート: 判断 63">
          <a:extLst>
            <a:ext uri="{FF2B5EF4-FFF2-40B4-BE49-F238E27FC236}">
              <a16:creationId xmlns:a16="http://schemas.microsoft.com/office/drawing/2014/main" id="{7F45D077-6D6F-46E2-AEC9-50D12E48F51E}"/>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id="{CD50BBB5-830A-475B-B981-A642F4F04240}"/>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90170</xdr:rowOff>
    </xdr:from>
    <xdr:to>
      <xdr:col>10</xdr:col>
      <xdr:colOff>165100</xdr:colOff>
      <xdr:row>38</xdr:row>
      <xdr:rowOff>20320</xdr:rowOff>
    </xdr:to>
    <xdr:sp macro="" textlink="">
      <xdr:nvSpPr>
        <xdr:cNvPr id="66" name="フローチャート: 判断 65">
          <a:extLst>
            <a:ext uri="{FF2B5EF4-FFF2-40B4-BE49-F238E27FC236}">
              <a16:creationId xmlns:a16="http://schemas.microsoft.com/office/drawing/2014/main" id="{DFD770BE-EE3B-4DB9-BDF2-9A0492D982A2}"/>
            </a:ext>
          </a:extLst>
        </xdr:cNvPr>
        <xdr:cNvSpPr/>
      </xdr:nvSpPr>
      <xdr:spPr>
        <a:xfrm>
          <a:off x="1968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a:extLst>
            <a:ext uri="{FF2B5EF4-FFF2-40B4-BE49-F238E27FC236}">
              <a16:creationId xmlns:a16="http://schemas.microsoft.com/office/drawing/2014/main" id="{DA057901-32FD-4711-9B01-33A133C7BB25}"/>
            </a:ext>
          </a:extLst>
        </xdr:cNvPr>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0BA67D2-9A1A-4418-9F0D-56B745BAB42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3A67DA9-8AA1-4117-BA1C-6C1E1332220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C56C2A9-4DE6-42E5-A0AD-D05DB5216DF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1A7C83E-BE97-4D52-B8DE-DAF21EAE89F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7256A65-786B-46DB-89E6-AE12CFF73DA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67310</xdr:rowOff>
    </xdr:from>
    <xdr:to>
      <xdr:col>24</xdr:col>
      <xdr:colOff>114300</xdr:colOff>
      <xdr:row>38</xdr:row>
      <xdr:rowOff>168910</xdr:rowOff>
    </xdr:to>
    <xdr:sp macro="" textlink="">
      <xdr:nvSpPr>
        <xdr:cNvPr id="73" name="楕円 72">
          <a:extLst>
            <a:ext uri="{FF2B5EF4-FFF2-40B4-BE49-F238E27FC236}">
              <a16:creationId xmlns:a16="http://schemas.microsoft.com/office/drawing/2014/main" id="{A2500D1A-EBB5-45FB-B62A-412FDEE658B5}"/>
            </a:ext>
          </a:extLst>
        </xdr:cNvPr>
        <xdr:cNvSpPr/>
      </xdr:nvSpPr>
      <xdr:spPr>
        <a:xfrm>
          <a:off x="45847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45737</xdr:rowOff>
    </xdr:from>
    <xdr:ext cx="405111" cy="259045"/>
    <xdr:sp macro="" textlink="">
      <xdr:nvSpPr>
        <xdr:cNvPr id="74" name="【道路】&#10;有形固定資産減価償却率該当値テキスト">
          <a:extLst>
            <a:ext uri="{FF2B5EF4-FFF2-40B4-BE49-F238E27FC236}">
              <a16:creationId xmlns:a16="http://schemas.microsoft.com/office/drawing/2014/main" id="{029C07D8-5CD3-4AF2-B370-4B1F8F68ACCA}"/>
            </a:ext>
          </a:extLst>
        </xdr:cNvPr>
        <xdr:cNvSpPr txBox="1"/>
      </xdr:nvSpPr>
      <xdr:spPr>
        <a:xfrm>
          <a:off x="4673600"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57785</xdr:rowOff>
    </xdr:from>
    <xdr:to>
      <xdr:col>20</xdr:col>
      <xdr:colOff>38100</xdr:colOff>
      <xdr:row>38</xdr:row>
      <xdr:rowOff>159385</xdr:rowOff>
    </xdr:to>
    <xdr:sp macro="" textlink="">
      <xdr:nvSpPr>
        <xdr:cNvPr id="75" name="楕円 74">
          <a:extLst>
            <a:ext uri="{FF2B5EF4-FFF2-40B4-BE49-F238E27FC236}">
              <a16:creationId xmlns:a16="http://schemas.microsoft.com/office/drawing/2014/main" id="{142A9AC2-B891-4CAD-BC12-C5D3DFC47A7C}"/>
            </a:ext>
          </a:extLst>
        </xdr:cNvPr>
        <xdr:cNvSpPr/>
      </xdr:nvSpPr>
      <xdr:spPr>
        <a:xfrm>
          <a:off x="3746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108585</xdr:rowOff>
    </xdr:from>
    <xdr:to>
      <xdr:col>24</xdr:col>
      <xdr:colOff>63500</xdr:colOff>
      <xdr:row>38</xdr:row>
      <xdr:rowOff>118110</xdr:rowOff>
    </xdr:to>
    <xdr:cxnSp macro="">
      <xdr:nvCxnSpPr>
        <xdr:cNvPr id="76" name="直線コネクタ 75">
          <a:extLst>
            <a:ext uri="{FF2B5EF4-FFF2-40B4-BE49-F238E27FC236}">
              <a16:creationId xmlns:a16="http://schemas.microsoft.com/office/drawing/2014/main" id="{72AFDBB6-4E3D-4277-9B20-CA28211F3B67}"/>
            </a:ext>
          </a:extLst>
        </xdr:cNvPr>
        <xdr:cNvCxnSpPr/>
      </xdr:nvCxnSpPr>
      <xdr:spPr>
        <a:xfrm>
          <a:off x="3797300" y="662368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15875</xdr:rowOff>
    </xdr:from>
    <xdr:to>
      <xdr:col>15</xdr:col>
      <xdr:colOff>101600</xdr:colOff>
      <xdr:row>38</xdr:row>
      <xdr:rowOff>117475</xdr:rowOff>
    </xdr:to>
    <xdr:sp macro="" textlink="">
      <xdr:nvSpPr>
        <xdr:cNvPr id="77" name="楕円 76">
          <a:extLst>
            <a:ext uri="{FF2B5EF4-FFF2-40B4-BE49-F238E27FC236}">
              <a16:creationId xmlns:a16="http://schemas.microsoft.com/office/drawing/2014/main" id="{CB7BCF8B-C3D3-47D9-A5C3-5A5B952C94C3}"/>
            </a:ext>
          </a:extLst>
        </xdr:cNvPr>
        <xdr:cNvSpPr/>
      </xdr:nvSpPr>
      <xdr:spPr>
        <a:xfrm>
          <a:off x="2857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66675</xdr:rowOff>
    </xdr:from>
    <xdr:to>
      <xdr:col>19</xdr:col>
      <xdr:colOff>177800</xdr:colOff>
      <xdr:row>38</xdr:row>
      <xdr:rowOff>108585</xdr:rowOff>
    </xdr:to>
    <xdr:cxnSp macro="">
      <xdr:nvCxnSpPr>
        <xdr:cNvPr id="78" name="直線コネクタ 77">
          <a:extLst>
            <a:ext uri="{FF2B5EF4-FFF2-40B4-BE49-F238E27FC236}">
              <a16:creationId xmlns:a16="http://schemas.microsoft.com/office/drawing/2014/main" id="{E6C5EC83-59CF-4F0E-BA66-30DA32FDE940}"/>
            </a:ext>
          </a:extLst>
        </xdr:cNvPr>
        <xdr:cNvCxnSpPr/>
      </xdr:nvCxnSpPr>
      <xdr:spPr>
        <a:xfrm>
          <a:off x="2908300" y="65817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147320</xdr:rowOff>
    </xdr:from>
    <xdr:to>
      <xdr:col>10</xdr:col>
      <xdr:colOff>165100</xdr:colOff>
      <xdr:row>38</xdr:row>
      <xdr:rowOff>77470</xdr:rowOff>
    </xdr:to>
    <xdr:sp macro="" textlink="">
      <xdr:nvSpPr>
        <xdr:cNvPr id="79" name="楕円 78">
          <a:extLst>
            <a:ext uri="{FF2B5EF4-FFF2-40B4-BE49-F238E27FC236}">
              <a16:creationId xmlns:a16="http://schemas.microsoft.com/office/drawing/2014/main" id="{B2B25D0B-2498-4D3C-9EC4-C67C150634C3}"/>
            </a:ext>
          </a:extLst>
        </xdr:cNvPr>
        <xdr:cNvSpPr/>
      </xdr:nvSpPr>
      <xdr:spPr>
        <a:xfrm>
          <a:off x="1968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26670</xdr:rowOff>
    </xdr:from>
    <xdr:to>
      <xdr:col>15</xdr:col>
      <xdr:colOff>50800</xdr:colOff>
      <xdr:row>38</xdr:row>
      <xdr:rowOff>66675</xdr:rowOff>
    </xdr:to>
    <xdr:cxnSp macro="">
      <xdr:nvCxnSpPr>
        <xdr:cNvPr id="80" name="直線コネクタ 79">
          <a:extLst>
            <a:ext uri="{FF2B5EF4-FFF2-40B4-BE49-F238E27FC236}">
              <a16:creationId xmlns:a16="http://schemas.microsoft.com/office/drawing/2014/main" id="{6D5FA58D-FC41-4454-BF5E-09566200AE1D}"/>
            </a:ext>
          </a:extLst>
        </xdr:cNvPr>
        <xdr:cNvCxnSpPr/>
      </xdr:nvCxnSpPr>
      <xdr:spPr>
        <a:xfrm>
          <a:off x="2019300" y="65417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105410</xdr:rowOff>
    </xdr:from>
    <xdr:to>
      <xdr:col>6</xdr:col>
      <xdr:colOff>38100</xdr:colOff>
      <xdr:row>38</xdr:row>
      <xdr:rowOff>35560</xdr:rowOff>
    </xdr:to>
    <xdr:sp macro="" textlink="">
      <xdr:nvSpPr>
        <xdr:cNvPr id="81" name="楕円 80">
          <a:extLst>
            <a:ext uri="{FF2B5EF4-FFF2-40B4-BE49-F238E27FC236}">
              <a16:creationId xmlns:a16="http://schemas.microsoft.com/office/drawing/2014/main" id="{8195786E-0B63-4E6C-B103-2400E1D5B0A5}"/>
            </a:ext>
          </a:extLst>
        </xdr:cNvPr>
        <xdr:cNvSpPr/>
      </xdr:nvSpPr>
      <xdr:spPr>
        <a:xfrm>
          <a:off x="1079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156210</xdr:rowOff>
    </xdr:from>
    <xdr:to>
      <xdr:col>10</xdr:col>
      <xdr:colOff>114300</xdr:colOff>
      <xdr:row>38</xdr:row>
      <xdr:rowOff>26670</xdr:rowOff>
    </xdr:to>
    <xdr:cxnSp macro="">
      <xdr:nvCxnSpPr>
        <xdr:cNvPr id="82" name="直線コネクタ 81">
          <a:extLst>
            <a:ext uri="{FF2B5EF4-FFF2-40B4-BE49-F238E27FC236}">
              <a16:creationId xmlns:a16="http://schemas.microsoft.com/office/drawing/2014/main" id="{A54DFBBB-01CA-4B56-BCC0-1063A54D5BAB}"/>
            </a:ext>
          </a:extLst>
        </xdr:cNvPr>
        <xdr:cNvCxnSpPr/>
      </xdr:nvCxnSpPr>
      <xdr:spPr>
        <a:xfrm>
          <a:off x="1130300" y="64998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83" name="n_1aveValue【道路】&#10;有形固定資産減価償却率">
          <a:extLst>
            <a:ext uri="{FF2B5EF4-FFF2-40B4-BE49-F238E27FC236}">
              <a16:creationId xmlns:a16="http://schemas.microsoft.com/office/drawing/2014/main" id="{5BAC4516-76DF-4FB2-B9B5-67AC41BB1BD3}"/>
            </a:ext>
          </a:extLst>
        </xdr:cNvPr>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4" name="n_2aveValue【道路】&#10;有形固定資産減価償却率">
          <a:extLst>
            <a:ext uri="{FF2B5EF4-FFF2-40B4-BE49-F238E27FC236}">
              <a16:creationId xmlns:a16="http://schemas.microsoft.com/office/drawing/2014/main" id="{C3D2F790-B39C-43B2-A055-48972B337DA2}"/>
            </a:ext>
          </a:extLst>
        </xdr:cNvPr>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36847</xdr:rowOff>
    </xdr:from>
    <xdr:ext cx="405111" cy="259045"/>
    <xdr:sp macro="" textlink="">
      <xdr:nvSpPr>
        <xdr:cNvPr id="85" name="n_3aveValue【道路】&#10;有形固定資産減価償却率">
          <a:extLst>
            <a:ext uri="{FF2B5EF4-FFF2-40B4-BE49-F238E27FC236}">
              <a16:creationId xmlns:a16="http://schemas.microsoft.com/office/drawing/2014/main" id="{E39AEF8B-C1C9-4F35-B81B-CA8049F4F57B}"/>
            </a:ext>
          </a:extLst>
        </xdr:cNvPr>
        <xdr:cNvSpPr txBox="1"/>
      </xdr:nvSpPr>
      <xdr:spPr>
        <a:xfrm>
          <a:off x="1816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13987</xdr:rowOff>
    </xdr:from>
    <xdr:ext cx="405111" cy="259045"/>
    <xdr:sp macro="" textlink="">
      <xdr:nvSpPr>
        <xdr:cNvPr id="86" name="n_4aveValue【道路】&#10;有形固定資産減価償却率">
          <a:extLst>
            <a:ext uri="{FF2B5EF4-FFF2-40B4-BE49-F238E27FC236}">
              <a16:creationId xmlns:a16="http://schemas.microsoft.com/office/drawing/2014/main" id="{48A35977-78C6-4E43-B8C4-CCE523FCAFF6}"/>
            </a:ext>
          </a:extLst>
        </xdr:cNvPr>
        <xdr:cNvSpPr txBox="1"/>
      </xdr:nvSpPr>
      <xdr:spPr>
        <a:xfrm>
          <a:off x="927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150512</xdr:rowOff>
    </xdr:from>
    <xdr:ext cx="405111" cy="259045"/>
    <xdr:sp macro="" textlink="">
      <xdr:nvSpPr>
        <xdr:cNvPr id="87" name="n_1mainValue【道路】&#10;有形固定資産減価償却率">
          <a:extLst>
            <a:ext uri="{FF2B5EF4-FFF2-40B4-BE49-F238E27FC236}">
              <a16:creationId xmlns:a16="http://schemas.microsoft.com/office/drawing/2014/main" id="{AF90872C-8F2C-4350-9DE1-636E1D86DBDE}"/>
            </a:ext>
          </a:extLst>
        </xdr:cNvPr>
        <xdr:cNvSpPr txBox="1"/>
      </xdr:nvSpPr>
      <xdr:spPr>
        <a:xfrm>
          <a:off x="35820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108602</xdr:rowOff>
    </xdr:from>
    <xdr:ext cx="405111" cy="259045"/>
    <xdr:sp macro="" textlink="">
      <xdr:nvSpPr>
        <xdr:cNvPr id="88" name="n_2mainValue【道路】&#10;有形固定資産減価償却率">
          <a:extLst>
            <a:ext uri="{FF2B5EF4-FFF2-40B4-BE49-F238E27FC236}">
              <a16:creationId xmlns:a16="http://schemas.microsoft.com/office/drawing/2014/main" id="{F64DB051-4F12-4209-9C4F-06A8BA949CFC}"/>
            </a:ext>
          </a:extLst>
        </xdr:cNvPr>
        <xdr:cNvSpPr txBox="1"/>
      </xdr:nvSpPr>
      <xdr:spPr>
        <a:xfrm>
          <a:off x="2705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68597</xdr:rowOff>
    </xdr:from>
    <xdr:ext cx="405111" cy="259045"/>
    <xdr:sp macro="" textlink="">
      <xdr:nvSpPr>
        <xdr:cNvPr id="89" name="n_3mainValue【道路】&#10;有形固定資産減価償却率">
          <a:extLst>
            <a:ext uri="{FF2B5EF4-FFF2-40B4-BE49-F238E27FC236}">
              <a16:creationId xmlns:a16="http://schemas.microsoft.com/office/drawing/2014/main" id="{6F240EA5-584C-4D3D-85F6-6829A89F943E}"/>
            </a:ext>
          </a:extLst>
        </xdr:cNvPr>
        <xdr:cNvSpPr txBox="1"/>
      </xdr:nvSpPr>
      <xdr:spPr>
        <a:xfrm>
          <a:off x="1816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26687</xdr:rowOff>
    </xdr:from>
    <xdr:ext cx="405111" cy="259045"/>
    <xdr:sp macro="" textlink="">
      <xdr:nvSpPr>
        <xdr:cNvPr id="90" name="n_4mainValue【道路】&#10;有形固定資産減価償却率">
          <a:extLst>
            <a:ext uri="{FF2B5EF4-FFF2-40B4-BE49-F238E27FC236}">
              <a16:creationId xmlns:a16="http://schemas.microsoft.com/office/drawing/2014/main" id="{3DBD6A40-DE37-4400-889D-DFF1D7D03FD6}"/>
            </a:ext>
          </a:extLst>
        </xdr:cNvPr>
        <xdr:cNvSpPr txBox="1"/>
      </xdr:nvSpPr>
      <xdr:spPr>
        <a:xfrm>
          <a:off x="927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954B738-A4D3-46C2-A313-48F130247D2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B06C64E7-8D68-410F-849E-AF302686214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0B0BD06-D4A6-4FD3-A893-6DFEF9B6EEC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BDA21BA-2B19-4D26-BBFC-87BF72C2296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95907DD-4BAD-4B63-A5BB-6E0B58C963D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AF62D64-DDFC-4E1D-91F3-C2899B56855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CE6F485-548F-4B00-8DF1-E4E87EC9B59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A34EDE5-698A-4885-9A1C-817F3A03351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C0CB59D2-F51C-4B18-B979-CC4827C3FDC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02F60B7-A216-493A-9AF3-5E675115E4C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57B3CE8B-A55B-4B71-9B11-D8861C3590F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93E78BB-65D0-41FE-A5FF-957026800B9A}"/>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F8219644-CE23-40BC-A622-A0DDE8CBCA1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BCDB89BF-9B8A-4B30-8EA6-3A791365C149}"/>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B24586D5-7A71-4458-BF81-14DBACA2B1E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1E902759-5B7B-440E-9BA1-14D7C1ECDFF0}"/>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F5A78CA4-1A96-44EC-8052-EB271A44DC7C}"/>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C4CA9ACB-AB6E-4E63-A176-7BCED7AF8F63}"/>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2FFF4C99-242A-46C8-B81E-4D2330CD5DD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64A5B7FF-C24D-42E7-BBC0-122A6E0CB45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F683EE5D-36D6-451F-9255-6A5F18D1DB0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12" name="直線コネクタ 111">
          <a:extLst>
            <a:ext uri="{FF2B5EF4-FFF2-40B4-BE49-F238E27FC236}">
              <a16:creationId xmlns:a16="http://schemas.microsoft.com/office/drawing/2014/main" id="{5AD28AFC-588A-41A4-B81A-3221C06C2C56}"/>
            </a:ext>
          </a:extLst>
        </xdr:cNvPr>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13" name="【道路】&#10;一人当たり延長最小値テキスト">
          <a:extLst>
            <a:ext uri="{FF2B5EF4-FFF2-40B4-BE49-F238E27FC236}">
              <a16:creationId xmlns:a16="http://schemas.microsoft.com/office/drawing/2014/main" id="{916DEBE7-4029-4632-A9A2-9E0857E4295E}"/>
            </a:ext>
          </a:extLst>
        </xdr:cNvPr>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14" name="直線コネクタ 113">
          <a:extLst>
            <a:ext uri="{FF2B5EF4-FFF2-40B4-BE49-F238E27FC236}">
              <a16:creationId xmlns:a16="http://schemas.microsoft.com/office/drawing/2014/main" id="{BE15139B-837C-458F-836B-77B512E82D89}"/>
            </a:ext>
          </a:extLst>
        </xdr:cNvPr>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15" name="【道路】&#10;一人当たり延長最大値テキスト">
          <a:extLst>
            <a:ext uri="{FF2B5EF4-FFF2-40B4-BE49-F238E27FC236}">
              <a16:creationId xmlns:a16="http://schemas.microsoft.com/office/drawing/2014/main" id="{A4600DA5-9ABB-45B0-BAE0-01CF26142459}"/>
            </a:ext>
          </a:extLst>
        </xdr:cNvPr>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16" name="直線コネクタ 115">
          <a:extLst>
            <a:ext uri="{FF2B5EF4-FFF2-40B4-BE49-F238E27FC236}">
              <a16:creationId xmlns:a16="http://schemas.microsoft.com/office/drawing/2014/main" id="{F0D3A79D-7034-4F59-991F-FB180EF649C3}"/>
            </a:ext>
          </a:extLst>
        </xdr:cNvPr>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13981</xdr:rowOff>
    </xdr:from>
    <xdr:ext cx="534377" cy="259045"/>
    <xdr:sp macro="" textlink="">
      <xdr:nvSpPr>
        <xdr:cNvPr id="117" name="【道路】&#10;一人当たり延長平均値テキスト">
          <a:extLst>
            <a:ext uri="{FF2B5EF4-FFF2-40B4-BE49-F238E27FC236}">
              <a16:creationId xmlns:a16="http://schemas.microsoft.com/office/drawing/2014/main" id="{015FCA37-11BA-4C7B-978F-D687DBB2A64B}"/>
            </a:ext>
          </a:extLst>
        </xdr:cNvPr>
        <xdr:cNvSpPr txBox="1"/>
      </xdr:nvSpPr>
      <xdr:spPr>
        <a:xfrm>
          <a:off x="10515600" y="7043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18" name="フローチャート: 判断 117">
          <a:extLst>
            <a:ext uri="{FF2B5EF4-FFF2-40B4-BE49-F238E27FC236}">
              <a16:creationId xmlns:a16="http://schemas.microsoft.com/office/drawing/2014/main" id="{90ADE94F-4EE6-4A38-960E-D72A6F5E9C2C}"/>
            </a:ext>
          </a:extLst>
        </xdr:cNvPr>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41189</xdr:rowOff>
    </xdr:from>
    <xdr:to>
      <xdr:col>50</xdr:col>
      <xdr:colOff>165100</xdr:colOff>
      <xdr:row>41</xdr:row>
      <xdr:rowOff>142789</xdr:rowOff>
    </xdr:to>
    <xdr:sp macro="" textlink="">
      <xdr:nvSpPr>
        <xdr:cNvPr id="119" name="フローチャート: 判断 118">
          <a:extLst>
            <a:ext uri="{FF2B5EF4-FFF2-40B4-BE49-F238E27FC236}">
              <a16:creationId xmlns:a16="http://schemas.microsoft.com/office/drawing/2014/main" id="{5696AE23-8835-49AB-8071-B62FB80429FB}"/>
            </a:ext>
          </a:extLst>
        </xdr:cNvPr>
        <xdr:cNvSpPr/>
      </xdr:nvSpPr>
      <xdr:spPr>
        <a:xfrm>
          <a:off x="9588500" y="707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39665</xdr:rowOff>
    </xdr:from>
    <xdr:to>
      <xdr:col>46</xdr:col>
      <xdr:colOff>38100</xdr:colOff>
      <xdr:row>41</xdr:row>
      <xdr:rowOff>141265</xdr:rowOff>
    </xdr:to>
    <xdr:sp macro="" textlink="">
      <xdr:nvSpPr>
        <xdr:cNvPr id="120" name="フローチャート: 判断 119">
          <a:extLst>
            <a:ext uri="{FF2B5EF4-FFF2-40B4-BE49-F238E27FC236}">
              <a16:creationId xmlns:a16="http://schemas.microsoft.com/office/drawing/2014/main" id="{2F8C8F9A-2BF9-47CF-AFCA-600C9E25B41E}"/>
            </a:ext>
          </a:extLst>
        </xdr:cNvPr>
        <xdr:cNvSpPr/>
      </xdr:nvSpPr>
      <xdr:spPr>
        <a:xfrm>
          <a:off x="8699500" y="706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42219</xdr:rowOff>
    </xdr:from>
    <xdr:to>
      <xdr:col>41</xdr:col>
      <xdr:colOff>101600</xdr:colOff>
      <xdr:row>41</xdr:row>
      <xdr:rowOff>143819</xdr:rowOff>
    </xdr:to>
    <xdr:sp macro="" textlink="">
      <xdr:nvSpPr>
        <xdr:cNvPr id="121" name="フローチャート: 判断 120">
          <a:extLst>
            <a:ext uri="{FF2B5EF4-FFF2-40B4-BE49-F238E27FC236}">
              <a16:creationId xmlns:a16="http://schemas.microsoft.com/office/drawing/2014/main" id="{CAE969CA-B206-471D-9387-48DC60FA592E}"/>
            </a:ext>
          </a:extLst>
        </xdr:cNvPr>
        <xdr:cNvSpPr/>
      </xdr:nvSpPr>
      <xdr:spPr>
        <a:xfrm>
          <a:off x="7810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66004</xdr:rowOff>
    </xdr:from>
    <xdr:to>
      <xdr:col>36</xdr:col>
      <xdr:colOff>165100</xdr:colOff>
      <xdr:row>41</xdr:row>
      <xdr:rowOff>167604</xdr:rowOff>
    </xdr:to>
    <xdr:sp macro="" textlink="">
      <xdr:nvSpPr>
        <xdr:cNvPr id="122" name="フローチャート: 判断 121">
          <a:extLst>
            <a:ext uri="{FF2B5EF4-FFF2-40B4-BE49-F238E27FC236}">
              <a16:creationId xmlns:a16="http://schemas.microsoft.com/office/drawing/2014/main" id="{F228C8D4-BC20-46AB-9287-B05FDB8B4EC9}"/>
            </a:ext>
          </a:extLst>
        </xdr:cNvPr>
        <xdr:cNvSpPr/>
      </xdr:nvSpPr>
      <xdr:spPr>
        <a:xfrm>
          <a:off x="6921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CEB3D27-4D93-4AA3-8D41-1685EF68824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6F6081C-6A54-4F20-82B3-53BDC2B69FF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512486D-7C02-4C6A-B315-3EE4125512C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C872562-3A32-4F77-825E-483A24C4E14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954C206-D1E2-414E-8095-1B384C7277F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28872</xdr:rowOff>
    </xdr:from>
    <xdr:to>
      <xdr:col>55</xdr:col>
      <xdr:colOff>50800</xdr:colOff>
      <xdr:row>41</xdr:row>
      <xdr:rowOff>130472</xdr:rowOff>
    </xdr:to>
    <xdr:sp macro="" textlink="">
      <xdr:nvSpPr>
        <xdr:cNvPr id="128" name="楕円 127">
          <a:extLst>
            <a:ext uri="{FF2B5EF4-FFF2-40B4-BE49-F238E27FC236}">
              <a16:creationId xmlns:a16="http://schemas.microsoft.com/office/drawing/2014/main" id="{D2D52911-2F64-40E9-869D-F88272846E3D}"/>
            </a:ext>
          </a:extLst>
        </xdr:cNvPr>
        <xdr:cNvSpPr/>
      </xdr:nvSpPr>
      <xdr:spPr>
        <a:xfrm>
          <a:off x="10426700" y="705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159699</xdr:rowOff>
    </xdr:from>
    <xdr:ext cx="534377" cy="259045"/>
    <xdr:sp macro="" textlink="">
      <xdr:nvSpPr>
        <xdr:cNvPr id="129" name="【道路】&#10;一人当たり延長該当値テキスト">
          <a:extLst>
            <a:ext uri="{FF2B5EF4-FFF2-40B4-BE49-F238E27FC236}">
              <a16:creationId xmlns:a16="http://schemas.microsoft.com/office/drawing/2014/main" id="{C499FF8C-CE32-48DB-8D08-DC8CFE79D4A4}"/>
            </a:ext>
          </a:extLst>
        </xdr:cNvPr>
        <xdr:cNvSpPr txBox="1"/>
      </xdr:nvSpPr>
      <xdr:spPr>
        <a:xfrm>
          <a:off x="10515600" y="684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29987</xdr:rowOff>
    </xdr:from>
    <xdr:to>
      <xdr:col>50</xdr:col>
      <xdr:colOff>165100</xdr:colOff>
      <xdr:row>41</xdr:row>
      <xdr:rowOff>131587</xdr:rowOff>
    </xdr:to>
    <xdr:sp macro="" textlink="">
      <xdr:nvSpPr>
        <xdr:cNvPr id="130" name="楕円 129">
          <a:extLst>
            <a:ext uri="{FF2B5EF4-FFF2-40B4-BE49-F238E27FC236}">
              <a16:creationId xmlns:a16="http://schemas.microsoft.com/office/drawing/2014/main" id="{F4DCA623-2785-4E27-A3C9-A080C65CA856}"/>
            </a:ext>
          </a:extLst>
        </xdr:cNvPr>
        <xdr:cNvSpPr/>
      </xdr:nvSpPr>
      <xdr:spPr>
        <a:xfrm>
          <a:off x="9588500" y="705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79672</xdr:rowOff>
    </xdr:from>
    <xdr:to>
      <xdr:col>55</xdr:col>
      <xdr:colOff>0</xdr:colOff>
      <xdr:row>41</xdr:row>
      <xdr:rowOff>80787</xdr:rowOff>
    </xdr:to>
    <xdr:cxnSp macro="">
      <xdr:nvCxnSpPr>
        <xdr:cNvPr id="131" name="直線コネクタ 130">
          <a:extLst>
            <a:ext uri="{FF2B5EF4-FFF2-40B4-BE49-F238E27FC236}">
              <a16:creationId xmlns:a16="http://schemas.microsoft.com/office/drawing/2014/main" id="{0758D7FC-1623-40B8-8975-BDBBBA38171E}"/>
            </a:ext>
          </a:extLst>
        </xdr:cNvPr>
        <xdr:cNvCxnSpPr/>
      </xdr:nvCxnSpPr>
      <xdr:spPr>
        <a:xfrm flipV="1">
          <a:off x="9639300" y="7109122"/>
          <a:ext cx="838200" cy="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31020</xdr:rowOff>
    </xdr:from>
    <xdr:to>
      <xdr:col>46</xdr:col>
      <xdr:colOff>38100</xdr:colOff>
      <xdr:row>41</xdr:row>
      <xdr:rowOff>132620</xdr:rowOff>
    </xdr:to>
    <xdr:sp macro="" textlink="">
      <xdr:nvSpPr>
        <xdr:cNvPr id="132" name="楕円 131">
          <a:extLst>
            <a:ext uri="{FF2B5EF4-FFF2-40B4-BE49-F238E27FC236}">
              <a16:creationId xmlns:a16="http://schemas.microsoft.com/office/drawing/2014/main" id="{25EABD80-9845-433C-8961-28C5968B50A8}"/>
            </a:ext>
          </a:extLst>
        </xdr:cNvPr>
        <xdr:cNvSpPr/>
      </xdr:nvSpPr>
      <xdr:spPr>
        <a:xfrm>
          <a:off x="8699500" y="70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80787</xdr:rowOff>
    </xdr:from>
    <xdr:to>
      <xdr:col>50</xdr:col>
      <xdr:colOff>114300</xdr:colOff>
      <xdr:row>41</xdr:row>
      <xdr:rowOff>81820</xdr:rowOff>
    </xdr:to>
    <xdr:cxnSp macro="">
      <xdr:nvCxnSpPr>
        <xdr:cNvPr id="133" name="直線コネクタ 132">
          <a:extLst>
            <a:ext uri="{FF2B5EF4-FFF2-40B4-BE49-F238E27FC236}">
              <a16:creationId xmlns:a16="http://schemas.microsoft.com/office/drawing/2014/main" id="{34220E4F-64F0-438E-BF19-15B81AF5FC1C}"/>
            </a:ext>
          </a:extLst>
        </xdr:cNvPr>
        <xdr:cNvCxnSpPr/>
      </xdr:nvCxnSpPr>
      <xdr:spPr>
        <a:xfrm flipV="1">
          <a:off x="8750300" y="7110237"/>
          <a:ext cx="889000" cy="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32397</xdr:rowOff>
    </xdr:from>
    <xdr:to>
      <xdr:col>41</xdr:col>
      <xdr:colOff>101600</xdr:colOff>
      <xdr:row>41</xdr:row>
      <xdr:rowOff>133997</xdr:rowOff>
    </xdr:to>
    <xdr:sp macro="" textlink="">
      <xdr:nvSpPr>
        <xdr:cNvPr id="134" name="楕円 133">
          <a:extLst>
            <a:ext uri="{FF2B5EF4-FFF2-40B4-BE49-F238E27FC236}">
              <a16:creationId xmlns:a16="http://schemas.microsoft.com/office/drawing/2014/main" id="{D1F3D8E0-0B69-4737-B6BE-8D36D727CC9A}"/>
            </a:ext>
          </a:extLst>
        </xdr:cNvPr>
        <xdr:cNvSpPr/>
      </xdr:nvSpPr>
      <xdr:spPr>
        <a:xfrm>
          <a:off x="7810500" y="706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81820</xdr:rowOff>
    </xdr:from>
    <xdr:to>
      <xdr:col>45</xdr:col>
      <xdr:colOff>177800</xdr:colOff>
      <xdr:row>41</xdr:row>
      <xdr:rowOff>83197</xdr:rowOff>
    </xdr:to>
    <xdr:cxnSp macro="">
      <xdr:nvCxnSpPr>
        <xdr:cNvPr id="135" name="直線コネクタ 134">
          <a:extLst>
            <a:ext uri="{FF2B5EF4-FFF2-40B4-BE49-F238E27FC236}">
              <a16:creationId xmlns:a16="http://schemas.microsoft.com/office/drawing/2014/main" id="{CE5B164C-D087-49C7-AB8E-3CFBBAC5BBFD}"/>
            </a:ext>
          </a:extLst>
        </xdr:cNvPr>
        <xdr:cNvCxnSpPr/>
      </xdr:nvCxnSpPr>
      <xdr:spPr>
        <a:xfrm flipV="1">
          <a:off x="7861300" y="7111270"/>
          <a:ext cx="8890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33431</xdr:rowOff>
    </xdr:from>
    <xdr:to>
      <xdr:col>36</xdr:col>
      <xdr:colOff>165100</xdr:colOff>
      <xdr:row>41</xdr:row>
      <xdr:rowOff>135031</xdr:rowOff>
    </xdr:to>
    <xdr:sp macro="" textlink="">
      <xdr:nvSpPr>
        <xdr:cNvPr id="136" name="楕円 135">
          <a:extLst>
            <a:ext uri="{FF2B5EF4-FFF2-40B4-BE49-F238E27FC236}">
              <a16:creationId xmlns:a16="http://schemas.microsoft.com/office/drawing/2014/main" id="{6C74D293-8B3F-45F3-A459-F9F9159235B6}"/>
            </a:ext>
          </a:extLst>
        </xdr:cNvPr>
        <xdr:cNvSpPr/>
      </xdr:nvSpPr>
      <xdr:spPr>
        <a:xfrm>
          <a:off x="6921500" y="706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83197</xdr:rowOff>
    </xdr:from>
    <xdr:to>
      <xdr:col>41</xdr:col>
      <xdr:colOff>50800</xdr:colOff>
      <xdr:row>41</xdr:row>
      <xdr:rowOff>84231</xdr:rowOff>
    </xdr:to>
    <xdr:cxnSp macro="">
      <xdr:nvCxnSpPr>
        <xdr:cNvPr id="137" name="直線コネクタ 136">
          <a:extLst>
            <a:ext uri="{FF2B5EF4-FFF2-40B4-BE49-F238E27FC236}">
              <a16:creationId xmlns:a16="http://schemas.microsoft.com/office/drawing/2014/main" id="{B98E9CD4-2914-46BC-8759-C49C56414471}"/>
            </a:ext>
          </a:extLst>
        </xdr:cNvPr>
        <xdr:cNvCxnSpPr/>
      </xdr:nvCxnSpPr>
      <xdr:spPr>
        <a:xfrm flipV="1">
          <a:off x="6972300" y="7112647"/>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133916</xdr:rowOff>
    </xdr:from>
    <xdr:ext cx="534377" cy="259045"/>
    <xdr:sp macro="" textlink="">
      <xdr:nvSpPr>
        <xdr:cNvPr id="138" name="n_1aveValue【道路】&#10;一人当たり延長">
          <a:extLst>
            <a:ext uri="{FF2B5EF4-FFF2-40B4-BE49-F238E27FC236}">
              <a16:creationId xmlns:a16="http://schemas.microsoft.com/office/drawing/2014/main" id="{1B200B42-966C-4748-B3F5-F3E4E293EF73}"/>
            </a:ext>
          </a:extLst>
        </xdr:cNvPr>
        <xdr:cNvSpPr txBox="1"/>
      </xdr:nvSpPr>
      <xdr:spPr>
        <a:xfrm>
          <a:off x="9359411" y="716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132392</xdr:rowOff>
    </xdr:from>
    <xdr:ext cx="534377" cy="259045"/>
    <xdr:sp macro="" textlink="">
      <xdr:nvSpPr>
        <xdr:cNvPr id="139" name="n_2aveValue【道路】&#10;一人当たり延長">
          <a:extLst>
            <a:ext uri="{FF2B5EF4-FFF2-40B4-BE49-F238E27FC236}">
              <a16:creationId xmlns:a16="http://schemas.microsoft.com/office/drawing/2014/main" id="{D396CF94-57E0-4D40-8F2C-0BF1C1837B75}"/>
            </a:ext>
          </a:extLst>
        </xdr:cNvPr>
        <xdr:cNvSpPr txBox="1"/>
      </xdr:nvSpPr>
      <xdr:spPr>
        <a:xfrm>
          <a:off x="8483111" y="716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134946</xdr:rowOff>
    </xdr:from>
    <xdr:ext cx="534377" cy="259045"/>
    <xdr:sp macro="" textlink="">
      <xdr:nvSpPr>
        <xdr:cNvPr id="140" name="n_3aveValue【道路】&#10;一人当たり延長">
          <a:extLst>
            <a:ext uri="{FF2B5EF4-FFF2-40B4-BE49-F238E27FC236}">
              <a16:creationId xmlns:a16="http://schemas.microsoft.com/office/drawing/2014/main" id="{5899563A-40FA-4A1C-AE39-D5DDBB237FAD}"/>
            </a:ext>
          </a:extLst>
        </xdr:cNvPr>
        <xdr:cNvSpPr txBox="1"/>
      </xdr:nvSpPr>
      <xdr:spPr>
        <a:xfrm>
          <a:off x="7594111" y="716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158731</xdr:rowOff>
    </xdr:from>
    <xdr:ext cx="534377" cy="259045"/>
    <xdr:sp macro="" textlink="">
      <xdr:nvSpPr>
        <xdr:cNvPr id="141" name="n_4aveValue【道路】&#10;一人当たり延長">
          <a:extLst>
            <a:ext uri="{FF2B5EF4-FFF2-40B4-BE49-F238E27FC236}">
              <a16:creationId xmlns:a16="http://schemas.microsoft.com/office/drawing/2014/main" id="{6F48FBE2-DA8E-4E68-9100-735D5A8D8085}"/>
            </a:ext>
          </a:extLst>
        </xdr:cNvPr>
        <xdr:cNvSpPr txBox="1"/>
      </xdr:nvSpPr>
      <xdr:spPr>
        <a:xfrm>
          <a:off x="6705111" y="718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148114</xdr:rowOff>
    </xdr:from>
    <xdr:ext cx="534377" cy="259045"/>
    <xdr:sp macro="" textlink="">
      <xdr:nvSpPr>
        <xdr:cNvPr id="142" name="n_1mainValue【道路】&#10;一人当たり延長">
          <a:extLst>
            <a:ext uri="{FF2B5EF4-FFF2-40B4-BE49-F238E27FC236}">
              <a16:creationId xmlns:a16="http://schemas.microsoft.com/office/drawing/2014/main" id="{4A0D88C3-BBFA-413C-B581-FDABA608552D}"/>
            </a:ext>
          </a:extLst>
        </xdr:cNvPr>
        <xdr:cNvSpPr txBox="1"/>
      </xdr:nvSpPr>
      <xdr:spPr>
        <a:xfrm>
          <a:off x="9359411" y="683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149147</xdr:rowOff>
    </xdr:from>
    <xdr:ext cx="534377" cy="259045"/>
    <xdr:sp macro="" textlink="">
      <xdr:nvSpPr>
        <xdr:cNvPr id="143" name="n_2mainValue【道路】&#10;一人当たり延長">
          <a:extLst>
            <a:ext uri="{FF2B5EF4-FFF2-40B4-BE49-F238E27FC236}">
              <a16:creationId xmlns:a16="http://schemas.microsoft.com/office/drawing/2014/main" id="{136BDF39-67BE-4B13-955A-923D406034B4}"/>
            </a:ext>
          </a:extLst>
        </xdr:cNvPr>
        <xdr:cNvSpPr txBox="1"/>
      </xdr:nvSpPr>
      <xdr:spPr>
        <a:xfrm>
          <a:off x="8483111" y="683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150524</xdr:rowOff>
    </xdr:from>
    <xdr:ext cx="534377" cy="259045"/>
    <xdr:sp macro="" textlink="">
      <xdr:nvSpPr>
        <xdr:cNvPr id="144" name="n_3mainValue【道路】&#10;一人当たり延長">
          <a:extLst>
            <a:ext uri="{FF2B5EF4-FFF2-40B4-BE49-F238E27FC236}">
              <a16:creationId xmlns:a16="http://schemas.microsoft.com/office/drawing/2014/main" id="{ED57096F-64D0-4968-9AD4-425F356B6B21}"/>
            </a:ext>
          </a:extLst>
        </xdr:cNvPr>
        <xdr:cNvSpPr txBox="1"/>
      </xdr:nvSpPr>
      <xdr:spPr>
        <a:xfrm>
          <a:off x="7594111" y="683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151558</xdr:rowOff>
    </xdr:from>
    <xdr:ext cx="534377" cy="259045"/>
    <xdr:sp macro="" textlink="">
      <xdr:nvSpPr>
        <xdr:cNvPr id="145" name="n_4mainValue【道路】&#10;一人当たり延長">
          <a:extLst>
            <a:ext uri="{FF2B5EF4-FFF2-40B4-BE49-F238E27FC236}">
              <a16:creationId xmlns:a16="http://schemas.microsoft.com/office/drawing/2014/main" id="{61B5AA1D-8FFB-4386-8702-5810391F9DEE}"/>
            </a:ext>
          </a:extLst>
        </xdr:cNvPr>
        <xdr:cNvSpPr txBox="1"/>
      </xdr:nvSpPr>
      <xdr:spPr>
        <a:xfrm>
          <a:off x="6705111" y="683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7D17F84B-E78F-4634-BF13-32E816535D5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BD260DFB-9842-4CE7-BB34-0870AE737EF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A90BEA18-4AC9-4B10-9089-A2AF12DED8B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7094A907-251F-4EF8-BB75-B23A56C0FCC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1F6CEA8B-47BC-43F2-921D-710FA6802D2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31CC08DC-53EA-44DB-86A7-F0E7EBDF7A9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37D75D21-88AF-40E5-82E8-9864D6BD495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6D835E3A-3567-4D61-BBCF-9BD39054B61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FAE178D3-E033-4471-AB5C-CDCE33A8B8E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1C651406-2E59-4CEE-BCC0-3E36891F9E0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932D4784-5E92-4361-9BC3-D6AB57923B0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F1BB182D-7B29-4427-BC38-C4FEE9EED71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F66E6405-6221-48DF-A0C9-2DBEBCEA1B6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DFDBA155-9B61-4115-B857-EFB316E2E67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C68F28A3-FE3D-4F8E-8D54-DE8F1AE661D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5E44F3FD-9936-4EFD-B034-895C52D3004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42664C34-8B14-4349-A02A-13C44649641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C223C3F7-523C-4415-A16C-682956ABAE6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5E3C187C-13C1-4AFF-A5AE-F2F9DFBA19A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73D71D2E-2FC5-40B1-A49C-D118E200643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9FD93C6B-B90C-4215-8C8B-603084370AA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E7958FCA-BF7E-45F4-BAF2-F6654B0E517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546683E-67F0-4E57-B854-AEFECE333A34}"/>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E73990DE-4F34-4135-B48B-B8568382CE1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70" name="直線コネクタ 169">
          <a:extLst>
            <a:ext uri="{FF2B5EF4-FFF2-40B4-BE49-F238E27FC236}">
              <a16:creationId xmlns:a16="http://schemas.microsoft.com/office/drawing/2014/main" id="{53A135A9-DBE5-4F88-B750-45EA1F503073}"/>
            </a:ext>
          </a:extLst>
        </xdr:cNvPr>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59C256D1-E2B3-4B98-B51F-78895177937E}"/>
            </a:ext>
          </a:extLst>
        </xdr:cNvPr>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72" name="直線コネクタ 171">
          <a:extLst>
            <a:ext uri="{FF2B5EF4-FFF2-40B4-BE49-F238E27FC236}">
              <a16:creationId xmlns:a16="http://schemas.microsoft.com/office/drawing/2014/main" id="{1A6776A7-DC99-43E8-8A09-D48414683B09}"/>
            </a:ext>
          </a:extLst>
        </xdr:cNvPr>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4A95AEF4-69A9-4263-9781-08B161DF436B}"/>
            </a:ext>
          </a:extLst>
        </xdr:cNvPr>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4" name="直線コネクタ 173">
          <a:extLst>
            <a:ext uri="{FF2B5EF4-FFF2-40B4-BE49-F238E27FC236}">
              <a16:creationId xmlns:a16="http://schemas.microsoft.com/office/drawing/2014/main" id="{AE14DD26-23FE-477F-A418-3813BAE0CE3B}"/>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111142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D16A4CD1-2E6A-468B-8634-4053A74F7368}"/>
            </a:ext>
          </a:extLst>
        </xdr:cNvPr>
        <xdr:cNvSpPr txBox="1"/>
      </xdr:nvSpPr>
      <xdr:spPr>
        <a:xfrm>
          <a:off x="4673600" y="1005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76" name="フローチャート: 判断 175">
          <a:extLst>
            <a:ext uri="{FF2B5EF4-FFF2-40B4-BE49-F238E27FC236}">
              <a16:creationId xmlns:a16="http://schemas.microsoft.com/office/drawing/2014/main" id="{33CF4289-4007-4706-AC03-29F3CCC0BED8}"/>
            </a:ext>
          </a:extLst>
        </xdr:cNvPr>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77" name="フローチャート: 判断 176">
          <a:extLst>
            <a:ext uri="{FF2B5EF4-FFF2-40B4-BE49-F238E27FC236}">
              <a16:creationId xmlns:a16="http://schemas.microsoft.com/office/drawing/2014/main" id="{BDE78000-3307-4AE1-BECC-875FEDAC67FF}"/>
            </a:ext>
          </a:extLst>
        </xdr:cNvPr>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78" name="フローチャート: 判断 177">
          <a:extLst>
            <a:ext uri="{FF2B5EF4-FFF2-40B4-BE49-F238E27FC236}">
              <a16:creationId xmlns:a16="http://schemas.microsoft.com/office/drawing/2014/main" id="{431D7332-5A93-4328-9E4C-7C8F4BCA2ED9}"/>
            </a:ext>
          </a:extLst>
        </xdr:cNvPr>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79" name="フローチャート: 判断 178">
          <a:extLst>
            <a:ext uri="{FF2B5EF4-FFF2-40B4-BE49-F238E27FC236}">
              <a16:creationId xmlns:a16="http://schemas.microsoft.com/office/drawing/2014/main" id="{FE92CECC-8A82-484D-90FC-C76CD442F4CC}"/>
            </a:ext>
          </a:extLst>
        </xdr:cNvPr>
        <xdr:cNvSpPr/>
      </xdr:nvSpPr>
      <xdr:spPr>
        <a:xfrm>
          <a:off x="1968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80" name="フローチャート: 判断 179">
          <a:extLst>
            <a:ext uri="{FF2B5EF4-FFF2-40B4-BE49-F238E27FC236}">
              <a16:creationId xmlns:a16="http://schemas.microsoft.com/office/drawing/2014/main" id="{C917BF15-06D0-499B-9445-D7FF0E85A8CB}"/>
            </a:ext>
          </a:extLst>
        </xdr:cNvPr>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2276C19C-BD9E-4EE0-8B97-E6DC9CDE9AB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017F847-4E82-4D5F-B751-F4D7A733663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5BEA1B2-946A-4522-B58B-C33145E10FC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8FCA16C-74AB-4A00-9C8F-BC782113742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F082C64-77FE-4B23-AD7F-4C84BE60BE2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153035</xdr:rowOff>
    </xdr:from>
    <xdr:to>
      <xdr:col>24</xdr:col>
      <xdr:colOff>114300</xdr:colOff>
      <xdr:row>60</xdr:row>
      <xdr:rowOff>83185</xdr:rowOff>
    </xdr:to>
    <xdr:sp macro="" textlink="">
      <xdr:nvSpPr>
        <xdr:cNvPr id="186" name="楕円 185">
          <a:extLst>
            <a:ext uri="{FF2B5EF4-FFF2-40B4-BE49-F238E27FC236}">
              <a16:creationId xmlns:a16="http://schemas.microsoft.com/office/drawing/2014/main" id="{D58D01A8-1D5A-41A2-B905-B3450EA9E3C7}"/>
            </a:ext>
          </a:extLst>
        </xdr:cNvPr>
        <xdr:cNvSpPr/>
      </xdr:nvSpPr>
      <xdr:spPr>
        <a:xfrm>
          <a:off x="45847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131462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388D33BB-2649-47E9-BF16-071545CA1239}"/>
            </a:ext>
          </a:extLst>
        </xdr:cNvPr>
        <xdr:cNvSpPr txBox="1"/>
      </xdr:nvSpPr>
      <xdr:spPr>
        <a:xfrm>
          <a:off x="4673600"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133985</xdr:rowOff>
    </xdr:from>
    <xdr:to>
      <xdr:col>20</xdr:col>
      <xdr:colOff>38100</xdr:colOff>
      <xdr:row>60</xdr:row>
      <xdr:rowOff>64135</xdr:rowOff>
    </xdr:to>
    <xdr:sp macro="" textlink="">
      <xdr:nvSpPr>
        <xdr:cNvPr id="188" name="楕円 187">
          <a:extLst>
            <a:ext uri="{FF2B5EF4-FFF2-40B4-BE49-F238E27FC236}">
              <a16:creationId xmlns:a16="http://schemas.microsoft.com/office/drawing/2014/main" id="{856C6D3F-58F6-4C45-9A98-2CAA2EACFEA6}"/>
            </a:ext>
          </a:extLst>
        </xdr:cNvPr>
        <xdr:cNvSpPr/>
      </xdr:nvSpPr>
      <xdr:spPr>
        <a:xfrm>
          <a:off x="3746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13335</xdr:rowOff>
    </xdr:from>
    <xdr:to>
      <xdr:col>24</xdr:col>
      <xdr:colOff>63500</xdr:colOff>
      <xdr:row>60</xdr:row>
      <xdr:rowOff>32385</xdr:rowOff>
    </xdr:to>
    <xdr:cxnSp macro="">
      <xdr:nvCxnSpPr>
        <xdr:cNvPr id="189" name="直線コネクタ 188">
          <a:extLst>
            <a:ext uri="{FF2B5EF4-FFF2-40B4-BE49-F238E27FC236}">
              <a16:creationId xmlns:a16="http://schemas.microsoft.com/office/drawing/2014/main" id="{C7718F79-7BF3-46F5-829B-BB40A28E81D1}"/>
            </a:ext>
          </a:extLst>
        </xdr:cNvPr>
        <xdr:cNvCxnSpPr/>
      </xdr:nvCxnSpPr>
      <xdr:spPr>
        <a:xfrm>
          <a:off x="3797300" y="1030033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120650</xdr:rowOff>
    </xdr:from>
    <xdr:to>
      <xdr:col>15</xdr:col>
      <xdr:colOff>101600</xdr:colOff>
      <xdr:row>60</xdr:row>
      <xdr:rowOff>50800</xdr:rowOff>
    </xdr:to>
    <xdr:sp macro="" textlink="">
      <xdr:nvSpPr>
        <xdr:cNvPr id="190" name="楕円 189">
          <a:extLst>
            <a:ext uri="{FF2B5EF4-FFF2-40B4-BE49-F238E27FC236}">
              <a16:creationId xmlns:a16="http://schemas.microsoft.com/office/drawing/2014/main" id="{2CA28325-0B27-40E8-9D2B-9B083D30B7FD}"/>
            </a:ext>
          </a:extLst>
        </xdr:cNvPr>
        <xdr:cNvSpPr/>
      </xdr:nvSpPr>
      <xdr:spPr>
        <a:xfrm>
          <a:off x="2857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0</xdr:rowOff>
    </xdr:from>
    <xdr:to>
      <xdr:col>19</xdr:col>
      <xdr:colOff>177800</xdr:colOff>
      <xdr:row>60</xdr:row>
      <xdr:rowOff>13335</xdr:rowOff>
    </xdr:to>
    <xdr:cxnSp macro="">
      <xdr:nvCxnSpPr>
        <xdr:cNvPr id="191" name="直線コネクタ 190">
          <a:extLst>
            <a:ext uri="{FF2B5EF4-FFF2-40B4-BE49-F238E27FC236}">
              <a16:creationId xmlns:a16="http://schemas.microsoft.com/office/drawing/2014/main" id="{A11F5099-7A62-4616-8FB7-2EE37B0AE334}"/>
            </a:ext>
          </a:extLst>
        </xdr:cNvPr>
        <xdr:cNvCxnSpPr/>
      </xdr:nvCxnSpPr>
      <xdr:spPr>
        <a:xfrm>
          <a:off x="2908300" y="1028700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92075</xdr:rowOff>
    </xdr:from>
    <xdr:to>
      <xdr:col>10</xdr:col>
      <xdr:colOff>165100</xdr:colOff>
      <xdr:row>60</xdr:row>
      <xdr:rowOff>22225</xdr:rowOff>
    </xdr:to>
    <xdr:sp macro="" textlink="">
      <xdr:nvSpPr>
        <xdr:cNvPr id="192" name="楕円 191">
          <a:extLst>
            <a:ext uri="{FF2B5EF4-FFF2-40B4-BE49-F238E27FC236}">
              <a16:creationId xmlns:a16="http://schemas.microsoft.com/office/drawing/2014/main" id="{D8A0FF2F-4C0D-4A88-B1F3-CF90480BF380}"/>
            </a:ext>
          </a:extLst>
        </xdr:cNvPr>
        <xdr:cNvSpPr/>
      </xdr:nvSpPr>
      <xdr:spPr>
        <a:xfrm>
          <a:off x="1968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142875</xdr:rowOff>
    </xdr:from>
    <xdr:to>
      <xdr:col>15</xdr:col>
      <xdr:colOff>50800</xdr:colOff>
      <xdr:row>60</xdr:row>
      <xdr:rowOff>0</xdr:rowOff>
    </xdr:to>
    <xdr:cxnSp macro="">
      <xdr:nvCxnSpPr>
        <xdr:cNvPr id="193" name="直線コネクタ 192">
          <a:extLst>
            <a:ext uri="{FF2B5EF4-FFF2-40B4-BE49-F238E27FC236}">
              <a16:creationId xmlns:a16="http://schemas.microsoft.com/office/drawing/2014/main" id="{EF01075A-372D-435C-AAE4-A00A66A7D3F5}"/>
            </a:ext>
          </a:extLst>
        </xdr:cNvPr>
        <xdr:cNvCxnSpPr/>
      </xdr:nvCxnSpPr>
      <xdr:spPr>
        <a:xfrm>
          <a:off x="2019300" y="102584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67310</xdr:rowOff>
    </xdr:from>
    <xdr:to>
      <xdr:col>6</xdr:col>
      <xdr:colOff>38100</xdr:colOff>
      <xdr:row>59</xdr:row>
      <xdr:rowOff>168910</xdr:rowOff>
    </xdr:to>
    <xdr:sp macro="" textlink="">
      <xdr:nvSpPr>
        <xdr:cNvPr id="194" name="楕円 193">
          <a:extLst>
            <a:ext uri="{FF2B5EF4-FFF2-40B4-BE49-F238E27FC236}">
              <a16:creationId xmlns:a16="http://schemas.microsoft.com/office/drawing/2014/main" id="{647AAEC1-4B4D-4914-9A94-05123C59D3D1}"/>
            </a:ext>
          </a:extLst>
        </xdr:cNvPr>
        <xdr:cNvSpPr/>
      </xdr:nvSpPr>
      <xdr:spPr>
        <a:xfrm>
          <a:off x="1079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118110</xdr:rowOff>
    </xdr:from>
    <xdr:to>
      <xdr:col>10</xdr:col>
      <xdr:colOff>114300</xdr:colOff>
      <xdr:row>59</xdr:row>
      <xdr:rowOff>142875</xdr:rowOff>
    </xdr:to>
    <xdr:cxnSp macro="">
      <xdr:nvCxnSpPr>
        <xdr:cNvPr id="195" name="直線コネクタ 194">
          <a:extLst>
            <a:ext uri="{FF2B5EF4-FFF2-40B4-BE49-F238E27FC236}">
              <a16:creationId xmlns:a16="http://schemas.microsoft.com/office/drawing/2014/main" id="{C34303F0-CEBC-4297-B4F3-1B78E3F6D8E3}"/>
            </a:ext>
          </a:extLst>
        </xdr:cNvPr>
        <xdr:cNvCxnSpPr/>
      </xdr:nvCxnSpPr>
      <xdr:spPr>
        <a:xfrm>
          <a:off x="1130300" y="102336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15892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2835B3DA-0A7D-4BF9-9159-CB17A10C288E}"/>
            </a:ext>
          </a:extLst>
        </xdr:cNvPr>
        <xdr:cNvSpPr txBox="1"/>
      </xdr:nvSpPr>
      <xdr:spPr>
        <a:xfrm>
          <a:off x="35820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FCDE7854-84A6-4F25-A029-E18204E1DAE0}"/>
            </a:ext>
          </a:extLst>
        </xdr:cNvPr>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164482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D033E802-E5FA-4D78-A13C-59E234939F7A}"/>
            </a:ext>
          </a:extLst>
        </xdr:cNvPr>
        <xdr:cNvSpPr txBox="1"/>
      </xdr:nvSpPr>
      <xdr:spPr>
        <a:xfrm>
          <a:off x="1816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A7828B45-B0F8-472C-878F-ACE1660BE168}"/>
            </a:ext>
          </a:extLst>
        </xdr:cNvPr>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55262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B7547922-E90E-4B47-A017-4FC4FFBC42F4}"/>
            </a:ext>
          </a:extLst>
        </xdr:cNvPr>
        <xdr:cNvSpPr txBox="1"/>
      </xdr:nvSpPr>
      <xdr:spPr>
        <a:xfrm>
          <a:off x="3582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AB0E1041-0DD3-402B-9199-E07C7CFDF972}"/>
            </a:ext>
          </a:extLst>
        </xdr:cNvPr>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13352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CD5591A1-7E79-4E00-9D5B-88E15B5DFE8F}"/>
            </a:ext>
          </a:extLst>
        </xdr:cNvPr>
        <xdr:cNvSpPr txBox="1"/>
      </xdr:nvSpPr>
      <xdr:spPr>
        <a:xfrm>
          <a:off x="18167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160037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1CDDF10A-933F-48F6-93EF-F247FEF6344D}"/>
            </a:ext>
          </a:extLst>
        </xdr:cNvPr>
        <xdr:cNvSpPr txBox="1"/>
      </xdr:nvSpPr>
      <xdr:spPr>
        <a:xfrm>
          <a:off x="927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F86CBD03-0751-4DC3-B893-E1C345B697A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9D987F8B-5A34-4FB1-8110-4B975606020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57BEBEE6-E4F4-40B9-9AEB-99BBE8E1E39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E1575BCA-291E-4C37-8259-23C0EC5CDD0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98A964DB-0041-46BB-8740-072F8D4A314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B64B3A5C-EFF0-419F-981D-6B0689A519E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DF2902D5-D739-4D8C-BC68-6EF6D3EF146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3DEAB32B-0AE4-4F38-9714-F757BD9B69B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305FD157-CE6B-45E4-8ED0-2BB2930A47F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EB79FE1-31BE-4A5F-8812-28F662B1218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a:extLst>
            <a:ext uri="{FF2B5EF4-FFF2-40B4-BE49-F238E27FC236}">
              <a16:creationId xmlns:a16="http://schemas.microsoft.com/office/drawing/2014/main" id="{CDD20433-C933-4F97-8BA8-B1C4B1D06E9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a:extLst>
            <a:ext uri="{FF2B5EF4-FFF2-40B4-BE49-F238E27FC236}">
              <a16:creationId xmlns:a16="http://schemas.microsoft.com/office/drawing/2014/main" id="{6CDC3F36-621E-464A-B81F-35CAA1F5F7E8}"/>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a:extLst>
            <a:ext uri="{FF2B5EF4-FFF2-40B4-BE49-F238E27FC236}">
              <a16:creationId xmlns:a16="http://schemas.microsoft.com/office/drawing/2014/main" id="{E7E4EB73-4B85-4907-B6FA-9092357EBC1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a:extLst>
            <a:ext uri="{FF2B5EF4-FFF2-40B4-BE49-F238E27FC236}">
              <a16:creationId xmlns:a16="http://schemas.microsoft.com/office/drawing/2014/main" id="{A93585DE-E27F-459A-B289-050F52FD7A1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a:extLst>
            <a:ext uri="{FF2B5EF4-FFF2-40B4-BE49-F238E27FC236}">
              <a16:creationId xmlns:a16="http://schemas.microsoft.com/office/drawing/2014/main" id="{6E918B9F-1679-4A03-8402-66B8C5A9912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a:extLst>
            <a:ext uri="{FF2B5EF4-FFF2-40B4-BE49-F238E27FC236}">
              <a16:creationId xmlns:a16="http://schemas.microsoft.com/office/drawing/2014/main" id="{A50B5427-4ECF-45E1-9E5D-D3AD0CE683A4}"/>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a:extLst>
            <a:ext uri="{FF2B5EF4-FFF2-40B4-BE49-F238E27FC236}">
              <a16:creationId xmlns:a16="http://schemas.microsoft.com/office/drawing/2014/main" id="{DF170C00-A527-4CEB-B448-B73B652865E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a:extLst>
            <a:ext uri="{FF2B5EF4-FFF2-40B4-BE49-F238E27FC236}">
              <a16:creationId xmlns:a16="http://schemas.microsoft.com/office/drawing/2014/main" id="{311F6A0B-0ADA-4614-883F-75283949A0DB}"/>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a:extLst>
            <a:ext uri="{FF2B5EF4-FFF2-40B4-BE49-F238E27FC236}">
              <a16:creationId xmlns:a16="http://schemas.microsoft.com/office/drawing/2014/main" id="{AF95DA20-39B2-40CF-87B0-26EFFDAA244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a:extLst>
            <a:ext uri="{FF2B5EF4-FFF2-40B4-BE49-F238E27FC236}">
              <a16:creationId xmlns:a16="http://schemas.microsoft.com/office/drawing/2014/main" id="{C5437556-424E-4F8C-984A-427421DE4115}"/>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a:extLst>
            <a:ext uri="{FF2B5EF4-FFF2-40B4-BE49-F238E27FC236}">
              <a16:creationId xmlns:a16="http://schemas.microsoft.com/office/drawing/2014/main" id="{E9B31D85-60A0-4B53-88FE-8F568FC5419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5" name="テキスト ボックス 224">
          <a:extLst>
            <a:ext uri="{FF2B5EF4-FFF2-40B4-BE49-F238E27FC236}">
              <a16:creationId xmlns:a16="http://schemas.microsoft.com/office/drawing/2014/main" id="{F50E2DBA-D920-483B-A7F4-2A2B9F711FCE}"/>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2FBD951-1908-4B81-94F1-0255FCE5908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89132FE1-5911-4168-A7B2-4ACABED1797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45081684-0F8C-48F8-B190-7C2863A289B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29" name="直線コネクタ 228">
          <a:extLst>
            <a:ext uri="{FF2B5EF4-FFF2-40B4-BE49-F238E27FC236}">
              <a16:creationId xmlns:a16="http://schemas.microsoft.com/office/drawing/2014/main" id="{12528F7A-6B4E-4DFA-BF71-3E0798DD5F7A}"/>
            </a:ext>
          </a:extLst>
        </xdr:cNvPr>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799DACDF-7B00-4FA7-8D44-1AAA66692E28}"/>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1" name="直線コネクタ 230">
          <a:extLst>
            <a:ext uri="{FF2B5EF4-FFF2-40B4-BE49-F238E27FC236}">
              <a16:creationId xmlns:a16="http://schemas.microsoft.com/office/drawing/2014/main" id="{F6B63B34-E790-4316-99F9-AF0D9BA02F0B}"/>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90078970-F222-4EF4-963A-F903511BF605}"/>
            </a:ext>
          </a:extLst>
        </xdr:cNvPr>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33" name="直線コネクタ 232">
          <a:extLst>
            <a:ext uri="{FF2B5EF4-FFF2-40B4-BE49-F238E27FC236}">
              <a16:creationId xmlns:a16="http://schemas.microsoft.com/office/drawing/2014/main" id="{C74FC17A-0540-41F0-B809-83F52FA1E399}"/>
            </a:ext>
          </a:extLst>
        </xdr:cNvPr>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50840</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B0F73A75-41E2-43A6-84A5-48ADFA7002D3}"/>
            </a:ext>
          </a:extLst>
        </xdr:cNvPr>
        <xdr:cNvSpPr txBox="1"/>
      </xdr:nvSpPr>
      <xdr:spPr>
        <a:xfrm>
          <a:off x="10515600" y="10852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35" name="フローチャート: 判断 234">
          <a:extLst>
            <a:ext uri="{FF2B5EF4-FFF2-40B4-BE49-F238E27FC236}">
              <a16:creationId xmlns:a16="http://schemas.microsoft.com/office/drawing/2014/main" id="{23A6D4D1-D2C7-4596-940F-640FC6AA5B67}"/>
            </a:ext>
          </a:extLst>
        </xdr:cNvPr>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113952</xdr:rowOff>
    </xdr:from>
    <xdr:to>
      <xdr:col>50</xdr:col>
      <xdr:colOff>165100</xdr:colOff>
      <xdr:row>64</xdr:row>
      <xdr:rowOff>44102</xdr:rowOff>
    </xdr:to>
    <xdr:sp macro="" textlink="">
      <xdr:nvSpPr>
        <xdr:cNvPr id="236" name="フローチャート: 判断 235">
          <a:extLst>
            <a:ext uri="{FF2B5EF4-FFF2-40B4-BE49-F238E27FC236}">
              <a16:creationId xmlns:a16="http://schemas.microsoft.com/office/drawing/2014/main" id="{5ECFD131-AA77-4DB2-B5EC-61FB32F2EF1F}"/>
            </a:ext>
          </a:extLst>
        </xdr:cNvPr>
        <xdr:cNvSpPr/>
      </xdr:nvSpPr>
      <xdr:spPr>
        <a:xfrm>
          <a:off x="9588500" y="109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118660</xdr:rowOff>
    </xdr:from>
    <xdr:to>
      <xdr:col>46</xdr:col>
      <xdr:colOff>38100</xdr:colOff>
      <xdr:row>64</xdr:row>
      <xdr:rowOff>48810</xdr:rowOff>
    </xdr:to>
    <xdr:sp macro="" textlink="">
      <xdr:nvSpPr>
        <xdr:cNvPr id="237" name="フローチャート: 判断 236">
          <a:extLst>
            <a:ext uri="{FF2B5EF4-FFF2-40B4-BE49-F238E27FC236}">
              <a16:creationId xmlns:a16="http://schemas.microsoft.com/office/drawing/2014/main" id="{FC43E145-1126-40E5-9397-71DF05DA7559}"/>
            </a:ext>
          </a:extLst>
        </xdr:cNvPr>
        <xdr:cNvSpPr/>
      </xdr:nvSpPr>
      <xdr:spPr>
        <a:xfrm>
          <a:off x="8699500" y="109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114437</xdr:rowOff>
    </xdr:from>
    <xdr:to>
      <xdr:col>41</xdr:col>
      <xdr:colOff>101600</xdr:colOff>
      <xdr:row>64</xdr:row>
      <xdr:rowOff>44587</xdr:rowOff>
    </xdr:to>
    <xdr:sp macro="" textlink="">
      <xdr:nvSpPr>
        <xdr:cNvPr id="238" name="フローチャート: 判断 237">
          <a:extLst>
            <a:ext uri="{FF2B5EF4-FFF2-40B4-BE49-F238E27FC236}">
              <a16:creationId xmlns:a16="http://schemas.microsoft.com/office/drawing/2014/main" id="{5680FEFD-69C9-475A-B920-7B9BC2BEB2C0}"/>
            </a:ext>
          </a:extLst>
        </xdr:cNvPr>
        <xdr:cNvSpPr/>
      </xdr:nvSpPr>
      <xdr:spPr>
        <a:xfrm>
          <a:off x="7810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125120</xdr:rowOff>
    </xdr:from>
    <xdr:to>
      <xdr:col>36</xdr:col>
      <xdr:colOff>165100</xdr:colOff>
      <xdr:row>64</xdr:row>
      <xdr:rowOff>55270</xdr:rowOff>
    </xdr:to>
    <xdr:sp macro="" textlink="">
      <xdr:nvSpPr>
        <xdr:cNvPr id="239" name="フローチャート: 判断 238">
          <a:extLst>
            <a:ext uri="{FF2B5EF4-FFF2-40B4-BE49-F238E27FC236}">
              <a16:creationId xmlns:a16="http://schemas.microsoft.com/office/drawing/2014/main" id="{D406F223-6307-4DCE-8E4B-CAF74E2B61B9}"/>
            </a:ext>
          </a:extLst>
        </xdr:cNvPr>
        <xdr:cNvSpPr/>
      </xdr:nvSpPr>
      <xdr:spPr>
        <a:xfrm>
          <a:off x="6921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5A24B4C-405E-4DA9-AB1E-35729A0AC2D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B88075F-E3FE-4465-8DCF-B3AE2188E08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ED75CC5-FEFC-4A9A-8AEC-2DCB38BF4BD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63E2D61-346A-4C44-BF16-AF17760EAF5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38E85A4-C3C1-4F47-8DC4-0CAFCDF09C9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97191</xdr:rowOff>
    </xdr:from>
    <xdr:to>
      <xdr:col>55</xdr:col>
      <xdr:colOff>50800</xdr:colOff>
      <xdr:row>63</xdr:row>
      <xdr:rowOff>27341</xdr:rowOff>
    </xdr:to>
    <xdr:sp macro="" textlink="">
      <xdr:nvSpPr>
        <xdr:cNvPr id="245" name="楕円 244">
          <a:extLst>
            <a:ext uri="{FF2B5EF4-FFF2-40B4-BE49-F238E27FC236}">
              <a16:creationId xmlns:a16="http://schemas.microsoft.com/office/drawing/2014/main" id="{BB1635A3-232C-4D64-92F7-019CED4694F3}"/>
            </a:ext>
          </a:extLst>
        </xdr:cNvPr>
        <xdr:cNvSpPr/>
      </xdr:nvSpPr>
      <xdr:spPr>
        <a:xfrm>
          <a:off x="10426700" y="107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120068</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ABD21ED4-7E5E-4295-BFF9-C50110AED5F9}"/>
            </a:ext>
          </a:extLst>
        </xdr:cNvPr>
        <xdr:cNvSpPr txBox="1"/>
      </xdr:nvSpPr>
      <xdr:spPr>
        <a:xfrm>
          <a:off x="10515600" y="1057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106919</xdr:rowOff>
    </xdr:from>
    <xdr:to>
      <xdr:col>50</xdr:col>
      <xdr:colOff>165100</xdr:colOff>
      <xdr:row>63</xdr:row>
      <xdr:rowOff>37069</xdr:rowOff>
    </xdr:to>
    <xdr:sp macro="" textlink="">
      <xdr:nvSpPr>
        <xdr:cNvPr id="247" name="楕円 246">
          <a:extLst>
            <a:ext uri="{FF2B5EF4-FFF2-40B4-BE49-F238E27FC236}">
              <a16:creationId xmlns:a16="http://schemas.microsoft.com/office/drawing/2014/main" id="{0291EEEA-0BA9-476A-BDA6-DDA0D5131D00}"/>
            </a:ext>
          </a:extLst>
        </xdr:cNvPr>
        <xdr:cNvSpPr/>
      </xdr:nvSpPr>
      <xdr:spPr>
        <a:xfrm>
          <a:off x="9588500" y="1073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147991</xdr:rowOff>
    </xdr:from>
    <xdr:to>
      <xdr:col>55</xdr:col>
      <xdr:colOff>0</xdr:colOff>
      <xdr:row>62</xdr:row>
      <xdr:rowOff>157719</xdr:rowOff>
    </xdr:to>
    <xdr:cxnSp macro="">
      <xdr:nvCxnSpPr>
        <xdr:cNvPr id="248" name="直線コネクタ 247">
          <a:extLst>
            <a:ext uri="{FF2B5EF4-FFF2-40B4-BE49-F238E27FC236}">
              <a16:creationId xmlns:a16="http://schemas.microsoft.com/office/drawing/2014/main" id="{EA9CDB3A-5DD4-4809-AB40-D2E3D2B258EB}"/>
            </a:ext>
          </a:extLst>
        </xdr:cNvPr>
        <xdr:cNvCxnSpPr/>
      </xdr:nvCxnSpPr>
      <xdr:spPr>
        <a:xfrm flipV="1">
          <a:off x="9639300" y="10777891"/>
          <a:ext cx="838200" cy="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117632</xdr:rowOff>
    </xdr:from>
    <xdr:to>
      <xdr:col>46</xdr:col>
      <xdr:colOff>38100</xdr:colOff>
      <xdr:row>63</xdr:row>
      <xdr:rowOff>47782</xdr:rowOff>
    </xdr:to>
    <xdr:sp macro="" textlink="">
      <xdr:nvSpPr>
        <xdr:cNvPr id="249" name="楕円 248">
          <a:extLst>
            <a:ext uri="{FF2B5EF4-FFF2-40B4-BE49-F238E27FC236}">
              <a16:creationId xmlns:a16="http://schemas.microsoft.com/office/drawing/2014/main" id="{E5784925-62B7-489C-8888-AEB19722AF6E}"/>
            </a:ext>
          </a:extLst>
        </xdr:cNvPr>
        <xdr:cNvSpPr/>
      </xdr:nvSpPr>
      <xdr:spPr>
        <a:xfrm>
          <a:off x="8699500" y="1074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157719</xdr:rowOff>
    </xdr:from>
    <xdr:to>
      <xdr:col>50</xdr:col>
      <xdr:colOff>114300</xdr:colOff>
      <xdr:row>62</xdr:row>
      <xdr:rowOff>168432</xdr:rowOff>
    </xdr:to>
    <xdr:cxnSp macro="">
      <xdr:nvCxnSpPr>
        <xdr:cNvPr id="250" name="直線コネクタ 249">
          <a:extLst>
            <a:ext uri="{FF2B5EF4-FFF2-40B4-BE49-F238E27FC236}">
              <a16:creationId xmlns:a16="http://schemas.microsoft.com/office/drawing/2014/main" id="{794ABB6C-9BCE-40D8-AC98-FD56423372F2}"/>
            </a:ext>
          </a:extLst>
        </xdr:cNvPr>
        <xdr:cNvCxnSpPr/>
      </xdr:nvCxnSpPr>
      <xdr:spPr>
        <a:xfrm flipV="1">
          <a:off x="8750300" y="10787619"/>
          <a:ext cx="889000" cy="1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124975</xdr:rowOff>
    </xdr:from>
    <xdr:to>
      <xdr:col>41</xdr:col>
      <xdr:colOff>101600</xdr:colOff>
      <xdr:row>63</xdr:row>
      <xdr:rowOff>55125</xdr:rowOff>
    </xdr:to>
    <xdr:sp macro="" textlink="">
      <xdr:nvSpPr>
        <xdr:cNvPr id="251" name="楕円 250">
          <a:extLst>
            <a:ext uri="{FF2B5EF4-FFF2-40B4-BE49-F238E27FC236}">
              <a16:creationId xmlns:a16="http://schemas.microsoft.com/office/drawing/2014/main" id="{4AF3BD1F-035E-45DB-90A5-1AE6ABA1CB3E}"/>
            </a:ext>
          </a:extLst>
        </xdr:cNvPr>
        <xdr:cNvSpPr/>
      </xdr:nvSpPr>
      <xdr:spPr>
        <a:xfrm>
          <a:off x="7810500" y="1075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168432</xdr:rowOff>
    </xdr:from>
    <xdr:to>
      <xdr:col>45</xdr:col>
      <xdr:colOff>177800</xdr:colOff>
      <xdr:row>63</xdr:row>
      <xdr:rowOff>4325</xdr:rowOff>
    </xdr:to>
    <xdr:cxnSp macro="">
      <xdr:nvCxnSpPr>
        <xdr:cNvPr id="252" name="直線コネクタ 251">
          <a:extLst>
            <a:ext uri="{FF2B5EF4-FFF2-40B4-BE49-F238E27FC236}">
              <a16:creationId xmlns:a16="http://schemas.microsoft.com/office/drawing/2014/main" id="{C68AD37B-1D1F-4160-922D-B86A0AA994F4}"/>
            </a:ext>
          </a:extLst>
        </xdr:cNvPr>
        <xdr:cNvCxnSpPr/>
      </xdr:nvCxnSpPr>
      <xdr:spPr>
        <a:xfrm flipV="1">
          <a:off x="7861300" y="10798332"/>
          <a:ext cx="889000" cy="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132435</xdr:rowOff>
    </xdr:from>
    <xdr:to>
      <xdr:col>36</xdr:col>
      <xdr:colOff>165100</xdr:colOff>
      <xdr:row>63</xdr:row>
      <xdr:rowOff>62585</xdr:rowOff>
    </xdr:to>
    <xdr:sp macro="" textlink="">
      <xdr:nvSpPr>
        <xdr:cNvPr id="253" name="楕円 252">
          <a:extLst>
            <a:ext uri="{FF2B5EF4-FFF2-40B4-BE49-F238E27FC236}">
              <a16:creationId xmlns:a16="http://schemas.microsoft.com/office/drawing/2014/main" id="{B0498018-BFDC-4390-9EB5-D7EEF91B04E8}"/>
            </a:ext>
          </a:extLst>
        </xdr:cNvPr>
        <xdr:cNvSpPr/>
      </xdr:nvSpPr>
      <xdr:spPr>
        <a:xfrm>
          <a:off x="6921500" y="1076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4325</xdr:rowOff>
    </xdr:from>
    <xdr:to>
      <xdr:col>41</xdr:col>
      <xdr:colOff>50800</xdr:colOff>
      <xdr:row>63</xdr:row>
      <xdr:rowOff>11785</xdr:rowOff>
    </xdr:to>
    <xdr:cxnSp macro="">
      <xdr:nvCxnSpPr>
        <xdr:cNvPr id="254" name="直線コネクタ 253">
          <a:extLst>
            <a:ext uri="{FF2B5EF4-FFF2-40B4-BE49-F238E27FC236}">
              <a16:creationId xmlns:a16="http://schemas.microsoft.com/office/drawing/2014/main" id="{EDDB0B7C-96D0-4ECC-9A30-5FA621C1AA70}"/>
            </a:ext>
          </a:extLst>
        </xdr:cNvPr>
        <xdr:cNvCxnSpPr/>
      </xdr:nvCxnSpPr>
      <xdr:spPr>
        <a:xfrm flipV="1">
          <a:off x="6972300" y="10805675"/>
          <a:ext cx="889000" cy="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35229</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76B9E28D-073F-43EB-9750-A07FD2C7B755}"/>
            </a:ext>
          </a:extLst>
        </xdr:cNvPr>
        <xdr:cNvSpPr txBox="1"/>
      </xdr:nvSpPr>
      <xdr:spPr>
        <a:xfrm>
          <a:off x="9327095" y="11008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39937</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9AEE7E2E-1897-4D0B-90F5-F5AAD38C0E69}"/>
            </a:ext>
          </a:extLst>
        </xdr:cNvPr>
        <xdr:cNvSpPr txBox="1"/>
      </xdr:nvSpPr>
      <xdr:spPr>
        <a:xfrm>
          <a:off x="8450795" y="1101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35714</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B1A30E93-B2B5-4EEE-9D54-CA2C428DFB71}"/>
            </a:ext>
          </a:extLst>
        </xdr:cNvPr>
        <xdr:cNvSpPr txBox="1"/>
      </xdr:nvSpPr>
      <xdr:spPr>
        <a:xfrm>
          <a:off x="7561795" y="1100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46397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DBAAE363-5ED0-440A-BA2A-E0D310A96CF4}"/>
            </a:ext>
          </a:extLst>
        </xdr:cNvPr>
        <xdr:cNvSpPr txBox="1"/>
      </xdr:nvSpPr>
      <xdr:spPr>
        <a:xfrm>
          <a:off x="66727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53596</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B2BA1E9B-64A7-43E3-B25F-F362184C2FFF}"/>
            </a:ext>
          </a:extLst>
        </xdr:cNvPr>
        <xdr:cNvSpPr txBox="1"/>
      </xdr:nvSpPr>
      <xdr:spPr>
        <a:xfrm>
          <a:off x="9327095" y="1051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64309</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EB46600C-2B34-479D-83AD-1A41EA428362}"/>
            </a:ext>
          </a:extLst>
        </xdr:cNvPr>
        <xdr:cNvSpPr txBox="1"/>
      </xdr:nvSpPr>
      <xdr:spPr>
        <a:xfrm>
          <a:off x="8450795" y="1052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71652</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D7D0FD4C-5E64-40FC-85BF-74FEDA506234}"/>
            </a:ext>
          </a:extLst>
        </xdr:cNvPr>
        <xdr:cNvSpPr txBox="1"/>
      </xdr:nvSpPr>
      <xdr:spPr>
        <a:xfrm>
          <a:off x="7561795" y="1053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79112</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9AC3D624-058B-4907-877C-6A6971F15D73}"/>
            </a:ext>
          </a:extLst>
        </xdr:cNvPr>
        <xdr:cNvSpPr txBox="1"/>
      </xdr:nvSpPr>
      <xdr:spPr>
        <a:xfrm>
          <a:off x="6672795" y="1053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EE263C5C-4AEF-4674-AACC-AC42860C0CF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DD53A57C-2184-4BC3-82F3-D38089DABE6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AE0A01C7-6C58-4ADE-8AFE-CC575F68126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B6FC1F1E-B3F7-4162-A1FB-266323A3BB4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B8ECEB8-98F6-4AAC-B8D8-F940035AB6F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3591F3E0-49E3-4B9D-922D-2AAF3DF5256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BF2A0A4D-9048-4992-8C4E-1224B763ABB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CD43C9A1-AB19-4269-B448-952EA4C7384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B74F2A9-0CCC-4D12-B007-B348DE929F2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CC0629CE-116A-46FD-A883-C4D0869679F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6ACEA0E8-00C9-4E75-8883-A1A6972C7DB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B05D15BA-3C30-4456-920C-73177D5BBC9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8A7B1C-FEEB-45EC-9F50-1A48BDF5C44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D419C657-F353-474A-A89E-355544683B9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7162A6EC-1C39-40CA-83D7-27E533EFE5C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5CBB5C19-A622-49D4-B66A-CD9BED61A40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8771F658-8D22-4F0C-9463-E334B69FA58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D145D1B5-5323-4F63-A42A-4BD2400262E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F982A088-8408-4A0A-911A-8F183015150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182BCDD7-B7AE-46B4-B0CB-439B79B5F25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BC7CED93-8D78-4B0D-95DA-1B9D2321BBA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7A304172-CB24-42FD-B386-D6B6D084EB2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80A4F9FB-11E8-486B-85ED-4CAB4AC71F4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66C3CA2A-0AA4-427C-A955-64192AC982A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A1657EEB-DA1C-4EFA-8A51-AF7E81E86A5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2BFEAF23-CCEC-466C-A54A-022A1D9CE287}"/>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3BC3947C-DD58-422C-B03E-560BB5559EB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193D85D4-9141-4E2A-B124-47E68229257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AD87E930-47D0-4BF0-988A-521A97997001}"/>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2" name="直線コネクタ 291">
          <a:extLst>
            <a:ext uri="{FF2B5EF4-FFF2-40B4-BE49-F238E27FC236}">
              <a16:creationId xmlns:a16="http://schemas.microsoft.com/office/drawing/2014/main" id="{EA572884-EAD6-4295-8613-E838728343F0}"/>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75128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2BD502E0-6EAC-45BC-B3F9-6F059EE148D0}"/>
            </a:ext>
          </a:extLst>
        </xdr:cNvPr>
        <xdr:cNvSpPr txBox="1"/>
      </xdr:nvSpPr>
      <xdr:spPr>
        <a:xfrm>
          <a:off x="4673600" y="14305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294" name="フローチャート: 判断 293">
          <a:extLst>
            <a:ext uri="{FF2B5EF4-FFF2-40B4-BE49-F238E27FC236}">
              <a16:creationId xmlns:a16="http://schemas.microsoft.com/office/drawing/2014/main" id="{4C3C8325-7EB0-4ED0-AFAC-D4D6B0E218D3}"/>
            </a:ext>
          </a:extLst>
        </xdr:cNvPr>
        <xdr:cNvSpPr/>
      </xdr:nvSpPr>
      <xdr:spPr>
        <a:xfrm>
          <a:off x="4584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77107</xdr:rowOff>
    </xdr:from>
    <xdr:to>
      <xdr:col>20</xdr:col>
      <xdr:colOff>38100</xdr:colOff>
      <xdr:row>84</xdr:row>
      <xdr:rowOff>7257</xdr:rowOff>
    </xdr:to>
    <xdr:sp macro="" textlink="">
      <xdr:nvSpPr>
        <xdr:cNvPr id="295" name="フローチャート: 判断 294">
          <a:extLst>
            <a:ext uri="{FF2B5EF4-FFF2-40B4-BE49-F238E27FC236}">
              <a16:creationId xmlns:a16="http://schemas.microsoft.com/office/drawing/2014/main" id="{E41D54D6-E196-4DFD-8455-4910555931CC}"/>
            </a:ext>
          </a:extLst>
        </xdr:cNvPr>
        <xdr:cNvSpPr/>
      </xdr:nvSpPr>
      <xdr:spPr>
        <a:xfrm>
          <a:off x="3746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108131</xdr:rowOff>
    </xdr:from>
    <xdr:to>
      <xdr:col>15</xdr:col>
      <xdr:colOff>101600</xdr:colOff>
      <xdr:row>84</xdr:row>
      <xdr:rowOff>38281</xdr:rowOff>
    </xdr:to>
    <xdr:sp macro="" textlink="">
      <xdr:nvSpPr>
        <xdr:cNvPr id="296" name="フローチャート: 判断 295">
          <a:extLst>
            <a:ext uri="{FF2B5EF4-FFF2-40B4-BE49-F238E27FC236}">
              <a16:creationId xmlns:a16="http://schemas.microsoft.com/office/drawing/2014/main" id="{C320205C-3D81-4F3F-968A-7DDC7D9D8F5B}"/>
            </a:ext>
          </a:extLst>
        </xdr:cNvPr>
        <xdr:cNvSpPr/>
      </xdr:nvSpPr>
      <xdr:spPr>
        <a:xfrm>
          <a:off x="2857500" y="1433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111398</xdr:rowOff>
    </xdr:from>
    <xdr:to>
      <xdr:col>10</xdr:col>
      <xdr:colOff>165100</xdr:colOff>
      <xdr:row>84</xdr:row>
      <xdr:rowOff>41548</xdr:rowOff>
    </xdr:to>
    <xdr:sp macro="" textlink="">
      <xdr:nvSpPr>
        <xdr:cNvPr id="297" name="フローチャート: 判断 296">
          <a:extLst>
            <a:ext uri="{FF2B5EF4-FFF2-40B4-BE49-F238E27FC236}">
              <a16:creationId xmlns:a16="http://schemas.microsoft.com/office/drawing/2014/main" id="{B3C74A10-0470-4F7F-A8C3-4F416F8D4AFC}"/>
            </a:ext>
          </a:extLst>
        </xdr:cNvPr>
        <xdr:cNvSpPr/>
      </xdr:nvSpPr>
      <xdr:spPr>
        <a:xfrm>
          <a:off x="19685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98334</xdr:rowOff>
    </xdr:from>
    <xdr:to>
      <xdr:col>6</xdr:col>
      <xdr:colOff>38100</xdr:colOff>
      <xdr:row>84</xdr:row>
      <xdr:rowOff>28484</xdr:rowOff>
    </xdr:to>
    <xdr:sp macro="" textlink="">
      <xdr:nvSpPr>
        <xdr:cNvPr id="298" name="フローチャート: 判断 297">
          <a:extLst>
            <a:ext uri="{FF2B5EF4-FFF2-40B4-BE49-F238E27FC236}">
              <a16:creationId xmlns:a16="http://schemas.microsoft.com/office/drawing/2014/main" id="{A19DC5C9-8556-4474-9B0C-C036E2157EE7}"/>
            </a:ext>
          </a:extLst>
        </xdr:cNvPr>
        <xdr:cNvSpPr/>
      </xdr:nvSpPr>
      <xdr:spPr>
        <a:xfrm>
          <a:off x="1079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E263670-BC4C-4B5C-B5DC-8B6737FA2F7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C0E2081-C568-411A-A53C-6CEB350A3F0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8938350-0CA8-45C6-B817-70E9514022F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4E37554-5B7A-44E3-8BB6-7AB6E0F1960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26A4224-F2C0-422D-825E-275ED11240A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304" name="楕円 303">
          <a:extLst>
            <a:ext uri="{FF2B5EF4-FFF2-40B4-BE49-F238E27FC236}">
              <a16:creationId xmlns:a16="http://schemas.microsoft.com/office/drawing/2014/main" id="{979E303D-0FBF-412E-86D3-80B9AFA5E13F}"/>
            </a:ext>
          </a:extLst>
        </xdr:cNvPr>
        <xdr:cNvSpPr/>
      </xdr:nvSpPr>
      <xdr:spPr>
        <a:xfrm>
          <a:off x="45847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99984</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6644CF12-8A1D-41E2-BFBE-8A9D77C9D638}"/>
            </a:ext>
          </a:extLst>
        </xdr:cNvPr>
        <xdr:cNvSpPr txBox="1"/>
      </xdr:nvSpPr>
      <xdr:spPr>
        <a:xfrm>
          <a:off x="4673600" y="14158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41184</xdr:rowOff>
    </xdr:from>
    <xdr:to>
      <xdr:col>20</xdr:col>
      <xdr:colOff>38100</xdr:colOff>
      <xdr:row>83</xdr:row>
      <xdr:rowOff>142784</xdr:rowOff>
    </xdr:to>
    <xdr:sp macro="" textlink="">
      <xdr:nvSpPr>
        <xdr:cNvPr id="306" name="楕円 305">
          <a:extLst>
            <a:ext uri="{FF2B5EF4-FFF2-40B4-BE49-F238E27FC236}">
              <a16:creationId xmlns:a16="http://schemas.microsoft.com/office/drawing/2014/main" id="{BC215FB7-58A1-4E84-87EF-A662C48EBDDC}"/>
            </a:ext>
          </a:extLst>
        </xdr:cNvPr>
        <xdr:cNvSpPr/>
      </xdr:nvSpPr>
      <xdr:spPr>
        <a:xfrm>
          <a:off x="37465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91984</xdr:rowOff>
    </xdr:from>
    <xdr:to>
      <xdr:col>24</xdr:col>
      <xdr:colOff>63500</xdr:colOff>
      <xdr:row>83</xdr:row>
      <xdr:rowOff>127907</xdr:rowOff>
    </xdr:to>
    <xdr:cxnSp macro="">
      <xdr:nvCxnSpPr>
        <xdr:cNvPr id="307" name="直線コネクタ 306">
          <a:extLst>
            <a:ext uri="{FF2B5EF4-FFF2-40B4-BE49-F238E27FC236}">
              <a16:creationId xmlns:a16="http://schemas.microsoft.com/office/drawing/2014/main" id="{3FAF009A-AFFA-4C2C-BBFC-3F83959E52E8}"/>
            </a:ext>
          </a:extLst>
        </xdr:cNvPr>
        <xdr:cNvCxnSpPr/>
      </xdr:nvCxnSpPr>
      <xdr:spPr>
        <a:xfrm>
          <a:off x="3797300" y="1432233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363</xdr:rowOff>
    </xdr:from>
    <xdr:to>
      <xdr:col>15</xdr:col>
      <xdr:colOff>101600</xdr:colOff>
      <xdr:row>83</xdr:row>
      <xdr:rowOff>101963</xdr:rowOff>
    </xdr:to>
    <xdr:sp macro="" textlink="">
      <xdr:nvSpPr>
        <xdr:cNvPr id="308" name="楕円 307">
          <a:extLst>
            <a:ext uri="{FF2B5EF4-FFF2-40B4-BE49-F238E27FC236}">
              <a16:creationId xmlns:a16="http://schemas.microsoft.com/office/drawing/2014/main" id="{C9F54D45-79AD-43CE-8101-B2A9A3ADA65B}"/>
            </a:ext>
          </a:extLst>
        </xdr:cNvPr>
        <xdr:cNvSpPr/>
      </xdr:nvSpPr>
      <xdr:spPr>
        <a:xfrm>
          <a:off x="2857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51163</xdr:rowOff>
    </xdr:from>
    <xdr:to>
      <xdr:col>19</xdr:col>
      <xdr:colOff>177800</xdr:colOff>
      <xdr:row>83</xdr:row>
      <xdr:rowOff>91984</xdr:rowOff>
    </xdr:to>
    <xdr:cxnSp macro="">
      <xdr:nvCxnSpPr>
        <xdr:cNvPr id="309" name="直線コネクタ 308">
          <a:extLst>
            <a:ext uri="{FF2B5EF4-FFF2-40B4-BE49-F238E27FC236}">
              <a16:creationId xmlns:a16="http://schemas.microsoft.com/office/drawing/2014/main" id="{E8F26917-8AAA-46F4-A72D-2BCBACDAF19C}"/>
            </a:ext>
          </a:extLst>
        </xdr:cNvPr>
        <xdr:cNvCxnSpPr/>
      </xdr:nvCxnSpPr>
      <xdr:spPr>
        <a:xfrm>
          <a:off x="2908300" y="1428151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129358</xdr:rowOff>
    </xdr:from>
    <xdr:to>
      <xdr:col>10</xdr:col>
      <xdr:colOff>165100</xdr:colOff>
      <xdr:row>83</xdr:row>
      <xdr:rowOff>59508</xdr:rowOff>
    </xdr:to>
    <xdr:sp macro="" textlink="">
      <xdr:nvSpPr>
        <xdr:cNvPr id="310" name="楕円 309">
          <a:extLst>
            <a:ext uri="{FF2B5EF4-FFF2-40B4-BE49-F238E27FC236}">
              <a16:creationId xmlns:a16="http://schemas.microsoft.com/office/drawing/2014/main" id="{499EA294-3EF1-4E94-99CF-CE34C674DEF0}"/>
            </a:ext>
          </a:extLst>
        </xdr:cNvPr>
        <xdr:cNvSpPr/>
      </xdr:nvSpPr>
      <xdr:spPr>
        <a:xfrm>
          <a:off x="1968500" y="141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8708</xdr:rowOff>
    </xdr:from>
    <xdr:to>
      <xdr:col>15</xdr:col>
      <xdr:colOff>50800</xdr:colOff>
      <xdr:row>83</xdr:row>
      <xdr:rowOff>51163</xdr:rowOff>
    </xdr:to>
    <xdr:cxnSp macro="">
      <xdr:nvCxnSpPr>
        <xdr:cNvPr id="311" name="直線コネクタ 310">
          <a:extLst>
            <a:ext uri="{FF2B5EF4-FFF2-40B4-BE49-F238E27FC236}">
              <a16:creationId xmlns:a16="http://schemas.microsoft.com/office/drawing/2014/main" id="{33DAB93D-CA89-41A7-BAAF-AFD6C93FEA4A}"/>
            </a:ext>
          </a:extLst>
        </xdr:cNvPr>
        <xdr:cNvCxnSpPr/>
      </xdr:nvCxnSpPr>
      <xdr:spPr>
        <a:xfrm>
          <a:off x="2019300" y="1423905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73842</xdr:rowOff>
    </xdr:from>
    <xdr:to>
      <xdr:col>6</xdr:col>
      <xdr:colOff>38100</xdr:colOff>
      <xdr:row>83</xdr:row>
      <xdr:rowOff>3992</xdr:rowOff>
    </xdr:to>
    <xdr:sp macro="" textlink="">
      <xdr:nvSpPr>
        <xdr:cNvPr id="312" name="楕円 311">
          <a:extLst>
            <a:ext uri="{FF2B5EF4-FFF2-40B4-BE49-F238E27FC236}">
              <a16:creationId xmlns:a16="http://schemas.microsoft.com/office/drawing/2014/main" id="{F87989A8-C094-4A7E-81C7-CE2A2750F7D4}"/>
            </a:ext>
          </a:extLst>
        </xdr:cNvPr>
        <xdr:cNvSpPr/>
      </xdr:nvSpPr>
      <xdr:spPr>
        <a:xfrm>
          <a:off x="10795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124642</xdr:rowOff>
    </xdr:from>
    <xdr:to>
      <xdr:col>10</xdr:col>
      <xdr:colOff>114300</xdr:colOff>
      <xdr:row>83</xdr:row>
      <xdr:rowOff>8708</xdr:rowOff>
    </xdr:to>
    <xdr:cxnSp macro="">
      <xdr:nvCxnSpPr>
        <xdr:cNvPr id="313" name="直線コネクタ 312">
          <a:extLst>
            <a:ext uri="{FF2B5EF4-FFF2-40B4-BE49-F238E27FC236}">
              <a16:creationId xmlns:a16="http://schemas.microsoft.com/office/drawing/2014/main" id="{1F338429-979C-4149-9F49-1DBBDDFDE343}"/>
            </a:ext>
          </a:extLst>
        </xdr:cNvPr>
        <xdr:cNvCxnSpPr/>
      </xdr:nvCxnSpPr>
      <xdr:spPr>
        <a:xfrm>
          <a:off x="1130300" y="14183542"/>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169834</xdr:rowOff>
    </xdr:from>
    <xdr:ext cx="405111" cy="259045"/>
    <xdr:sp macro="" textlink="">
      <xdr:nvSpPr>
        <xdr:cNvPr id="314" name="n_1aveValue【公営住宅】&#10;有形固定資産減価償却率">
          <a:extLst>
            <a:ext uri="{FF2B5EF4-FFF2-40B4-BE49-F238E27FC236}">
              <a16:creationId xmlns:a16="http://schemas.microsoft.com/office/drawing/2014/main" id="{3BF3D038-A2CB-4199-A365-98D2B99E0A16}"/>
            </a:ext>
          </a:extLst>
        </xdr:cNvPr>
        <xdr:cNvSpPr txBox="1"/>
      </xdr:nvSpPr>
      <xdr:spPr>
        <a:xfrm>
          <a:off x="35820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29408</xdr:rowOff>
    </xdr:from>
    <xdr:ext cx="405111" cy="259045"/>
    <xdr:sp macro="" textlink="">
      <xdr:nvSpPr>
        <xdr:cNvPr id="315" name="n_2aveValue【公営住宅】&#10;有形固定資産減価償却率">
          <a:extLst>
            <a:ext uri="{FF2B5EF4-FFF2-40B4-BE49-F238E27FC236}">
              <a16:creationId xmlns:a16="http://schemas.microsoft.com/office/drawing/2014/main" id="{503A232C-577B-48DD-B5B2-8AFB08E3CC18}"/>
            </a:ext>
          </a:extLst>
        </xdr:cNvPr>
        <xdr:cNvSpPr txBox="1"/>
      </xdr:nvSpPr>
      <xdr:spPr>
        <a:xfrm>
          <a:off x="27057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32675</xdr:rowOff>
    </xdr:from>
    <xdr:ext cx="405111" cy="259045"/>
    <xdr:sp macro="" textlink="">
      <xdr:nvSpPr>
        <xdr:cNvPr id="316" name="n_3aveValue【公営住宅】&#10;有形固定資産減価償却率">
          <a:extLst>
            <a:ext uri="{FF2B5EF4-FFF2-40B4-BE49-F238E27FC236}">
              <a16:creationId xmlns:a16="http://schemas.microsoft.com/office/drawing/2014/main" id="{DA9FB891-36D2-46AA-9DBD-624E3B0F78FD}"/>
            </a:ext>
          </a:extLst>
        </xdr:cNvPr>
        <xdr:cNvSpPr txBox="1"/>
      </xdr:nvSpPr>
      <xdr:spPr>
        <a:xfrm>
          <a:off x="18167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19611</xdr:rowOff>
    </xdr:from>
    <xdr:ext cx="405111" cy="259045"/>
    <xdr:sp macro="" textlink="">
      <xdr:nvSpPr>
        <xdr:cNvPr id="317" name="n_4aveValue【公営住宅】&#10;有形固定資産減価償却率">
          <a:extLst>
            <a:ext uri="{FF2B5EF4-FFF2-40B4-BE49-F238E27FC236}">
              <a16:creationId xmlns:a16="http://schemas.microsoft.com/office/drawing/2014/main" id="{1962AFB6-0BCA-474A-ABCC-9C259F77C91E}"/>
            </a:ext>
          </a:extLst>
        </xdr:cNvPr>
        <xdr:cNvSpPr txBox="1"/>
      </xdr:nvSpPr>
      <xdr:spPr>
        <a:xfrm>
          <a:off x="927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159311</xdr:rowOff>
    </xdr:from>
    <xdr:ext cx="405111" cy="259045"/>
    <xdr:sp macro="" textlink="">
      <xdr:nvSpPr>
        <xdr:cNvPr id="318" name="n_1mainValue【公営住宅】&#10;有形固定資産減価償却率">
          <a:extLst>
            <a:ext uri="{FF2B5EF4-FFF2-40B4-BE49-F238E27FC236}">
              <a16:creationId xmlns:a16="http://schemas.microsoft.com/office/drawing/2014/main" id="{4FAFCE3C-199F-4785-8952-71AF34EEEA7F}"/>
            </a:ext>
          </a:extLst>
        </xdr:cNvPr>
        <xdr:cNvSpPr txBox="1"/>
      </xdr:nvSpPr>
      <xdr:spPr>
        <a:xfrm>
          <a:off x="3582044"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118490</xdr:rowOff>
    </xdr:from>
    <xdr:ext cx="405111" cy="259045"/>
    <xdr:sp macro="" textlink="">
      <xdr:nvSpPr>
        <xdr:cNvPr id="319" name="n_2mainValue【公営住宅】&#10;有形固定資産減価償却率">
          <a:extLst>
            <a:ext uri="{FF2B5EF4-FFF2-40B4-BE49-F238E27FC236}">
              <a16:creationId xmlns:a16="http://schemas.microsoft.com/office/drawing/2014/main" id="{9ED66CC0-EB50-4D0E-A151-2E093684B638}"/>
            </a:ext>
          </a:extLst>
        </xdr:cNvPr>
        <xdr:cNvSpPr txBox="1"/>
      </xdr:nvSpPr>
      <xdr:spPr>
        <a:xfrm>
          <a:off x="2705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76035</xdr:rowOff>
    </xdr:from>
    <xdr:ext cx="405111" cy="259045"/>
    <xdr:sp macro="" textlink="">
      <xdr:nvSpPr>
        <xdr:cNvPr id="320" name="n_3mainValue【公営住宅】&#10;有形固定資産減価償却率">
          <a:extLst>
            <a:ext uri="{FF2B5EF4-FFF2-40B4-BE49-F238E27FC236}">
              <a16:creationId xmlns:a16="http://schemas.microsoft.com/office/drawing/2014/main" id="{6BF6A602-3D41-4EAA-AA1C-B0BC8BBC31A1}"/>
            </a:ext>
          </a:extLst>
        </xdr:cNvPr>
        <xdr:cNvSpPr txBox="1"/>
      </xdr:nvSpPr>
      <xdr:spPr>
        <a:xfrm>
          <a:off x="1816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20519</xdr:rowOff>
    </xdr:from>
    <xdr:ext cx="405111" cy="259045"/>
    <xdr:sp macro="" textlink="">
      <xdr:nvSpPr>
        <xdr:cNvPr id="321" name="n_4mainValue【公営住宅】&#10;有形固定資産減価償却率">
          <a:extLst>
            <a:ext uri="{FF2B5EF4-FFF2-40B4-BE49-F238E27FC236}">
              <a16:creationId xmlns:a16="http://schemas.microsoft.com/office/drawing/2014/main" id="{676DD435-54BF-401A-BED3-00BBAB118977}"/>
            </a:ext>
          </a:extLst>
        </xdr:cNvPr>
        <xdr:cNvSpPr txBox="1"/>
      </xdr:nvSpPr>
      <xdr:spPr>
        <a:xfrm>
          <a:off x="927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8E6D7BEB-CFF7-4E28-AB99-0F0A4CC9484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60DCBAB3-C96A-49D4-B5E5-49021B29518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617F8F15-20E7-443F-97CE-43211E1E506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84F0B29A-BB34-4DD2-B438-228A7C8DB0F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57836A6F-6FD3-4CFA-BBD7-FCC431E1C1C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FBCA5E9E-FA72-4A83-8948-ADB23415A36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CAF604ED-7BF2-466B-940C-A1837B2C523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79C99C8A-2B1A-483A-8D14-A423BC1C722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AFBEFD12-FE41-49D1-A119-221B2956C90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F1E2BC08-8293-4A01-8A59-3DCF5201659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6E381B60-A4EA-4966-A9BE-09E030E8117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855D2D46-9222-45B1-B2C2-F10F1CAF01C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F247F58D-663A-4662-B99D-F7C1D524027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79B48CA4-B1F5-4841-BEE9-8B849510F3F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1A9A543-8EC3-4C6D-9DA8-F59175CEB76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377A6096-9CFE-4BFD-94EC-309497712D4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A4C2DFC2-F03D-485A-8D45-944C7A0BD90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E74DA240-49E4-4CCD-AECD-887D5BE7DEB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295E7F4C-6485-4829-ABA4-E8754B00EC1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FF08AA5E-862F-412D-A576-5983158B7DF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636C34F-437E-4071-AE10-4DE7142F564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B48E7DF6-B233-4321-9D12-79A4325C867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226AA265-0E17-4219-9379-118D3C320D2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82296</xdr:rowOff>
    </xdr:from>
    <xdr:to>
      <xdr:col>54</xdr:col>
      <xdr:colOff>189865</xdr:colOff>
      <xdr:row>86</xdr:row>
      <xdr:rowOff>109347</xdr:rowOff>
    </xdr:to>
    <xdr:cxnSp macro="">
      <xdr:nvCxnSpPr>
        <xdr:cNvPr id="345" name="直線コネクタ 344">
          <a:extLst>
            <a:ext uri="{FF2B5EF4-FFF2-40B4-BE49-F238E27FC236}">
              <a16:creationId xmlns:a16="http://schemas.microsoft.com/office/drawing/2014/main" id="{831AA0A4-086C-4EDA-865A-A16FE2762154}"/>
            </a:ext>
          </a:extLst>
        </xdr:cNvPr>
        <xdr:cNvCxnSpPr/>
      </xdr:nvCxnSpPr>
      <xdr:spPr>
        <a:xfrm flipV="1">
          <a:off x="10476865" y="13455396"/>
          <a:ext cx="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113174</xdr:rowOff>
    </xdr:from>
    <xdr:ext cx="469744" cy="259045"/>
    <xdr:sp macro="" textlink="">
      <xdr:nvSpPr>
        <xdr:cNvPr id="346" name="【公営住宅】&#10;一人当たり面積最小値テキスト">
          <a:extLst>
            <a:ext uri="{FF2B5EF4-FFF2-40B4-BE49-F238E27FC236}">
              <a16:creationId xmlns:a16="http://schemas.microsoft.com/office/drawing/2014/main" id="{08B57488-CF7E-49E6-8357-1B737B5F5B9A}"/>
            </a:ext>
          </a:extLst>
        </xdr:cNvPr>
        <xdr:cNvSpPr txBox="1"/>
      </xdr:nvSpPr>
      <xdr:spPr>
        <a:xfrm>
          <a:off x="10515600" y="148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109347</xdr:rowOff>
    </xdr:from>
    <xdr:to>
      <xdr:col>55</xdr:col>
      <xdr:colOff>88900</xdr:colOff>
      <xdr:row>86</xdr:row>
      <xdr:rowOff>109347</xdr:rowOff>
    </xdr:to>
    <xdr:cxnSp macro="">
      <xdr:nvCxnSpPr>
        <xdr:cNvPr id="347" name="直線コネクタ 346">
          <a:extLst>
            <a:ext uri="{FF2B5EF4-FFF2-40B4-BE49-F238E27FC236}">
              <a16:creationId xmlns:a16="http://schemas.microsoft.com/office/drawing/2014/main" id="{CA8C9C29-C45D-426C-9DBB-99E4FA920871}"/>
            </a:ext>
          </a:extLst>
        </xdr:cNvPr>
        <xdr:cNvCxnSpPr/>
      </xdr:nvCxnSpPr>
      <xdr:spPr>
        <a:xfrm>
          <a:off x="10388600" y="148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28973</xdr:rowOff>
    </xdr:from>
    <xdr:ext cx="469744" cy="259045"/>
    <xdr:sp macro="" textlink="">
      <xdr:nvSpPr>
        <xdr:cNvPr id="348" name="【公営住宅】&#10;一人当たり面積最大値テキスト">
          <a:extLst>
            <a:ext uri="{FF2B5EF4-FFF2-40B4-BE49-F238E27FC236}">
              <a16:creationId xmlns:a16="http://schemas.microsoft.com/office/drawing/2014/main" id="{7BE127EA-D202-4235-B913-686FE16BD1B2}"/>
            </a:ext>
          </a:extLst>
        </xdr:cNvPr>
        <xdr:cNvSpPr txBox="1"/>
      </xdr:nvSpPr>
      <xdr:spPr>
        <a:xfrm>
          <a:off x="10515600" y="132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82296</xdr:rowOff>
    </xdr:from>
    <xdr:to>
      <xdr:col>55</xdr:col>
      <xdr:colOff>88900</xdr:colOff>
      <xdr:row>78</xdr:row>
      <xdr:rowOff>82296</xdr:rowOff>
    </xdr:to>
    <xdr:cxnSp macro="">
      <xdr:nvCxnSpPr>
        <xdr:cNvPr id="349" name="直線コネクタ 348">
          <a:extLst>
            <a:ext uri="{FF2B5EF4-FFF2-40B4-BE49-F238E27FC236}">
              <a16:creationId xmlns:a16="http://schemas.microsoft.com/office/drawing/2014/main" id="{333CB064-A14C-4A4C-96E0-A0AA77707D0D}"/>
            </a:ext>
          </a:extLst>
        </xdr:cNvPr>
        <xdr:cNvCxnSpPr/>
      </xdr:nvCxnSpPr>
      <xdr:spPr>
        <a:xfrm>
          <a:off x="10388600" y="1345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88028</xdr:rowOff>
    </xdr:from>
    <xdr:ext cx="469744" cy="259045"/>
    <xdr:sp macro="" textlink="">
      <xdr:nvSpPr>
        <xdr:cNvPr id="350" name="【公営住宅】&#10;一人当たり面積平均値テキスト">
          <a:extLst>
            <a:ext uri="{FF2B5EF4-FFF2-40B4-BE49-F238E27FC236}">
              <a16:creationId xmlns:a16="http://schemas.microsoft.com/office/drawing/2014/main" id="{0DF1D375-61FE-4D86-AE6D-C9390992CACF}"/>
            </a:ext>
          </a:extLst>
        </xdr:cNvPr>
        <xdr:cNvSpPr txBox="1"/>
      </xdr:nvSpPr>
      <xdr:spPr>
        <a:xfrm>
          <a:off x="10515600" y="1431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109601</xdr:rowOff>
    </xdr:from>
    <xdr:to>
      <xdr:col>55</xdr:col>
      <xdr:colOff>50800</xdr:colOff>
      <xdr:row>84</xdr:row>
      <xdr:rowOff>39751</xdr:rowOff>
    </xdr:to>
    <xdr:sp macro="" textlink="">
      <xdr:nvSpPr>
        <xdr:cNvPr id="351" name="フローチャート: 判断 350">
          <a:extLst>
            <a:ext uri="{FF2B5EF4-FFF2-40B4-BE49-F238E27FC236}">
              <a16:creationId xmlns:a16="http://schemas.microsoft.com/office/drawing/2014/main" id="{94EF76CD-3E78-4AD7-9CF0-B5754073D02F}"/>
            </a:ext>
          </a:extLst>
        </xdr:cNvPr>
        <xdr:cNvSpPr/>
      </xdr:nvSpPr>
      <xdr:spPr>
        <a:xfrm>
          <a:off x="10426700" y="1433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140843</xdr:rowOff>
    </xdr:from>
    <xdr:to>
      <xdr:col>50</xdr:col>
      <xdr:colOff>165100</xdr:colOff>
      <xdr:row>84</xdr:row>
      <xdr:rowOff>70993</xdr:rowOff>
    </xdr:to>
    <xdr:sp macro="" textlink="">
      <xdr:nvSpPr>
        <xdr:cNvPr id="352" name="フローチャート: 判断 351">
          <a:extLst>
            <a:ext uri="{FF2B5EF4-FFF2-40B4-BE49-F238E27FC236}">
              <a16:creationId xmlns:a16="http://schemas.microsoft.com/office/drawing/2014/main" id="{AE3372B6-D8F3-4D10-B7DD-713B13EB44DB}"/>
            </a:ext>
          </a:extLst>
        </xdr:cNvPr>
        <xdr:cNvSpPr/>
      </xdr:nvSpPr>
      <xdr:spPr>
        <a:xfrm>
          <a:off x="9588500" y="143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84455</xdr:rowOff>
    </xdr:from>
    <xdr:to>
      <xdr:col>46</xdr:col>
      <xdr:colOff>38100</xdr:colOff>
      <xdr:row>84</xdr:row>
      <xdr:rowOff>14605</xdr:rowOff>
    </xdr:to>
    <xdr:sp macro="" textlink="">
      <xdr:nvSpPr>
        <xdr:cNvPr id="353" name="フローチャート: 判断 352">
          <a:extLst>
            <a:ext uri="{FF2B5EF4-FFF2-40B4-BE49-F238E27FC236}">
              <a16:creationId xmlns:a16="http://schemas.microsoft.com/office/drawing/2014/main" id="{8A0C4328-FDB5-4435-B859-F605E9B733FE}"/>
            </a:ext>
          </a:extLst>
        </xdr:cNvPr>
        <xdr:cNvSpPr/>
      </xdr:nvSpPr>
      <xdr:spPr>
        <a:xfrm>
          <a:off x="8699500" y="1431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106935</xdr:rowOff>
    </xdr:from>
    <xdr:to>
      <xdr:col>41</xdr:col>
      <xdr:colOff>101600</xdr:colOff>
      <xdr:row>84</xdr:row>
      <xdr:rowOff>37085</xdr:rowOff>
    </xdr:to>
    <xdr:sp macro="" textlink="">
      <xdr:nvSpPr>
        <xdr:cNvPr id="354" name="フローチャート: 判断 353">
          <a:extLst>
            <a:ext uri="{FF2B5EF4-FFF2-40B4-BE49-F238E27FC236}">
              <a16:creationId xmlns:a16="http://schemas.microsoft.com/office/drawing/2014/main" id="{133B5C5D-5E78-4893-8C3D-CCA6703B8FA2}"/>
            </a:ext>
          </a:extLst>
        </xdr:cNvPr>
        <xdr:cNvSpPr/>
      </xdr:nvSpPr>
      <xdr:spPr>
        <a:xfrm>
          <a:off x="7810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66929</xdr:rowOff>
    </xdr:from>
    <xdr:to>
      <xdr:col>36</xdr:col>
      <xdr:colOff>165100</xdr:colOff>
      <xdr:row>83</xdr:row>
      <xdr:rowOff>168529</xdr:rowOff>
    </xdr:to>
    <xdr:sp macro="" textlink="">
      <xdr:nvSpPr>
        <xdr:cNvPr id="355" name="フローチャート: 判断 354">
          <a:extLst>
            <a:ext uri="{FF2B5EF4-FFF2-40B4-BE49-F238E27FC236}">
              <a16:creationId xmlns:a16="http://schemas.microsoft.com/office/drawing/2014/main" id="{1AD3DD29-FD93-4185-AAB8-6AAFDA0393CC}"/>
            </a:ext>
          </a:extLst>
        </xdr:cNvPr>
        <xdr:cNvSpPr/>
      </xdr:nvSpPr>
      <xdr:spPr>
        <a:xfrm>
          <a:off x="6921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6BFDF7C-735C-4BE5-8B5B-30FDDDA787E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738FC42-FAA8-4687-AE98-928F638CC70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9FCDAE2-4C79-4E95-BAD4-65410081E94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38A46C8-BB52-4837-81AF-51F8BDBEAE3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43B62431-709A-44F4-A5A4-C9EA8C1BBF5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110744</xdr:rowOff>
    </xdr:from>
    <xdr:to>
      <xdr:col>55</xdr:col>
      <xdr:colOff>50800</xdr:colOff>
      <xdr:row>82</xdr:row>
      <xdr:rowOff>40894</xdr:rowOff>
    </xdr:to>
    <xdr:sp macro="" textlink="">
      <xdr:nvSpPr>
        <xdr:cNvPr id="361" name="楕円 360">
          <a:extLst>
            <a:ext uri="{FF2B5EF4-FFF2-40B4-BE49-F238E27FC236}">
              <a16:creationId xmlns:a16="http://schemas.microsoft.com/office/drawing/2014/main" id="{8E1486D5-2672-4574-BE8D-FB09F54EA7D4}"/>
            </a:ext>
          </a:extLst>
        </xdr:cNvPr>
        <xdr:cNvSpPr/>
      </xdr:nvSpPr>
      <xdr:spPr>
        <a:xfrm>
          <a:off x="10426700" y="139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133621</xdr:rowOff>
    </xdr:from>
    <xdr:ext cx="469744" cy="259045"/>
    <xdr:sp macro="" textlink="">
      <xdr:nvSpPr>
        <xdr:cNvPr id="362" name="【公営住宅】&#10;一人当たり面積該当値テキスト">
          <a:extLst>
            <a:ext uri="{FF2B5EF4-FFF2-40B4-BE49-F238E27FC236}">
              <a16:creationId xmlns:a16="http://schemas.microsoft.com/office/drawing/2014/main" id="{3C3014B1-A9AE-4207-B54D-851FF95FF7A7}"/>
            </a:ext>
          </a:extLst>
        </xdr:cNvPr>
        <xdr:cNvSpPr txBox="1"/>
      </xdr:nvSpPr>
      <xdr:spPr>
        <a:xfrm>
          <a:off x="10515600" y="138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118745</xdr:rowOff>
    </xdr:from>
    <xdr:to>
      <xdr:col>50</xdr:col>
      <xdr:colOff>165100</xdr:colOff>
      <xdr:row>82</xdr:row>
      <xdr:rowOff>48895</xdr:rowOff>
    </xdr:to>
    <xdr:sp macro="" textlink="">
      <xdr:nvSpPr>
        <xdr:cNvPr id="363" name="楕円 362">
          <a:extLst>
            <a:ext uri="{FF2B5EF4-FFF2-40B4-BE49-F238E27FC236}">
              <a16:creationId xmlns:a16="http://schemas.microsoft.com/office/drawing/2014/main" id="{C41992E4-B6AC-4DCA-8F25-C9C5C9910171}"/>
            </a:ext>
          </a:extLst>
        </xdr:cNvPr>
        <xdr:cNvSpPr/>
      </xdr:nvSpPr>
      <xdr:spPr>
        <a:xfrm>
          <a:off x="9588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161544</xdr:rowOff>
    </xdr:from>
    <xdr:to>
      <xdr:col>55</xdr:col>
      <xdr:colOff>0</xdr:colOff>
      <xdr:row>81</xdr:row>
      <xdr:rowOff>169545</xdr:rowOff>
    </xdr:to>
    <xdr:cxnSp macro="">
      <xdr:nvCxnSpPr>
        <xdr:cNvPr id="364" name="直線コネクタ 363">
          <a:extLst>
            <a:ext uri="{FF2B5EF4-FFF2-40B4-BE49-F238E27FC236}">
              <a16:creationId xmlns:a16="http://schemas.microsoft.com/office/drawing/2014/main" id="{995DD53C-E48F-4035-91FE-6DDA0B605DE8}"/>
            </a:ext>
          </a:extLst>
        </xdr:cNvPr>
        <xdr:cNvCxnSpPr/>
      </xdr:nvCxnSpPr>
      <xdr:spPr>
        <a:xfrm flipV="1">
          <a:off x="9639300" y="14048994"/>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134365</xdr:rowOff>
    </xdr:from>
    <xdr:to>
      <xdr:col>46</xdr:col>
      <xdr:colOff>38100</xdr:colOff>
      <xdr:row>82</xdr:row>
      <xdr:rowOff>64515</xdr:rowOff>
    </xdr:to>
    <xdr:sp macro="" textlink="">
      <xdr:nvSpPr>
        <xdr:cNvPr id="365" name="楕円 364">
          <a:extLst>
            <a:ext uri="{FF2B5EF4-FFF2-40B4-BE49-F238E27FC236}">
              <a16:creationId xmlns:a16="http://schemas.microsoft.com/office/drawing/2014/main" id="{28F16FD8-8D1E-4090-A710-B63DFEDE917E}"/>
            </a:ext>
          </a:extLst>
        </xdr:cNvPr>
        <xdr:cNvSpPr/>
      </xdr:nvSpPr>
      <xdr:spPr>
        <a:xfrm>
          <a:off x="8699500" y="1402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169545</xdr:rowOff>
    </xdr:from>
    <xdr:to>
      <xdr:col>50</xdr:col>
      <xdr:colOff>114300</xdr:colOff>
      <xdr:row>82</xdr:row>
      <xdr:rowOff>13715</xdr:rowOff>
    </xdr:to>
    <xdr:cxnSp macro="">
      <xdr:nvCxnSpPr>
        <xdr:cNvPr id="366" name="直線コネクタ 365">
          <a:extLst>
            <a:ext uri="{FF2B5EF4-FFF2-40B4-BE49-F238E27FC236}">
              <a16:creationId xmlns:a16="http://schemas.microsoft.com/office/drawing/2014/main" id="{F128E862-0DD5-4533-85DE-9510EBFFDD6D}"/>
            </a:ext>
          </a:extLst>
        </xdr:cNvPr>
        <xdr:cNvCxnSpPr/>
      </xdr:nvCxnSpPr>
      <xdr:spPr>
        <a:xfrm flipV="1">
          <a:off x="8750300" y="14056995"/>
          <a:ext cx="8890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139319</xdr:rowOff>
    </xdr:from>
    <xdr:to>
      <xdr:col>41</xdr:col>
      <xdr:colOff>101600</xdr:colOff>
      <xdr:row>82</xdr:row>
      <xdr:rowOff>69469</xdr:rowOff>
    </xdr:to>
    <xdr:sp macro="" textlink="">
      <xdr:nvSpPr>
        <xdr:cNvPr id="367" name="楕円 366">
          <a:extLst>
            <a:ext uri="{FF2B5EF4-FFF2-40B4-BE49-F238E27FC236}">
              <a16:creationId xmlns:a16="http://schemas.microsoft.com/office/drawing/2014/main" id="{F2A4FD71-AC5F-459E-B570-797E22726F31}"/>
            </a:ext>
          </a:extLst>
        </xdr:cNvPr>
        <xdr:cNvSpPr/>
      </xdr:nvSpPr>
      <xdr:spPr>
        <a:xfrm>
          <a:off x="7810500" y="1402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13715</xdr:rowOff>
    </xdr:from>
    <xdr:to>
      <xdr:col>45</xdr:col>
      <xdr:colOff>177800</xdr:colOff>
      <xdr:row>82</xdr:row>
      <xdr:rowOff>18669</xdr:rowOff>
    </xdr:to>
    <xdr:cxnSp macro="">
      <xdr:nvCxnSpPr>
        <xdr:cNvPr id="368" name="直線コネクタ 367">
          <a:extLst>
            <a:ext uri="{FF2B5EF4-FFF2-40B4-BE49-F238E27FC236}">
              <a16:creationId xmlns:a16="http://schemas.microsoft.com/office/drawing/2014/main" id="{BAEA2127-F3B9-45BA-868B-903B538C26D3}"/>
            </a:ext>
          </a:extLst>
        </xdr:cNvPr>
        <xdr:cNvCxnSpPr/>
      </xdr:nvCxnSpPr>
      <xdr:spPr>
        <a:xfrm flipV="1">
          <a:off x="7861300" y="14072615"/>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154939</xdr:rowOff>
    </xdr:from>
    <xdr:to>
      <xdr:col>36</xdr:col>
      <xdr:colOff>165100</xdr:colOff>
      <xdr:row>82</xdr:row>
      <xdr:rowOff>85089</xdr:rowOff>
    </xdr:to>
    <xdr:sp macro="" textlink="">
      <xdr:nvSpPr>
        <xdr:cNvPr id="369" name="楕円 368">
          <a:extLst>
            <a:ext uri="{FF2B5EF4-FFF2-40B4-BE49-F238E27FC236}">
              <a16:creationId xmlns:a16="http://schemas.microsoft.com/office/drawing/2014/main" id="{DC416873-46F1-4863-8218-18FCBC56DC31}"/>
            </a:ext>
          </a:extLst>
        </xdr:cNvPr>
        <xdr:cNvSpPr/>
      </xdr:nvSpPr>
      <xdr:spPr>
        <a:xfrm>
          <a:off x="6921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18669</xdr:rowOff>
    </xdr:from>
    <xdr:to>
      <xdr:col>41</xdr:col>
      <xdr:colOff>50800</xdr:colOff>
      <xdr:row>82</xdr:row>
      <xdr:rowOff>34289</xdr:rowOff>
    </xdr:to>
    <xdr:cxnSp macro="">
      <xdr:nvCxnSpPr>
        <xdr:cNvPr id="370" name="直線コネクタ 369">
          <a:extLst>
            <a:ext uri="{FF2B5EF4-FFF2-40B4-BE49-F238E27FC236}">
              <a16:creationId xmlns:a16="http://schemas.microsoft.com/office/drawing/2014/main" id="{B065AB19-F2FE-4B49-AE0A-BA3E0B086FA6}"/>
            </a:ext>
          </a:extLst>
        </xdr:cNvPr>
        <xdr:cNvCxnSpPr/>
      </xdr:nvCxnSpPr>
      <xdr:spPr>
        <a:xfrm flipV="1">
          <a:off x="6972300" y="14077569"/>
          <a:ext cx="8890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62120</xdr:rowOff>
    </xdr:from>
    <xdr:ext cx="469744" cy="259045"/>
    <xdr:sp macro="" textlink="">
      <xdr:nvSpPr>
        <xdr:cNvPr id="371" name="n_1aveValue【公営住宅】&#10;一人当たり面積">
          <a:extLst>
            <a:ext uri="{FF2B5EF4-FFF2-40B4-BE49-F238E27FC236}">
              <a16:creationId xmlns:a16="http://schemas.microsoft.com/office/drawing/2014/main" id="{495D4FA2-B93C-43EE-91F6-CEE9D0245C9E}"/>
            </a:ext>
          </a:extLst>
        </xdr:cNvPr>
        <xdr:cNvSpPr txBox="1"/>
      </xdr:nvSpPr>
      <xdr:spPr>
        <a:xfrm>
          <a:off x="9391727" y="144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5732</xdr:rowOff>
    </xdr:from>
    <xdr:ext cx="469744" cy="259045"/>
    <xdr:sp macro="" textlink="">
      <xdr:nvSpPr>
        <xdr:cNvPr id="372" name="n_2aveValue【公営住宅】&#10;一人当たり面積">
          <a:extLst>
            <a:ext uri="{FF2B5EF4-FFF2-40B4-BE49-F238E27FC236}">
              <a16:creationId xmlns:a16="http://schemas.microsoft.com/office/drawing/2014/main" id="{76C25E25-C8F6-4276-98C2-D881F927712A}"/>
            </a:ext>
          </a:extLst>
        </xdr:cNvPr>
        <xdr:cNvSpPr txBox="1"/>
      </xdr:nvSpPr>
      <xdr:spPr>
        <a:xfrm>
          <a:off x="8515427" y="1440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28212</xdr:rowOff>
    </xdr:from>
    <xdr:ext cx="469744" cy="259045"/>
    <xdr:sp macro="" textlink="">
      <xdr:nvSpPr>
        <xdr:cNvPr id="373" name="n_3aveValue【公営住宅】&#10;一人当たり面積">
          <a:extLst>
            <a:ext uri="{FF2B5EF4-FFF2-40B4-BE49-F238E27FC236}">
              <a16:creationId xmlns:a16="http://schemas.microsoft.com/office/drawing/2014/main" id="{31073538-34A8-45D9-9C9F-71DEBE9F3B09}"/>
            </a:ext>
          </a:extLst>
        </xdr:cNvPr>
        <xdr:cNvSpPr txBox="1"/>
      </xdr:nvSpPr>
      <xdr:spPr>
        <a:xfrm>
          <a:off x="7626427" y="1443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159656</xdr:rowOff>
    </xdr:from>
    <xdr:ext cx="469744" cy="259045"/>
    <xdr:sp macro="" textlink="">
      <xdr:nvSpPr>
        <xdr:cNvPr id="374" name="n_4aveValue【公営住宅】&#10;一人当たり面積">
          <a:extLst>
            <a:ext uri="{FF2B5EF4-FFF2-40B4-BE49-F238E27FC236}">
              <a16:creationId xmlns:a16="http://schemas.microsoft.com/office/drawing/2014/main" id="{49BF016B-37A7-4DFD-B65C-5A64CD543833}"/>
            </a:ext>
          </a:extLst>
        </xdr:cNvPr>
        <xdr:cNvSpPr txBox="1"/>
      </xdr:nvSpPr>
      <xdr:spPr>
        <a:xfrm>
          <a:off x="6737427" y="1439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65422</xdr:rowOff>
    </xdr:from>
    <xdr:ext cx="469744" cy="259045"/>
    <xdr:sp macro="" textlink="">
      <xdr:nvSpPr>
        <xdr:cNvPr id="375" name="n_1mainValue【公営住宅】&#10;一人当たり面積">
          <a:extLst>
            <a:ext uri="{FF2B5EF4-FFF2-40B4-BE49-F238E27FC236}">
              <a16:creationId xmlns:a16="http://schemas.microsoft.com/office/drawing/2014/main" id="{926FD046-7496-48DD-BD35-65D7BB151E7B}"/>
            </a:ext>
          </a:extLst>
        </xdr:cNvPr>
        <xdr:cNvSpPr txBox="1"/>
      </xdr:nvSpPr>
      <xdr:spPr>
        <a:xfrm>
          <a:off x="9391727" y="1378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81042</xdr:rowOff>
    </xdr:from>
    <xdr:ext cx="469744" cy="259045"/>
    <xdr:sp macro="" textlink="">
      <xdr:nvSpPr>
        <xdr:cNvPr id="376" name="n_2mainValue【公営住宅】&#10;一人当たり面積">
          <a:extLst>
            <a:ext uri="{FF2B5EF4-FFF2-40B4-BE49-F238E27FC236}">
              <a16:creationId xmlns:a16="http://schemas.microsoft.com/office/drawing/2014/main" id="{A0A67219-9303-4609-9C07-15E47D799081}"/>
            </a:ext>
          </a:extLst>
        </xdr:cNvPr>
        <xdr:cNvSpPr txBox="1"/>
      </xdr:nvSpPr>
      <xdr:spPr>
        <a:xfrm>
          <a:off x="8515427" y="1379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85996</xdr:rowOff>
    </xdr:from>
    <xdr:ext cx="469744" cy="259045"/>
    <xdr:sp macro="" textlink="">
      <xdr:nvSpPr>
        <xdr:cNvPr id="377" name="n_3mainValue【公営住宅】&#10;一人当たり面積">
          <a:extLst>
            <a:ext uri="{FF2B5EF4-FFF2-40B4-BE49-F238E27FC236}">
              <a16:creationId xmlns:a16="http://schemas.microsoft.com/office/drawing/2014/main" id="{0B475C8E-0D17-49CE-ACED-545751F32271}"/>
            </a:ext>
          </a:extLst>
        </xdr:cNvPr>
        <xdr:cNvSpPr txBox="1"/>
      </xdr:nvSpPr>
      <xdr:spPr>
        <a:xfrm>
          <a:off x="7626427" y="1380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101616</xdr:rowOff>
    </xdr:from>
    <xdr:ext cx="469744" cy="259045"/>
    <xdr:sp macro="" textlink="">
      <xdr:nvSpPr>
        <xdr:cNvPr id="378" name="n_4mainValue【公営住宅】&#10;一人当たり面積">
          <a:extLst>
            <a:ext uri="{FF2B5EF4-FFF2-40B4-BE49-F238E27FC236}">
              <a16:creationId xmlns:a16="http://schemas.microsoft.com/office/drawing/2014/main" id="{57E04454-F21D-4033-B87F-C7C8578B3083}"/>
            </a:ext>
          </a:extLst>
        </xdr:cNvPr>
        <xdr:cNvSpPr txBox="1"/>
      </xdr:nvSpPr>
      <xdr:spPr>
        <a:xfrm>
          <a:off x="6737427" y="1381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AA3E5E6-2153-41AF-8091-6B194025D05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71563123-C0DD-48E2-AE5B-DA8C4E7E307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226FA721-2DB5-4869-AF64-DF7109F3296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CFD73E5C-9BC8-4378-9F6F-44EAA58192F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704596D9-B089-43BB-90A9-170F31708F9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34CF367F-44D7-43BB-B5FC-E379A2A9BE8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BA680E92-4040-4454-9757-59C84B5CAC5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8070D9CC-F5B5-4518-9CD5-7356F156C34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A5801469-862F-405B-941D-45C87516BB9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9F9C6096-2E8E-494A-94F5-737E70F5AC3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DDAFFA9F-3A76-42ED-A8FE-61A33C12243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C6082DE3-8079-4082-B6D6-917BC74CB7A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FD2CE7C1-D16D-4678-837F-A3345C0E07F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FAF25F52-626D-41CA-A4CB-C6C1D1EA08A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DA2E8967-529F-42FE-B3C2-79E04C32AA3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5F8C55E3-9F41-4A48-92A1-3BBF5C0C4CD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9CF8F88C-6622-434E-8147-D45DF54FAFB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16214E0B-0473-4551-BEE0-15F2E543453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A6D53EDE-D073-4B66-8284-4F7197903D6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2E7F97EC-CC1A-44D4-B753-853B6AE06D3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5AA55C23-929F-4556-9A28-55FFDC098F4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523437F4-A8E5-4D05-861F-79259139904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FE821824-B239-4178-A78E-CB068581B3A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87948F1A-8FAE-4BC6-B088-563C1A9172A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E8D051FB-E9ED-4009-BF0C-CB00F0EADBF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48B494AF-97D5-4AE6-8E56-A1DB29ECB58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F486D581-33BB-467D-9EA0-71CF0B81BC8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CE7EFD73-DF9B-4E58-B51C-7530D7DA58B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282C271-1026-4027-96E2-02A2F4404A6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BC60B416-50B0-4C5A-92F0-4B139788E09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DAF93835-9688-4756-9B24-79F2F47AF8B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6D529B95-9DA6-4BDA-8D30-3B91F91F243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C275B280-C330-4A3A-8969-0377B1CFBDC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13774812-659D-4DD2-88D6-A666B6F2AA8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8A306230-B449-4FB3-A4C8-C201D5D44F4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9449FC10-242C-492F-AD9A-94AE67681CA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D2B2CAE1-8C3D-42D4-8C96-A274B488D732}"/>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25A66141-E349-49CD-950B-86669AF08B5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EEA9D14F-839B-4DD1-B8B3-A6E1973FD08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2204BCE1-EF09-4ACA-B92E-0321786840E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24765</xdr:rowOff>
    </xdr:to>
    <xdr:cxnSp macro="">
      <xdr:nvCxnSpPr>
        <xdr:cNvPr id="419" name="直線コネクタ 418">
          <a:extLst>
            <a:ext uri="{FF2B5EF4-FFF2-40B4-BE49-F238E27FC236}">
              <a16:creationId xmlns:a16="http://schemas.microsoft.com/office/drawing/2014/main" id="{8D9C8B79-96CF-4DC4-A563-43245892621B}"/>
            </a:ext>
          </a:extLst>
        </xdr:cNvPr>
        <xdr:cNvCxnSpPr/>
      </xdr:nvCxnSpPr>
      <xdr:spPr>
        <a:xfrm flipV="1">
          <a:off x="16318864" y="562737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28592</xdr:rowOff>
    </xdr:from>
    <xdr:ext cx="405111" cy="259045"/>
    <xdr:sp macro="" textlink="">
      <xdr:nvSpPr>
        <xdr:cNvPr id="420" name="【認定こども園・幼稚園・保育所】&#10;有形固定資産減価償却率最小値テキスト">
          <a:extLst>
            <a:ext uri="{FF2B5EF4-FFF2-40B4-BE49-F238E27FC236}">
              <a16:creationId xmlns:a16="http://schemas.microsoft.com/office/drawing/2014/main" id="{AD96C471-57BB-4A1C-A811-781FD919EB20}"/>
            </a:ext>
          </a:extLst>
        </xdr:cNvPr>
        <xdr:cNvSpPr txBox="1"/>
      </xdr:nvSpPr>
      <xdr:spPr>
        <a:xfrm>
          <a:off x="16357600"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24765</xdr:rowOff>
    </xdr:from>
    <xdr:to>
      <xdr:col>86</xdr:col>
      <xdr:colOff>25400</xdr:colOff>
      <xdr:row>42</xdr:row>
      <xdr:rowOff>24765</xdr:rowOff>
    </xdr:to>
    <xdr:cxnSp macro="">
      <xdr:nvCxnSpPr>
        <xdr:cNvPr id="421" name="直線コネクタ 420">
          <a:extLst>
            <a:ext uri="{FF2B5EF4-FFF2-40B4-BE49-F238E27FC236}">
              <a16:creationId xmlns:a16="http://schemas.microsoft.com/office/drawing/2014/main" id="{6B2FB3A1-ADB7-4A3E-83F3-CB944500B456}"/>
            </a:ext>
          </a:extLst>
        </xdr:cNvPr>
        <xdr:cNvCxnSpPr/>
      </xdr:nvCxnSpPr>
      <xdr:spPr>
        <a:xfrm>
          <a:off x="16230600" y="722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B82573DE-6B8A-4BFB-9B36-35321AD93F11}"/>
            </a:ext>
          </a:extLst>
        </xdr:cNvPr>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23" name="直線コネクタ 422">
          <a:extLst>
            <a:ext uri="{FF2B5EF4-FFF2-40B4-BE49-F238E27FC236}">
              <a16:creationId xmlns:a16="http://schemas.microsoft.com/office/drawing/2014/main" id="{0DC95D56-54CB-49DB-B171-61E052C98399}"/>
            </a:ext>
          </a:extLst>
        </xdr:cNvPr>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AB11378F-0C49-434B-A321-30EB46CE244A}"/>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5" name="フローチャート: 判断 424">
          <a:extLst>
            <a:ext uri="{FF2B5EF4-FFF2-40B4-BE49-F238E27FC236}">
              <a16:creationId xmlns:a16="http://schemas.microsoft.com/office/drawing/2014/main" id="{12D819DF-CF87-4A44-93AC-FC535EB5FB33}"/>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86360</xdr:rowOff>
    </xdr:from>
    <xdr:to>
      <xdr:col>81</xdr:col>
      <xdr:colOff>101600</xdr:colOff>
      <xdr:row>38</xdr:row>
      <xdr:rowOff>16510</xdr:rowOff>
    </xdr:to>
    <xdr:sp macro="" textlink="">
      <xdr:nvSpPr>
        <xdr:cNvPr id="426" name="フローチャート: 判断 425">
          <a:extLst>
            <a:ext uri="{FF2B5EF4-FFF2-40B4-BE49-F238E27FC236}">
              <a16:creationId xmlns:a16="http://schemas.microsoft.com/office/drawing/2014/main" id="{21795CC5-92B4-48A0-B59A-CE33867C39A7}"/>
            </a:ext>
          </a:extLst>
        </xdr:cNvPr>
        <xdr:cNvSpPr/>
      </xdr:nvSpPr>
      <xdr:spPr>
        <a:xfrm>
          <a:off x="15430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73025</xdr:rowOff>
    </xdr:from>
    <xdr:to>
      <xdr:col>76</xdr:col>
      <xdr:colOff>165100</xdr:colOff>
      <xdr:row>38</xdr:row>
      <xdr:rowOff>3175</xdr:rowOff>
    </xdr:to>
    <xdr:sp macro="" textlink="">
      <xdr:nvSpPr>
        <xdr:cNvPr id="427" name="フローチャート: 判断 426">
          <a:extLst>
            <a:ext uri="{FF2B5EF4-FFF2-40B4-BE49-F238E27FC236}">
              <a16:creationId xmlns:a16="http://schemas.microsoft.com/office/drawing/2014/main" id="{34F4CD8E-5496-450F-B16A-41856FF1C8C9}"/>
            </a:ext>
          </a:extLst>
        </xdr:cNvPr>
        <xdr:cNvSpPr/>
      </xdr:nvSpPr>
      <xdr:spPr>
        <a:xfrm>
          <a:off x="14541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120650</xdr:rowOff>
    </xdr:from>
    <xdr:to>
      <xdr:col>72</xdr:col>
      <xdr:colOff>38100</xdr:colOff>
      <xdr:row>38</xdr:row>
      <xdr:rowOff>50800</xdr:rowOff>
    </xdr:to>
    <xdr:sp macro="" textlink="">
      <xdr:nvSpPr>
        <xdr:cNvPr id="428" name="フローチャート: 判断 427">
          <a:extLst>
            <a:ext uri="{FF2B5EF4-FFF2-40B4-BE49-F238E27FC236}">
              <a16:creationId xmlns:a16="http://schemas.microsoft.com/office/drawing/2014/main" id="{B1BFD88F-CC68-4F07-85EB-B24046948535}"/>
            </a:ext>
          </a:extLst>
        </xdr:cNvPr>
        <xdr:cNvSpPr/>
      </xdr:nvSpPr>
      <xdr:spPr>
        <a:xfrm>
          <a:off x="13652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25400</xdr:rowOff>
    </xdr:from>
    <xdr:to>
      <xdr:col>67</xdr:col>
      <xdr:colOff>101600</xdr:colOff>
      <xdr:row>34</xdr:row>
      <xdr:rowOff>127000</xdr:rowOff>
    </xdr:to>
    <xdr:sp macro="" textlink="">
      <xdr:nvSpPr>
        <xdr:cNvPr id="429" name="フローチャート: 判断 428">
          <a:extLst>
            <a:ext uri="{FF2B5EF4-FFF2-40B4-BE49-F238E27FC236}">
              <a16:creationId xmlns:a16="http://schemas.microsoft.com/office/drawing/2014/main" id="{1CBE7A94-97D8-4F86-B33A-44DC227622BF}"/>
            </a:ext>
          </a:extLst>
        </xdr:cNvPr>
        <xdr:cNvSpPr/>
      </xdr:nvSpPr>
      <xdr:spPr>
        <a:xfrm>
          <a:off x="12763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BA1EE161-7C3B-40AB-B020-B4280AB875D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E8294989-ACBB-4CF9-AC40-EA8486CC47B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1F206A9-45BF-4228-A14B-11221B4E7FE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6C1253B1-80CA-4EBE-8707-B0B3121A91A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A9E9AD3-D0F1-4118-BB4A-4428B4B95D2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50165</xdr:rowOff>
    </xdr:from>
    <xdr:to>
      <xdr:col>85</xdr:col>
      <xdr:colOff>177800</xdr:colOff>
      <xdr:row>34</xdr:row>
      <xdr:rowOff>151765</xdr:rowOff>
    </xdr:to>
    <xdr:sp macro="" textlink="">
      <xdr:nvSpPr>
        <xdr:cNvPr id="435" name="楕円 434">
          <a:extLst>
            <a:ext uri="{FF2B5EF4-FFF2-40B4-BE49-F238E27FC236}">
              <a16:creationId xmlns:a16="http://schemas.microsoft.com/office/drawing/2014/main" id="{ED873E2B-EEAB-45F7-8F24-2864E74386BF}"/>
            </a:ext>
          </a:extLst>
        </xdr:cNvPr>
        <xdr:cNvSpPr/>
      </xdr:nvSpPr>
      <xdr:spPr>
        <a:xfrm>
          <a:off x="16268700"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73042</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0EE5F8D4-853A-4F0C-AC93-DD17268081E4}"/>
            </a:ext>
          </a:extLst>
        </xdr:cNvPr>
        <xdr:cNvSpPr txBox="1"/>
      </xdr:nvSpPr>
      <xdr:spPr>
        <a:xfrm>
          <a:off x="16357600"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154940</xdr:rowOff>
    </xdr:from>
    <xdr:to>
      <xdr:col>81</xdr:col>
      <xdr:colOff>101600</xdr:colOff>
      <xdr:row>34</xdr:row>
      <xdr:rowOff>85090</xdr:rowOff>
    </xdr:to>
    <xdr:sp macro="" textlink="">
      <xdr:nvSpPr>
        <xdr:cNvPr id="437" name="楕円 436">
          <a:extLst>
            <a:ext uri="{FF2B5EF4-FFF2-40B4-BE49-F238E27FC236}">
              <a16:creationId xmlns:a16="http://schemas.microsoft.com/office/drawing/2014/main" id="{3384C9B1-EAD4-4A36-8152-BA0F6D785A48}"/>
            </a:ext>
          </a:extLst>
        </xdr:cNvPr>
        <xdr:cNvSpPr/>
      </xdr:nvSpPr>
      <xdr:spPr>
        <a:xfrm>
          <a:off x="15430500" y="58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34290</xdr:rowOff>
    </xdr:from>
    <xdr:to>
      <xdr:col>85</xdr:col>
      <xdr:colOff>127000</xdr:colOff>
      <xdr:row>34</xdr:row>
      <xdr:rowOff>100965</xdr:rowOff>
    </xdr:to>
    <xdr:cxnSp macro="">
      <xdr:nvCxnSpPr>
        <xdr:cNvPr id="438" name="直線コネクタ 437">
          <a:extLst>
            <a:ext uri="{FF2B5EF4-FFF2-40B4-BE49-F238E27FC236}">
              <a16:creationId xmlns:a16="http://schemas.microsoft.com/office/drawing/2014/main" id="{7C4BDF39-9D8E-461F-99B6-5094A5009EE5}"/>
            </a:ext>
          </a:extLst>
        </xdr:cNvPr>
        <xdr:cNvCxnSpPr/>
      </xdr:nvCxnSpPr>
      <xdr:spPr>
        <a:xfrm>
          <a:off x="15481300" y="586359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82550</xdr:rowOff>
    </xdr:from>
    <xdr:to>
      <xdr:col>76</xdr:col>
      <xdr:colOff>165100</xdr:colOff>
      <xdr:row>34</xdr:row>
      <xdr:rowOff>12700</xdr:rowOff>
    </xdr:to>
    <xdr:sp macro="" textlink="">
      <xdr:nvSpPr>
        <xdr:cNvPr id="439" name="楕円 438">
          <a:extLst>
            <a:ext uri="{FF2B5EF4-FFF2-40B4-BE49-F238E27FC236}">
              <a16:creationId xmlns:a16="http://schemas.microsoft.com/office/drawing/2014/main" id="{FAF865E5-EB11-45DA-9175-44E67C866893}"/>
            </a:ext>
          </a:extLst>
        </xdr:cNvPr>
        <xdr:cNvSpPr/>
      </xdr:nvSpPr>
      <xdr:spPr>
        <a:xfrm>
          <a:off x="14541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133350</xdr:rowOff>
    </xdr:from>
    <xdr:to>
      <xdr:col>81</xdr:col>
      <xdr:colOff>50800</xdr:colOff>
      <xdr:row>34</xdr:row>
      <xdr:rowOff>34290</xdr:rowOff>
    </xdr:to>
    <xdr:cxnSp macro="">
      <xdr:nvCxnSpPr>
        <xdr:cNvPr id="440" name="直線コネクタ 439">
          <a:extLst>
            <a:ext uri="{FF2B5EF4-FFF2-40B4-BE49-F238E27FC236}">
              <a16:creationId xmlns:a16="http://schemas.microsoft.com/office/drawing/2014/main" id="{FE780848-C169-4EEB-9273-BE88D8CBE5A2}"/>
            </a:ext>
          </a:extLst>
        </xdr:cNvPr>
        <xdr:cNvCxnSpPr/>
      </xdr:nvCxnSpPr>
      <xdr:spPr>
        <a:xfrm>
          <a:off x="14592300" y="57912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10160</xdr:rowOff>
    </xdr:from>
    <xdr:to>
      <xdr:col>72</xdr:col>
      <xdr:colOff>38100</xdr:colOff>
      <xdr:row>33</xdr:row>
      <xdr:rowOff>111760</xdr:rowOff>
    </xdr:to>
    <xdr:sp macro="" textlink="">
      <xdr:nvSpPr>
        <xdr:cNvPr id="441" name="楕円 440">
          <a:extLst>
            <a:ext uri="{FF2B5EF4-FFF2-40B4-BE49-F238E27FC236}">
              <a16:creationId xmlns:a16="http://schemas.microsoft.com/office/drawing/2014/main" id="{3B6D68BD-0D23-4F80-B9F3-5BC0BD16BE88}"/>
            </a:ext>
          </a:extLst>
        </xdr:cNvPr>
        <xdr:cNvSpPr/>
      </xdr:nvSpPr>
      <xdr:spPr>
        <a:xfrm>
          <a:off x="1365250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60960</xdr:rowOff>
    </xdr:from>
    <xdr:to>
      <xdr:col>76</xdr:col>
      <xdr:colOff>114300</xdr:colOff>
      <xdr:row>33</xdr:row>
      <xdr:rowOff>133350</xdr:rowOff>
    </xdr:to>
    <xdr:cxnSp macro="">
      <xdr:nvCxnSpPr>
        <xdr:cNvPr id="442" name="直線コネクタ 441">
          <a:extLst>
            <a:ext uri="{FF2B5EF4-FFF2-40B4-BE49-F238E27FC236}">
              <a16:creationId xmlns:a16="http://schemas.microsoft.com/office/drawing/2014/main" id="{6ED938F9-D0A7-4F33-98C4-69752AD9649D}"/>
            </a:ext>
          </a:extLst>
        </xdr:cNvPr>
        <xdr:cNvCxnSpPr/>
      </xdr:nvCxnSpPr>
      <xdr:spPr>
        <a:xfrm>
          <a:off x="13703300" y="57188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137795</xdr:rowOff>
    </xdr:from>
    <xdr:to>
      <xdr:col>67</xdr:col>
      <xdr:colOff>101600</xdr:colOff>
      <xdr:row>33</xdr:row>
      <xdr:rowOff>67945</xdr:rowOff>
    </xdr:to>
    <xdr:sp macro="" textlink="">
      <xdr:nvSpPr>
        <xdr:cNvPr id="443" name="楕円 442">
          <a:extLst>
            <a:ext uri="{FF2B5EF4-FFF2-40B4-BE49-F238E27FC236}">
              <a16:creationId xmlns:a16="http://schemas.microsoft.com/office/drawing/2014/main" id="{775AADB0-E38A-4BF1-8080-A413815BC141}"/>
            </a:ext>
          </a:extLst>
        </xdr:cNvPr>
        <xdr:cNvSpPr/>
      </xdr:nvSpPr>
      <xdr:spPr>
        <a:xfrm>
          <a:off x="12763500" y="562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17145</xdr:rowOff>
    </xdr:from>
    <xdr:to>
      <xdr:col>71</xdr:col>
      <xdr:colOff>177800</xdr:colOff>
      <xdr:row>33</xdr:row>
      <xdr:rowOff>60960</xdr:rowOff>
    </xdr:to>
    <xdr:cxnSp macro="">
      <xdr:nvCxnSpPr>
        <xdr:cNvPr id="444" name="直線コネクタ 443">
          <a:extLst>
            <a:ext uri="{FF2B5EF4-FFF2-40B4-BE49-F238E27FC236}">
              <a16:creationId xmlns:a16="http://schemas.microsoft.com/office/drawing/2014/main" id="{00A5FAA8-D6DD-48A2-A56E-529510E22510}"/>
            </a:ext>
          </a:extLst>
        </xdr:cNvPr>
        <xdr:cNvCxnSpPr/>
      </xdr:nvCxnSpPr>
      <xdr:spPr>
        <a:xfrm>
          <a:off x="12814300" y="56749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7637</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A11FF8FC-B4A2-40C5-9BA1-9326A70A221C}"/>
            </a:ext>
          </a:extLst>
        </xdr:cNvPr>
        <xdr:cNvSpPr txBox="1"/>
      </xdr:nvSpPr>
      <xdr:spPr>
        <a:xfrm>
          <a:off x="152660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165752</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83ACDF57-D8C3-4AA8-8448-66EAF9FA458F}"/>
            </a:ext>
          </a:extLst>
        </xdr:cNvPr>
        <xdr:cNvSpPr txBox="1"/>
      </xdr:nvSpPr>
      <xdr:spPr>
        <a:xfrm>
          <a:off x="143897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41927</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A2A0EDB7-7F26-4402-A376-E3012C9C963C}"/>
            </a:ext>
          </a:extLst>
        </xdr:cNvPr>
        <xdr:cNvSpPr txBox="1"/>
      </xdr:nvSpPr>
      <xdr:spPr>
        <a:xfrm>
          <a:off x="13500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118127</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C8F38567-A841-4F21-9731-C9596CA805E4}"/>
            </a:ext>
          </a:extLst>
        </xdr:cNvPr>
        <xdr:cNvSpPr txBox="1"/>
      </xdr:nvSpPr>
      <xdr:spPr>
        <a:xfrm>
          <a:off x="12611744"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101617</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020CC4D9-4990-4949-B7B8-F5C679D5AFF2}"/>
            </a:ext>
          </a:extLst>
        </xdr:cNvPr>
        <xdr:cNvSpPr txBox="1"/>
      </xdr:nvSpPr>
      <xdr:spPr>
        <a:xfrm>
          <a:off x="15266044" y="558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29227</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78370485-7EC2-4915-A997-80A05A9CBB3B}"/>
            </a:ext>
          </a:extLst>
        </xdr:cNvPr>
        <xdr:cNvSpPr txBox="1"/>
      </xdr:nvSpPr>
      <xdr:spPr>
        <a:xfrm>
          <a:off x="14389744"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128287</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5F4647BD-6521-493A-AA01-A0130AE483EB}"/>
            </a:ext>
          </a:extLst>
        </xdr:cNvPr>
        <xdr:cNvSpPr txBox="1"/>
      </xdr:nvSpPr>
      <xdr:spPr>
        <a:xfrm>
          <a:off x="13500744" y="544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84472</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AF5282CC-64BF-446E-8605-E3CB65796747}"/>
            </a:ext>
          </a:extLst>
        </xdr:cNvPr>
        <xdr:cNvSpPr txBox="1"/>
      </xdr:nvSpPr>
      <xdr:spPr>
        <a:xfrm>
          <a:off x="12611744" y="53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387DEA8F-6124-40C7-A948-48B096A610D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82CB1AD9-60B3-4B94-A277-81CA2A4F5F7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F98D1619-8150-4094-80DB-F2E81659670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362F727E-67D6-4B82-8451-AC535E1976A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AA8F3A-983F-49F4-AAFD-88F8A6992D9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DAF2720D-7EAD-41D5-B8CE-76845ECE682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9859C90C-C569-469A-9E9F-6E5CD7C529F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4D1CF4E9-0BDC-47F4-AC94-6AC05B32EC0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5805D68-CDFC-4A73-808A-50FE27ADE8E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CCDD96B4-59C9-442F-846A-7A1A7605D00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a:extLst>
            <a:ext uri="{FF2B5EF4-FFF2-40B4-BE49-F238E27FC236}">
              <a16:creationId xmlns:a16="http://schemas.microsoft.com/office/drawing/2014/main" id="{78912138-D041-46CC-A9E9-0C7657D76BC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4" name="テキスト ボックス 463">
          <a:extLst>
            <a:ext uri="{FF2B5EF4-FFF2-40B4-BE49-F238E27FC236}">
              <a16:creationId xmlns:a16="http://schemas.microsoft.com/office/drawing/2014/main" id="{39C85012-9B63-4531-9D9E-83CE1B10417C}"/>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a:extLst>
            <a:ext uri="{FF2B5EF4-FFF2-40B4-BE49-F238E27FC236}">
              <a16:creationId xmlns:a16="http://schemas.microsoft.com/office/drawing/2014/main" id="{3AF6CB1D-287B-4B16-9479-EF8C0E4AA30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6" name="テキスト ボックス 465">
          <a:extLst>
            <a:ext uri="{FF2B5EF4-FFF2-40B4-BE49-F238E27FC236}">
              <a16:creationId xmlns:a16="http://schemas.microsoft.com/office/drawing/2014/main" id="{84C39570-DE74-40B6-92EA-6E5869ACE5C3}"/>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a:extLst>
            <a:ext uri="{FF2B5EF4-FFF2-40B4-BE49-F238E27FC236}">
              <a16:creationId xmlns:a16="http://schemas.microsoft.com/office/drawing/2014/main" id="{FB161EDE-EA81-4F74-9904-8FCEBF236AE1}"/>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8" name="テキスト ボックス 467">
          <a:extLst>
            <a:ext uri="{FF2B5EF4-FFF2-40B4-BE49-F238E27FC236}">
              <a16:creationId xmlns:a16="http://schemas.microsoft.com/office/drawing/2014/main" id="{1C6F517D-EDB7-4CB0-B0E7-383826365D39}"/>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a:extLst>
            <a:ext uri="{FF2B5EF4-FFF2-40B4-BE49-F238E27FC236}">
              <a16:creationId xmlns:a16="http://schemas.microsoft.com/office/drawing/2014/main" id="{324E5FD2-5B5B-4220-903F-59D3026E7CEF}"/>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0" name="テキスト ボックス 469">
          <a:extLst>
            <a:ext uri="{FF2B5EF4-FFF2-40B4-BE49-F238E27FC236}">
              <a16:creationId xmlns:a16="http://schemas.microsoft.com/office/drawing/2014/main" id="{1750EA82-45E5-47BD-8BDD-7D19F08F73F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a:extLst>
            <a:ext uri="{FF2B5EF4-FFF2-40B4-BE49-F238E27FC236}">
              <a16:creationId xmlns:a16="http://schemas.microsoft.com/office/drawing/2014/main" id="{FE88C995-6F89-4EE0-9479-ABF58F9130F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2" name="テキスト ボックス 471">
          <a:extLst>
            <a:ext uri="{FF2B5EF4-FFF2-40B4-BE49-F238E27FC236}">
              <a16:creationId xmlns:a16="http://schemas.microsoft.com/office/drawing/2014/main" id="{9EB30C37-541F-4238-89B6-69CC52FE17C1}"/>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a:extLst>
            <a:ext uri="{FF2B5EF4-FFF2-40B4-BE49-F238E27FC236}">
              <a16:creationId xmlns:a16="http://schemas.microsoft.com/office/drawing/2014/main" id="{4B97AAA4-51E3-4097-BC6C-A353511BBB8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4" name="テキスト ボックス 473">
          <a:extLst>
            <a:ext uri="{FF2B5EF4-FFF2-40B4-BE49-F238E27FC236}">
              <a16:creationId xmlns:a16="http://schemas.microsoft.com/office/drawing/2014/main" id="{700E18AA-BEA3-4F84-9B83-7A85DFADCB4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E3744B5D-D0ED-4CE3-AB7A-3E4CE489FF7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B9AD61D3-5C93-4FAD-A0CC-B9362406F1B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9FDDE2F4-E405-4FF8-8E2C-3D4F32A2AD9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95794</xdr:rowOff>
    </xdr:from>
    <xdr:to>
      <xdr:col>116</xdr:col>
      <xdr:colOff>62864</xdr:colOff>
      <xdr:row>41</xdr:row>
      <xdr:rowOff>146413</xdr:rowOff>
    </xdr:to>
    <xdr:cxnSp macro="">
      <xdr:nvCxnSpPr>
        <xdr:cNvPr id="478" name="直線コネクタ 477">
          <a:extLst>
            <a:ext uri="{FF2B5EF4-FFF2-40B4-BE49-F238E27FC236}">
              <a16:creationId xmlns:a16="http://schemas.microsoft.com/office/drawing/2014/main" id="{55BE124C-C329-49E1-83F1-9C3E43E14DE8}"/>
            </a:ext>
          </a:extLst>
        </xdr:cNvPr>
        <xdr:cNvCxnSpPr/>
      </xdr:nvCxnSpPr>
      <xdr:spPr>
        <a:xfrm flipV="1">
          <a:off x="22160864" y="5925094"/>
          <a:ext cx="0" cy="1250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3032626B-134F-4545-B776-C8615BFBD25E}"/>
            </a:ext>
          </a:extLst>
        </xdr:cNvPr>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480" name="直線コネクタ 479">
          <a:extLst>
            <a:ext uri="{FF2B5EF4-FFF2-40B4-BE49-F238E27FC236}">
              <a16:creationId xmlns:a16="http://schemas.microsoft.com/office/drawing/2014/main" id="{91F5859C-AE6A-489B-97E1-F4C86B80B9E1}"/>
            </a:ext>
          </a:extLst>
        </xdr:cNvPr>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42471</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368F2ADB-3B07-4640-885D-572B8FB71825}"/>
            </a:ext>
          </a:extLst>
        </xdr:cNvPr>
        <xdr:cNvSpPr txBox="1"/>
      </xdr:nvSpPr>
      <xdr:spPr>
        <a:xfrm>
          <a:off x="22199600" y="570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95794</xdr:rowOff>
    </xdr:from>
    <xdr:to>
      <xdr:col>116</xdr:col>
      <xdr:colOff>152400</xdr:colOff>
      <xdr:row>34</xdr:row>
      <xdr:rowOff>95794</xdr:rowOff>
    </xdr:to>
    <xdr:cxnSp macro="">
      <xdr:nvCxnSpPr>
        <xdr:cNvPr id="482" name="直線コネクタ 481">
          <a:extLst>
            <a:ext uri="{FF2B5EF4-FFF2-40B4-BE49-F238E27FC236}">
              <a16:creationId xmlns:a16="http://schemas.microsoft.com/office/drawing/2014/main" id="{C5990A40-A2B4-461E-B120-3162DBF74586}"/>
            </a:ext>
          </a:extLst>
        </xdr:cNvPr>
        <xdr:cNvCxnSpPr/>
      </xdr:nvCxnSpPr>
      <xdr:spPr>
        <a:xfrm>
          <a:off x="22072600" y="592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92001</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3C77A96F-798B-4BFE-9571-02C20E993F7C}"/>
            </a:ext>
          </a:extLst>
        </xdr:cNvPr>
        <xdr:cNvSpPr txBox="1"/>
      </xdr:nvSpPr>
      <xdr:spPr>
        <a:xfrm>
          <a:off x="22199600" y="660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84" name="フローチャート: 判断 483">
          <a:extLst>
            <a:ext uri="{FF2B5EF4-FFF2-40B4-BE49-F238E27FC236}">
              <a16:creationId xmlns:a16="http://schemas.microsoft.com/office/drawing/2014/main" id="{D27711A4-7246-403E-979C-81A895FB380F}"/>
            </a:ext>
          </a:extLst>
        </xdr:cNvPr>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110309</xdr:rowOff>
    </xdr:from>
    <xdr:to>
      <xdr:col>112</xdr:col>
      <xdr:colOff>38100</xdr:colOff>
      <xdr:row>39</xdr:row>
      <xdr:rowOff>40459</xdr:rowOff>
    </xdr:to>
    <xdr:sp macro="" textlink="">
      <xdr:nvSpPr>
        <xdr:cNvPr id="485" name="フローチャート: 判断 484">
          <a:extLst>
            <a:ext uri="{FF2B5EF4-FFF2-40B4-BE49-F238E27FC236}">
              <a16:creationId xmlns:a16="http://schemas.microsoft.com/office/drawing/2014/main" id="{D1A962F4-5940-40BC-BCBB-670DAFAF37BC}"/>
            </a:ext>
          </a:extLst>
        </xdr:cNvPr>
        <xdr:cNvSpPr/>
      </xdr:nvSpPr>
      <xdr:spPr>
        <a:xfrm>
          <a:off x="212725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120106</xdr:rowOff>
    </xdr:from>
    <xdr:to>
      <xdr:col>107</xdr:col>
      <xdr:colOff>101600</xdr:colOff>
      <xdr:row>39</xdr:row>
      <xdr:rowOff>50256</xdr:rowOff>
    </xdr:to>
    <xdr:sp macro="" textlink="">
      <xdr:nvSpPr>
        <xdr:cNvPr id="486" name="フローチャート: 判断 485">
          <a:extLst>
            <a:ext uri="{FF2B5EF4-FFF2-40B4-BE49-F238E27FC236}">
              <a16:creationId xmlns:a16="http://schemas.microsoft.com/office/drawing/2014/main" id="{2FBEF34D-F8EA-481E-9F82-B35A827624D5}"/>
            </a:ext>
          </a:extLst>
        </xdr:cNvPr>
        <xdr:cNvSpPr/>
      </xdr:nvSpPr>
      <xdr:spPr>
        <a:xfrm>
          <a:off x="20383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80917</xdr:rowOff>
    </xdr:from>
    <xdr:to>
      <xdr:col>102</xdr:col>
      <xdr:colOff>165100</xdr:colOff>
      <xdr:row>39</xdr:row>
      <xdr:rowOff>11067</xdr:rowOff>
    </xdr:to>
    <xdr:sp macro="" textlink="">
      <xdr:nvSpPr>
        <xdr:cNvPr id="487" name="フローチャート: 判断 486">
          <a:extLst>
            <a:ext uri="{FF2B5EF4-FFF2-40B4-BE49-F238E27FC236}">
              <a16:creationId xmlns:a16="http://schemas.microsoft.com/office/drawing/2014/main" id="{E9895E80-3A6C-488A-8B2A-552BA1FE4E03}"/>
            </a:ext>
          </a:extLst>
        </xdr:cNvPr>
        <xdr:cNvSpPr/>
      </xdr:nvSpPr>
      <xdr:spPr>
        <a:xfrm>
          <a:off x="19494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67854</xdr:rowOff>
    </xdr:from>
    <xdr:to>
      <xdr:col>98</xdr:col>
      <xdr:colOff>38100</xdr:colOff>
      <xdr:row>38</xdr:row>
      <xdr:rowOff>169454</xdr:rowOff>
    </xdr:to>
    <xdr:sp macro="" textlink="">
      <xdr:nvSpPr>
        <xdr:cNvPr id="488" name="フローチャート: 判断 487">
          <a:extLst>
            <a:ext uri="{FF2B5EF4-FFF2-40B4-BE49-F238E27FC236}">
              <a16:creationId xmlns:a16="http://schemas.microsoft.com/office/drawing/2014/main" id="{F5A22DF0-10CA-4D32-8C14-EA15D545722F}"/>
            </a:ext>
          </a:extLst>
        </xdr:cNvPr>
        <xdr:cNvSpPr/>
      </xdr:nvSpPr>
      <xdr:spPr>
        <a:xfrm>
          <a:off x="18605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4036CBA6-5CFA-4C9A-B9C2-31D44766EC0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F1E1EC9F-6A01-45F2-9F37-2EA1A55EED0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17FA6B01-908A-4111-87D5-CE2C34E8CCB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E5F8EBDF-661E-4DB8-AFCB-21059E2248F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DB9BB418-D78A-4010-B4E0-A0D8B4912E0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165826</xdr:rowOff>
    </xdr:from>
    <xdr:to>
      <xdr:col>116</xdr:col>
      <xdr:colOff>114300</xdr:colOff>
      <xdr:row>35</xdr:row>
      <xdr:rowOff>95976</xdr:rowOff>
    </xdr:to>
    <xdr:sp macro="" textlink="">
      <xdr:nvSpPr>
        <xdr:cNvPr id="494" name="楕円 493">
          <a:extLst>
            <a:ext uri="{FF2B5EF4-FFF2-40B4-BE49-F238E27FC236}">
              <a16:creationId xmlns:a16="http://schemas.microsoft.com/office/drawing/2014/main" id="{9624DC4E-930E-40F6-8DEC-F9719EAC28DC}"/>
            </a:ext>
          </a:extLst>
        </xdr:cNvPr>
        <xdr:cNvSpPr/>
      </xdr:nvSpPr>
      <xdr:spPr>
        <a:xfrm>
          <a:off x="22110700" y="599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80753</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0C1E0977-242F-444D-BC76-BEC4A044B4E9}"/>
            </a:ext>
          </a:extLst>
        </xdr:cNvPr>
        <xdr:cNvSpPr txBox="1"/>
      </xdr:nvSpPr>
      <xdr:spPr>
        <a:xfrm>
          <a:off x="22199600" y="59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20501</xdr:rowOff>
    </xdr:from>
    <xdr:to>
      <xdr:col>112</xdr:col>
      <xdr:colOff>38100</xdr:colOff>
      <xdr:row>35</xdr:row>
      <xdr:rowOff>122101</xdr:rowOff>
    </xdr:to>
    <xdr:sp macro="" textlink="">
      <xdr:nvSpPr>
        <xdr:cNvPr id="496" name="楕円 495">
          <a:extLst>
            <a:ext uri="{FF2B5EF4-FFF2-40B4-BE49-F238E27FC236}">
              <a16:creationId xmlns:a16="http://schemas.microsoft.com/office/drawing/2014/main" id="{49DCB2D0-CF67-4022-9DF8-60CD94D13CEE}"/>
            </a:ext>
          </a:extLst>
        </xdr:cNvPr>
        <xdr:cNvSpPr/>
      </xdr:nvSpPr>
      <xdr:spPr>
        <a:xfrm>
          <a:off x="21272500" y="60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45176</xdr:rowOff>
    </xdr:from>
    <xdr:to>
      <xdr:col>116</xdr:col>
      <xdr:colOff>63500</xdr:colOff>
      <xdr:row>35</xdr:row>
      <xdr:rowOff>71301</xdr:rowOff>
    </xdr:to>
    <xdr:cxnSp macro="">
      <xdr:nvCxnSpPr>
        <xdr:cNvPr id="497" name="直線コネクタ 496">
          <a:extLst>
            <a:ext uri="{FF2B5EF4-FFF2-40B4-BE49-F238E27FC236}">
              <a16:creationId xmlns:a16="http://schemas.microsoft.com/office/drawing/2014/main" id="{B11114BE-30B9-46CE-827E-66D31CECF71F}"/>
            </a:ext>
          </a:extLst>
        </xdr:cNvPr>
        <xdr:cNvCxnSpPr/>
      </xdr:nvCxnSpPr>
      <xdr:spPr>
        <a:xfrm flipV="1">
          <a:off x="21323300" y="604592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46627</xdr:rowOff>
    </xdr:from>
    <xdr:to>
      <xdr:col>107</xdr:col>
      <xdr:colOff>101600</xdr:colOff>
      <xdr:row>35</xdr:row>
      <xdr:rowOff>148227</xdr:rowOff>
    </xdr:to>
    <xdr:sp macro="" textlink="">
      <xdr:nvSpPr>
        <xdr:cNvPr id="498" name="楕円 497">
          <a:extLst>
            <a:ext uri="{FF2B5EF4-FFF2-40B4-BE49-F238E27FC236}">
              <a16:creationId xmlns:a16="http://schemas.microsoft.com/office/drawing/2014/main" id="{36EB4A1A-465F-4662-96D9-8FED2FE07832}"/>
            </a:ext>
          </a:extLst>
        </xdr:cNvPr>
        <xdr:cNvSpPr/>
      </xdr:nvSpPr>
      <xdr:spPr>
        <a:xfrm>
          <a:off x="203835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71301</xdr:rowOff>
    </xdr:from>
    <xdr:to>
      <xdr:col>111</xdr:col>
      <xdr:colOff>177800</xdr:colOff>
      <xdr:row>35</xdr:row>
      <xdr:rowOff>97427</xdr:rowOff>
    </xdr:to>
    <xdr:cxnSp macro="">
      <xdr:nvCxnSpPr>
        <xdr:cNvPr id="499" name="直線コネクタ 498">
          <a:extLst>
            <a:ext uri="{FF2B5EF4-FFF2-40B4-BE49-F238E27FC236}">
              <a16:creationId xmlns:a16="http://schemas.microsoft.com/office/drawing/2014/main" id="{DB46B3A6-2174-4B18-AC7C-61DF3B19430B}"/>
            </a:ext>
          </a:extLst>
        </xdr:cNvPr>
        <xdr:cNvCxnSpPr/>
      </xdr:nvCxnSpPr>
      <xdr:spPr>
        <a:xfrm flipV="1">
          <a:off x="20434300" y="60720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151130</xdr:rowOff>
    </xdr:from>
    <xdr:to>
      <xdr:col>102</xdr:col>
      <xdr:colOff>165100</xdr:colOff>
      <xdr:row>34</xdr:row>
      <xdr:rowOff>81280</xdr:rowOff>
    </xdr:to>
    <xdr:sp macro="" textlink="">
      <xdr:nvSpPr>
        <xdr:cNvPr id="500" name="楕円 499">
          <a:extLst>
            <a:ext uri="{FF2B5EF4-FFF2-40B4-BE49-F238E27FC236}">
              <a16:creationId xmlns:a16="http://schemas.microsoft.com/office/drawing/2014/main" id="{9E32BDF7-1D35-4E52-A05D-B91951602E9D}"/>
            </a:ext>
          </a:extLst>
        </xdr:cNvPr>
        <xdr:cNvSpPr/>
      </xdr:nvSpPr>
      <xdr:spPr>
        <a:xfrm>
          <a:off x="19494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30480</xdr:rowOff>
    </xdr:from>
    <xdr:to>
      <xdr:col>107</xdr:col>
      <xdr:colOff>50800</xdr:colOff>
      <xdr:row>35</xdr:row>
      <xdr:rowOff>97427</xdr:rowOff>
    </xdr:to>
    <xdr:cxnSp macro="">
      <xdr:nvCxnSpPr>
        <xdr:cNvPr id="501" name="直線コネクタ 500">
          <a:extLst>
            <a:ext uri="{FF2B5EF4-FFF2-40B4-BE49-F238E27FC236}">
              <a16:creationId xmlns:a16="http://schemas.microsoft.com/office/drawing/2014/main" id="{1CD0553D-13F2-4F60-8C40-8049F005CDBC}"/>
            </a:ext>
          </a:extLst>
        </xdr:cNvPr>
        <xdr:cNvCxnSpPr/>
      </xdr:nvCxnSpPr>
      <xdr:spPr>
        <a:xfrm>
          <a:off x="19545300" y="5859780"/>
          <a:ext cx="8890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9072</xdr:rowOff>
    </xdr:from>
    <xdr:to>
      <xdr:col>98</xdr:col>
      <xdr:colOff>38100</xdr:colOff>
      <xdr:row>34</xdr:row>
      <xdr:rowOff>110672</xdr:rowOff>
    </xdr:to>
    <xdr:sp macro="" textlink="">
      <xdr:nvSpPr>
        <xdr:cNvPr id="502" name="楕円 501">
          <a:extLst>
            <a:ext uri="{FF2B5EF4-FFF2-40B4-BE49-F238E27FC236}">
              <a16:creationId xmlns:a16="http://schemas.microsoft.com/office/drawing/2014/main" id="{A0B19832-2E0A-4C2E-96AC-9E457603D54C}"/>
            </a:ext>
          </a:extLst>
        </xdr:cNvPr>
        <xdr:cNvSpPr/>
      </xdr:nvSpPr>
      <xdr:spPr>
        <a:xfrm>
          <a:off x="186055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30480</xdr:rowOff>
    </xdr:from>
    <xdr:to>
      <xdr:col>102</xdr:col>
      <xdr:colOff>114300</xdr:colOff>
      <xdr:row>34</xdr:row>
      <xdr:rowOff>59872</xdr:rowOff>
    </xdr:to>
    <xdr:cxnSp macro="">
      <xdr:nvCxnSpPr>
        <xdr:cNvPr id="503" name="直線コネクタ 502">
          <a:extLst>
            <a:ext uri="{FF2B5EF4-FFF2-40B4-BE49-F238E27FC236}">
              <a16:creationId xmlns:a16="http://schemas.microsoft.com/office/drawing/2014/main" id="{5B163F39-9D91-4365-8D61-B65EB36BE268}"/>
            </a:ext>
          </a:extLst>
        </xdr:cNvPr>
        <xdr:cNvCxnSpPr/>
      </xdr:nvCxnSpPr>
      <xdr:spPr>
        <a:xfrm flipV="1">
          <a:off x="18656300" y="585978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31586</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E55AF0A7-D771-4879-872A-F8D83AE06F36}"/>
            </a:ext>
          </a:extLst>
        </xdr:cNvPr>
        <xdr:cNvSpPr txBox="1"/>
      </xdr:nvSpPr>
      <xdr:spPr>
        <a:xfrm>
          <a:off x="21075727" y="671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41383</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BD043C3E-CAE7-4AEC-97A2-9B92FAD1D926}"/>
            </a:ext>
          </a:extLst>
        </xdr:cNvPr>
        <xdr:cNvSpPr txBox="1"/>
      </xdr:nvSpPr>
      <xdr:spPr>
        <a:xfrm>
          <a:off x="20199427" y="672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2194</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DF4F639A-36DC-429B-AA6D-CAE2600758AC}"/>
            </a:ext>
          </a:extLst>
        </xdr:cNvPr>
        <xdr:cNvSpPr txBox="1"/>
      </xdr:nvSpPr>
      <xdr:spPr>
        <a:xfrm>
          <a:off x="193104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160581</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227B3018-8886-4EE5-A1E9-3312517531DD}"/>
            </a:ext>
          </a:extLst>
        </xdr:cNvPr>
        <xdr:cNvSpPr txBox="1"/>
      </xdr:nvSpPr>
      <xdr:spPr>
        <a:xfrm>
          <a:off x="184214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138628</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337EC948-A21A-46C8-BD4E-BF13345526D3}"/>
            </a:ext>
          </a:extLst>
        </xdr:cNvPr>
        <xdr:cNvSpPr txBox="1"/>
      </xdr:nvSpPr>
      <xdr:spPr>
        <a:xfrm>
          <a:off x="21075727" y="579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164754</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4B3B2815-E19F-47AC-A05B-7666ED879BFB}"/>
            </a:ext>
          </a:extLst>
        </xdr:cNvPr>
        <xdr:cNvSpPr txBox="1"/>
      </xdr:nvSpPr>
      <xdr:spPr>
        <a:xfrm>
          <a:off x="20199427" y="58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97807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F5F4E6DA-0F80-4255-8B4B-036BC4E259A8}"/>
            </a:ext>
          </a:extLst>
        </xdr:cNvPr>
        <xdr:cNvSpPr txBox="1"/>
      </xdr:nvSpPr>
      <xdr:spPr>
        <a:xfrm>
          <a:off x="19310427" y="55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127199</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A279CABA-7A4B-459C-BA6D-2F39C7F6BF8E}"/>
            </a:ext>
          </a:extLst>
        </xdr:cNvPr>
        <xdr:cNvSpPr txBox="1"/>
      </xdr:nvSpPr>
      <xdr:spPr>
        <a:xfrm>
          <a:off x="18421427" y="561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7409DF06-EA17-4A27-81FC-626DF91BE6B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46D8754D-04DB-46D7-BE8E-92F80DC715A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BC2D8360-1EF6-4796-97BF-588B34187EE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F0BB6113-B532-4050-9372-331302A36B6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31304F63-F283-437D-8478-6426995D708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27647C6D-8245-443D-BCF5-0ABA666B0CF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88183F1A-3269-4856-AF35-F9712ACE654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0E16C4AE-D615-4988-B82C-ED756E35807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3420835F-A5BC-4942-9085-8E73A377A55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F3B5E4AA-4023-4BFC-B284-B4F9BCE5703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58DBFA80-9750-40ED-844B-87DE73C3F25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4793DBAE-0854-4158-AACF-601DB67BB51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B9DC49A8-1E9F-4C8E-89F3-DC361116A03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C9AF67BB-5965-41C3-B99F-4CDBC905286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4DC6FD15-20E3-4E23-A38B-AF58E97E28E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97AE849E-7A5B-4556-AB86-0CEF865795D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0B5D5765-D20E-4D4B-8F7C-59DEF3961AD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0517FF44-EB00-4B51-B078-93CE9BA3486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F9FEE8BD-D3CC-4978-9620-2EE4FB5FD8D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00E07A92-C2D9-4340-B4A9-2DF51BB7687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1FAFF4F7-4016-4B13-8385-323860382B0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9A6518CC-6A01-4B86-ADA8-415BC35414C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B84360C8-D7FC-409F-97AB-389E3B3D283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24F02EC2-61B5-4053-8ADE-DC36EF26A3F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536" name="直線コネクタ 535">
          <a:extLst>
            <a:ext uri="{FF2B5EF4-FFF2-40B4-BE49-F238E27FC236}">
              <a16:creationId xmlns:a16="http://schemas.microsoft.com/office/drawing/2014/main" id="{6A4A119B-D043-4ED8-8822-F16E249E87B6}"/>
            </a:ext>
          </a:extLst>
        </xdr:cNvPr>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ABFDA788-7424-42C1-BC29-BEA7A0FCD63F}"/>
            </a:ext>
          </a:extLst>
        </xdr:cNvPr>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538" name="直線コネクタ 537">
          <a:extLst>
            <a:ext uri="{FF2B5EF4-FFF2-40B4-BE49-F238E27FC236}">
              <a16:creationId xmlns:a16="http://schemas.microsoft.com/office/drawing/2014/main" id="{5CDE4789-9C00-4BE2-9B27-FE7511E16EAB}"/>
            </a:ext>
          </a:extLst>
        </xdr:cNvPr>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C3483908-923B-42A1-86A8-4D35CABB0AC6}"/>
            </a:ext>
          </a:extLst>
        </xdr:cNvPr>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540" name="直線コネクタ 539">
          <a:extLst>
            <a:ext uri="{FF2B5EF4-FFF2-40B4-BE49-F238E27FC236}">
              <a16:creationId xmlns:a16="http://schemas.microsoft.com/office/drawing/2014/main" id="{605E480C-9355-43F3-926A-ADF83E86A39B}"/>
            </a:ext>
          </a:extLst>
        </xdr:cNvPr>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135272</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2842184D-2D3C-4173-8DDF-B7B5827D06BD}"/>
            </a:ext>
          </a:extLst>
        </xdr:cNvPr>
        <xdr:cNvSpPr txBox="1"/>
      </xdr:nvSpPr>
      <xdr:spPr>
        <a:xfrm>
          <a:off x="16357600" y="1025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542" name="フローチャート: 判断 541">
          <a:extLst>
            <a:ext uri="{FF2B5EF4-FFF2-40B4-BE49-F238E27FC236}">
              <a16:creationId xmlns:a16="http://schemas.microsoft.com/office/drawing/2014/main" id="{22448F6C-3116-4C4A-A420-06BD1BEF522C}"/>
            </a:ext>
          </a:extLst>
        </xdr:cNvPr>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543" name="フローチャート: 判断 542">
          <a:extLst>
            <a:ext uri="{FF2B5EF4-FFF2-40B4-BE49-F238E27FC236}">
              <a16:creationId xmlns:a16="http://schemas.microsoft.com/office/drawing/2014/main" id="{3EE99C1E-D03D-412D-9B5F-343989A2145F}"/>
            </a:ext>
          </a:extLst>
        </xdr:cNvPr>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4" name="フローチャート: 判断 543">
          <a:extLst>
            <a:ext uri="{FF2B5EF4-FFF2-40B4-BE49-F238E27FC236}">
              <a16:creationId xmlns:a16="http://schemas.microsoft.com/office/drawing/2014/main" id="{EDF0F03E-EBF5-4334-8F35-1C9E293F8786}"/>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45" name="フローチャート: 判断 544">
          <a:extLst>
            <a:ext uri="{FF2B5EF4-FFF2-40B4-BE49-F238E27FC236}">
              <a16:creationId xmlns:a16="http://schemas.microsoft.com/office/drawing/2014/main" id="{4837DFC5-CA7D-4A43-B59A-63CBD99C68C4}"/>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6" name="フローチャート: 判断 545">
          <a:extLst>
            <a:ext uri="{FF2B5EF4-FFF2-40B4-BE49-F238E27FC236}">
              <a16:creationId xmlns:a16="http://schemas.microsoft.com/office/drawing/2014/main" id="{2F9E2D90-FFC9-4791-9230-AAB46B0C6490}"/>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2D606A60-A684-402F-9DD5-544A5E27A5A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744FCF0B-A403-431E-91AD-3A0E053735C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6FBE2AE5-18B6-4249-AB12-1576C63F324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99539DBD-3FFB-4597-A1F8-73583961549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4B8A4CCE-47DD-4E73-8D0E-49103DA8253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145415</xdr:rowOff>
    </xdr:from>
    <xdr:to>
      <xdr:col>85</xdr:col>
      <xdr:colOff>177800</xdr:colOff>
      <xdr:row>60</xdr:row>
      <xdr:rowOff>75565</xdr:rowOff>
    </xdr:to>
    <xdr:sp macro="" textlink="">
      <xdr:nvSpPr>
        <xdr:cNvPr id="552" name="楕円 551">
          <a:extLst>
            <a:ext uri="{FF2B5EF4-FFF2-40B4-BE49-F238E27FC236}">
              <a16:creationId xmlns:a16="http://schemas.microsoft.com/office/drawing/2014/main" id="{7CEC341B-87DD-4FF8-B534-298F15DA79C9}"/>
            </a:ext>
          </a:extLst>
        </xdr:cNvPr>
        <xdr:cNvSpPr/>
      </xdr:nvSpPr>
      <xdr:spPr>
        <a:xfrm>
          <a:off x="162687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168292</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1FCF57EA-75CC-42F9-A658-C8942B15E27C}"/>
            </a:ext>
          </a:extLst>
        </xdr:cNvPr>
        <xdr:cNvSpPr txBox="1"/>
      </xdr:nvSpPr>
      <xdr:spPr>
        <a:xfrm>
          <a:off x="16357600" y="1011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126365</xdr:rowOff>
    </xdr:from>
    <xdr:to>
      <xdr:col>81</xdr:col>
      <xdr:colOff>101600</xdr:colOff>
      <xdr:row>60</xdr:row>
      <xdr:rowOff>56515</xdr:rowOff>
    </xdr:to>
    <xdr:sp macro="" textlink="">
      <xdr:nvSpPr>
        <xdr:cNvPr id="554" name="楕円 553">
          <a:extLst>
            <a:ext uri="{FF2B5EF4-FFF2-40B4-BE49-F238E27FC236}">
              <a16:creationId xmlns:a16="http://schemas.microsoft.com/office/drawing/2014/main" id="{85F28BF8-F5A2-4689-9669-E61459AE508A}"/>
            </a:ext>
          </a:extLst>
        </xdr:cNvPr>
        <xdr:cNvSpPr/>
      </xdr:nvSpPr>
      <xdr:spPr>
        <a:xfrm>
          <a:off x="15430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5715</xdr:rowOff>
    </xdr:from>
    <xdr:to>
      <xdr:col>85</xdr:col>
      <xdr:colOff>127000</xdr:colOff>
      <xdr:row>60</xdr:row>
      <xdr:rowOff>24765</xdr:rowOff>
    </xdr:to>
    <xdr:cxnSp macro="">
      <xdr:nvCxnSpPr>
        <xdr:cNvPr id="555" name="直線コネクタ 554">
          <a:extLst>
            <a:ext uri="{FF2B5EF4-FFF2-40B4-BE49-F238E27FC236}">
              <a16:creationId xmlns:a16="http://schemas.microsoft.com/office/drawing/2014/main" id="{792FB7BF-DB31-44DB-B2D7-9649C092CFA6}"/>
            </a:ext>
          </a:extLst>
        </xdr:cNvPr>
        <xdr:cNvCxnSpPr/>
      </xdr:nvCxnSpPr>
      <xdr:spPr>
        <a:xfrm>
          <a:off x="15481300" y="1029271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90170</xdr:rowOff>
    </xdr:from>
    <xdr:to>
      <xdr:col>76</xdr:col>
      <xdr:colOff>165100</xdr:colOff>
      <xdr:row>60</xdr:row>
      <xdr:rowOff>20320</xdr:rowOff>
    </xdr:to>
    <xdr:sp macro="" textlink="">
      <xdr:nvSpPr>
        <xdr:cNvPr id="556" name="楕円 555">
          <a:extLst>
            <a:ext uri="{FF2B5EF4-FFF2-40B4-BE49-F238E27FC236}">
              <a16:creationId xmlns:a16="http://schemas.microsoft.com/office/drawing/2014/main" id="{3F2BAD3F-DBCF-4177-AE8A-2F9071DA3C9B}"/>
            </a:ext>
          </a:extLst>
        </xdr:cNvPr>
        <xdr:cNvSpPr/>
      </xdr:nvSpPr>
      <xdr:spPr>
        <a:xfrm>
          <a:off x="14541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140970</xdr:rowOff>
    </xdr:from>
    <xdr:to>
      <xdr:col>81</xdr:col>
      <xdr:colOff>50800</xdr:colOff>
      <xdr:row>60</xdr:row>
      <xdr:rowOff>5715</xdr:rowOff>
    </xdr:to>
    <xdr:cxnSp macro="">
      <xdr:nvCxnSpPr>
        <xdr:cNvPr id="557" name="直線コネクタ 556">
          <a:extLst>
            <a:ext uri="{FF2B5EF4-FFF2-40B4-BE49-F238E27FC236}">
              <a16:creationId xmlns:a16="http://schemas.microsoft.com/office/drawing/2014/main" id="{1C43230A-8347-4996-9F47-85D3F1D3BA93}"/>
            </a:ext>
          </a:extLst>
        </xdr:cNvPr>
        <xdr:cNvCxnSpPr/>
      </xdr:nvCxnSpPr>
      <xdr:spPr>
        <a:xfrm>
          <a:off x="14592300" y="102565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58" name="楕円 557">
          <a:extLst>
            <a:ext uri="{FF2B5EF4-FFF2-40B4-BE49-F238E27FC236}">
              <a16:creationId xmlns:a16="http://schemas.microsoft.com/office/drawing/2014/main" id="{78D0C601-A579-4E9A-873A-C30B541B5E62}"/>
            </a:ext>
          </a:extLst>
        </xdr:cNvPr>
        <xdr:cNvSpPr/>
      </xdr:nvSpPr>
      <xdr:spPr>
        <a:xfrm>
          <a:off x="13652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112395</xdr:rowOff>
    </xdr:from>
    <xdr:to>
      <xdr:col>76</xdr:col>
      <xdr:colOff>114300</xdr:colOff>
      <xdr:row>59</xdr:row>
      <xdr:rowOff>140970</xdr:rowOff>
    </xdr:to>
    <xdr:cxnSp macro="">
      <xdr:nvCxnSpPr>
        <xdr:cNvPr id="559" name="直線コネクタ 558">
          <a:extLst>
            <a:ext uri="{FF2B5EF4-FFF2-40B4-BE49-F238E27FC236}">
              <a16:creationId xmlns:a16="http://schemas.microsoft.com/office/drawing/2014/main" id="{CC0B468D-88C7-47D6-8863-0CAF4B6AD9FA}"/>
            </a:ext>
          </a:extLst>
        </xdr:cNvPr>
        <xdr:cNvCxnSpPr/>
      </xdr:nvCxnSpPr>
      <xdr:spPr>
        <a:xfrm>
          <a:off x="13703300" y="102279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21590</xdr:rowOff>
    </xdr:from>
    <xdr:to>
      <xdr:col>67</xdr:col>
      <xdr:colOff>101600</xdr:colOff>
      <xdr:row>59</xdr:row>
      <xdr:rowOff>123190</xdr:rowOff>
    </xdr:to>
    <xdr:sp macro="" textlink="">
      <xdr:nvSpPr>
        <xdr:cNvPr id="560" name="楕円 559">
          <a:extLst>
            <a:ext uri="{FF2B5EF4-FFF2-40B4-BE49-F238E27FC236}">
              <a16:creationId xmlns:a16="http://schemas.microsoft.com/office/drawing/2014/main" id="{52C98CDD-1509-40B6-9519-7AE7CB7AE8EB}"/>
            </a:ext>
          </a:extLst>
        </xdr:cNvPr>
        <xdr:cNvSpPr/>
      </xdr:nvSpPr>
      <xdr:spPr>
        <a:xfrm>
          <a:off x="12763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72390</xdr:rowOff>
    </xdr:from>
    <xdr:to>
      <xdr:col>71</xdr:col>
      <xdr:colOff>177800</xdr:colOff>
      <xdr:row>59</xdr:row>
      <xdr:rowOff>112395</xdr:rowOff>
    </xdr:to>
    <xdr:cxnSp macro="">
      <xdr:nvCxnSpPr>
        <xdr:cNvPr id="561" name="直線コネクタ 560">
          <a:extLst>
            <a:ext uri="{FF2B5EF4-FFF2-40B4-BE49-F238E27FC236}">
              <a16:creationId xmlns:a16="http://schemas.microsoft.com/office/drawing/2014/main" id="{E3EED5D7-817E-4A49-8B77-3D6CC39AC991}"/>
            </a:ext>
          </a:extLst>
        </xdr:cNvPr>
        <xdr:cNvCxnSpPr/>
      </xdr:nvCxnSpPr>
      <xdr:spPr>
        <a:xfrm>
          <a:off x="12814300" y="101879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106697</xdr:rowOff>
    </xdr:from>
    <xdr:ext cx="405111" cy="259045"/>
    <xdr:sp macro="" textlink="">
      <xdr:nvSpPr>
        <xdr:cNvPr id="562" name="n_1aveValue【学校施設】&#10;有形固定資産減価償却率">
          <a:extLst>
            <a:ext uri="{FF2B5EF4-FFF2-40B4-BE49-F238E27FC236}">
              <a16:creationId xmlns:a16="http://schemas.microsoft.com/office/drawing/2014/main" id="{40193D50-42C5-4702-B4A6-0C1C395D5D4C}"/>
            </a:ext>
          </a:extLst>
        </xdr:cNvPr>
        <xdr:cNvSpPr txBox="1"/>
      </xdr:nvSpPr>
      <xdr:spPr>
        <a:xfrm>
          <a:off x="15266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563" name="n_2aveValue【学校施設】&#10;有形固定資産減価償却率">
          <a:extLst>
            <a:ext uri="{FF2B5EF4-FFF2-40B4-BE49-F238E27FC236}">
              <a16:creationId xmlns:a16="http://schemas.microsoft.com/office/drawing/2014/main" id="{1FD6EBAE-2879-4F18-9042-62C947992B04}"/>
            </a:ext>
          </a:extLst>
        </xdr:cNvPr>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564" name="n_3aveValue【学校施設】&#10;有形固定資産減価償却率">
          <a:extLst>
            <a:ext uri="{FF2B5EF4-FFF2-40B4-BE49-F238E27FC236}">
              <a16:creationId xmlns:a16="http://schemas.microsoft.com/office/drawing/2014/main" id="{7F2392D0-BD74-4878-A870-F2B2AECD5088}"/>
            </a:ext>
          </a:extLst>
        </xdr:cNvPr>
        <xdr:cNvSpPr txBox="1"/>
      </xdr:nvSpPr>
      <xdr:spPr>
        <a:xfrm>
          <a:off x="13500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65" name="n_4aveValue【学校施設】&#10;有形固定資産減価償却率">
          <a:extLst>
            <a:ext uri="{FF2B5EF4-FFF2-40B4-BE49-F238E27FC236}">
              <a16:creationId xmlns:a16="http://schemas.microsoft.com/office/drawing/2014/main" id="{86AC65EA-A311-4C2D-B265-1539A4DF680F}"/>
            </a:ext>
          </a:extLst>
        </xdr:cNvPr>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73042</xdr:rowOff>
    </xdr:from>
    <xdr:ext cx="405111" cy="259045"/>
    <xdr:sp macro="" textlink="">
      <xdr:nvSpPr>
        <xdr:cNvPr id="566" name="n_1mainValue【学校施設】&#10;有形固定資産減価償却率">
          <a:extLst>
            <a:ext uri="{FF2B5EF4-FFF2-40B4-BE49-F238E27FC236}">
              <a16:creationId xmlns:a16="http://schemas.microsoft.com/office/drawing/2014/main" id="{1113C1E4-2B6D-4DEC-9C7E-E4CEB36EC9EB}"/>
            </a:ext>
          </a:extLst>
        </xdr:cNvPr>
        <xdr:cNvSpPr txBox="1"/>
      </xdr:nvSpPr>
      <xdr:spPr>
        <a:xfrm>
          <a:off x="152660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36847</xdr:rowOff>
    </xdr:from>
    <xdr:ext cx="405111" cy="259045"/>
    <xdr:sp macro="" textlink="">
      <xdr:nvSpPr>
        <xdr:cNvPr id="567" name="n_2mainValue【学校施設】&#10;有形固定資産減価償却率">
          <a:extLst>
            <a:ext uri="{FF2B5EF4-FFF2-40B4-BE49-F238E27FC236}">
              <a16:creationId xmlns:a16="http://schemas.microsoft.com/office/drawing/2014/main" id="{7EE21D9A-1DA2-47F9-8D1F-CC026BC3B997}"/>
            </a:ext>
          </a:extLst>
        </xdr:cNvPr>
        <xdr:cNvSpPr txBox="1"/>
      </xdr:nvSpPr>
      <xdr:spPr>
        <a:xfrm>
          <a:off x="14389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568" name="n_3mainValue【学校施設】&#10;有形固定資産減価償却率">
          <a:extLst>
            <a:ext uri="{FF2B5EF4-FFF2-40B4-BE49-F238E27FC236}">
              <a16:creationId xmlns:a16="http://schemas.microsoft.com/office/drawing/2014/main" id="{34C37A65-F659-46D3-8F6C-FABEFF8F88DA}"/>
            </a:ext>
          </a:extLst>
        </xdr:cNvPr>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139717</xdr:rowOff>
    </xdr:from>
    <xdr:ext cx="405111" cy="259045"/>
    <xdr:sp macro="" textlink="">
      <xdr:nvSpPr>
        <xdr:cNvPr id="569" name="n_4mainValue【学校施設】&#10;有形固定資産減価償却率">
          <a:extLst>
            <a:ext uri="{FF2B5EF4-FFF2-40B4-BE49-F238E27FC236}">
              <a16:creationId xmlns:a16="http://schemas.microsoft.com/office/drawing/2014/main" id="{2DDF0C1F-8776-470B-B9A8-52939134FBE5}"/>
            </a:ext>
          </a:extLst>
        </xdr:cNvPr>
        <xdr:cNvSpPr txBox="1"/>
      </xdr:nvSpPr>
      <xdr:spPr>
        <a:xfrm>
          <a:off x="12611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C0E5C931-C782-4BA5-B6E1-04124A5641C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EFFAC229-A78A-4653-87A6-6956FDE07FE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545AE18D-BB85-4612-A868-0AD6A04155B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F19A4241-40B3-4DB1-8372-8C79C50B808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F38AF317-C540-4681-97D4-E9A1D31E2D6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11037126-28E2-4C00-8F6C-94AC749039A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35A872C8-A408-47A2-BD81-330F6B9D148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AB1FC5EF-6DF4-42F2-8C15-72BD8DC0CBD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2D87D274-5AE8-4406-BB87-FB27EF4FA2B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B19AE3A1-652D-43D4-81A6-180A0BB19C0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D2C6FD74-CC97-481D-8B64-8F189446787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81" name="直線コネクタ 580">
          <a:extLst>
            <a:ext uri="{FF2B5EF4-FFF2-40B4-BE49-F238E27FC236}">
              <a16:creationId xmlns:a16="http://schemas.microsoft.com/office/drawing/2014/main" id="{0E0796D3-5E10-4832-BB31-29F934F96776}"/>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2" name="テキスト ボックス 581">
          <a:extLst>
            <a:ext uri="{FF2B5EF4-FFF2-40B4-BE49-F238E27FC236}">
              <a16:creationId xmlns:a16="http://schemas.microsoft.com/office/drawing/2014/main" id="{79974EBD-CEB9-4FAA-BE46-AFF59BF203A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3" name="直線コネクタ 582">
          <a:extLst>
            <a:ext uri="{FF2B5EF4-FFF2-40B4-BE49-F238E27FC236}">
              <a16:creationId xmlns:a16="http://schemas.microsoft.com/office/drawing/2014/main" id="{7D0416A1-6C6F-439E-BB28-CEA02A4C932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4" name="テキスト ボックス 583">
          <a:extLst>
            <a:ext uri="{FF2B5EF4-FFF2-40B4-BE49-F238E27FC236}">
              <a16:creationId xmlns:a16="http://schemas.microsoft.com/office/drawing/2014/main" id="{58507AC1-1D37-45A0-8DE6-AFFF5A48147B}"/>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5" name="直線コネクタ 584">
          <a:extLst>
            <a:ext uri="{FF2B5EF4-FFF2-40B4-BE49-F238E27FC236}">
              <a16:creationId xmlns:a16="http://schemas.microsoft.com/office/drawing/2014/main" id="{275381A2-FFF0-40B7-97F5-16D82376DB9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6" name="テキスト ボックス 585">
          <a:extLst>
            <a:ext uri="{FF2B5EF4-FFF2-40B4-BE49-F238E27FC236}">
              <a16:creationId xmlns:a16="http://schemas.microsoft.com/office/drawing/2014/main" id="{49CF1678-3A37-4974-9EA8-20403210F14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7" name="直線コネクタ 586">
          <a:extLst>
            <a:ext uri="{FF2B5EF4-FFF2-40B4-BE49-F238E27FC236}">
              <a16:creationId xmlns:a16="http://schemas.microsoft.com/office/drawing/2014/main" id="{F8D8A527-791B-49AD-8F80-BAE032A7921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8" name="テキスト ボックス 587">
          <a:extLst>
            <a:ext uri="{FF2B5EF4-FFF2-40B4-BE49-F238E27FC236}">
              <a16:creationId xmlns:a16="http://schemas.microsoft.com/office/drawing/2014/main" id="{C0D8F656-A3A9-4E05-975A-899FB642C9D5}"/>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DB508765-4549-402C-A095-ADB2232FA45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AC5B5150-8411-4948-BE2C-AFEB8C7F219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388E96F4-B790-4626-9BE7-546BE83E154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592" name="直線コネクタ 591">
          <a:extLst>
            <a:ext uri="{FF2B5EF4-FFF2-40B4-BE49-F238E27FC236}">
              <a16:creationId xmlns:a16="http://schemas.microsoft.com/office/drawing/2014/main" id="{E6CA61C4-F6E6-4D81-B5CD-466A96CAC365}"/>
            </a:ext>
          </a:extLst>
        </xdr:cNvPr>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593" name="【学校施設】&#10;一人当たり面積最小値テキスト">
          <a:extLst>
            <a:ext uri="{FF2B5EF4-FFF2-40B4-BE49-F238E27FC236}">
              <a16:creationId xmlns:a16="http://schemas.microsoft.com/office/drawing/2014/main" id="{714EB298-766F-4C66-BB1C-7D5F179B0178}"/>
            </a:ext>
          </a:extLst>
        </xdr:cNvPr>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594" name="直線コネクタ 593">
          <a:extLst>
            <a:ext uri="{FF2B5EF4-FFF2-40B4-BE49-F238E27FC236}">
              <a16:creationId xmlns:a16="http://schemas.microsoft.com/office/drawing/2014/main" id="{7B1B69EB-E732-4DCB-9D4E-67284972BBD1}"/>
            </a:ext>
          </a:extLst>
        </xdr:cNvPr>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595" name="【学校施設】&#10;一人当たり面積最大値テキスト">
          <a:extLst>
            <a:ext uri="{FF2B5EF4-FFF2-40B4-BE49-F238E27FC236}">
              <a16:creationId xmlns:a16="http://schemas.microsoft.com/office/drawing/2014/main" id="{FFCB46C2-7B1A-4F7B-A646-5F163BB17877}"/>
            </a:ext>
          </a:extLst>
        </xdr:cNvPr>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596" name="直線コネクタ 595">
          <a:extLst>
            <a:ext uri="{FF2B5EF4-FFF2-40B4-BE49-F238E27FC236}">
              <a16:creationId xmlns:a16="http://schemas.microsoft.com/office/drawing/2014/main" id="{DA2EE673-9BD6-4205-A7C8-42D0053796C0}"/>
            </a:ext>
          </a:extLst>
        </xdr:cNvPr>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13123</xdr:rowOff>
    </xdr:from>
    <xdr:ext cx="469744" cy="259045"/>
    <xdr:sp macro="" textlink="">
      <xdr:nvSpPr>
        <xdr:cNvPr id="597" name="【学校施設】&#10;一人当たり面積平均値テキスト">
          <a:extLst>
            <a:ext uri="{FF2B5EF4-FFF2-40B4-BE49-F238E27FC236}">
              <a16:creationId xmlns:a16="http://schemas.microsoft.com/office/drawing/2014/main" id="{BF56FBDC-6553-4822-A6B3-FEDBCEDF0259}"/>
            </a:ext>
          </a:extLst>
        </xdr:cNvPr>
        <xdr:cNvSpPr txBox="1"/>
      </xdr:nvSpPr>
      <xdr:spPr>
        <a:xfrm>
          <a:off x="22199600" y="10471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598" name="フローチャート: 判断 597">
          <a:extLst>
            <a:ext uri="{FF2B5EF4-FFF2-40B4-BE49-F238E27FC236}">
              <a16:creationId xmlns:a16="http://schemas.microsoft.com/office/drawing/2014/main" id="{306B9B33-B57D-4CAE-9476-12CE751CEFD9}"/>
            </a:ext>
          </a:extLst>
        </xdr:cNvPr>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33325</xdr:rowOff>
    </xdr:from>
    <xdr:to>
      <xdr:col>112</xdr:col>
      <xdr:colOff>38100</xdr:colOff>
      <xdr:row>61</xdr:row>
      <xdr:rowOff>134925</xdr:rowOff>
    </xdr:to>
    <xdr:sp macro="" textlink="">
      <xdr:nvSpPr>
        <xdr:cNvPr id="599" name="フローチャート: 判断 598">
          <a:extLst>
            <a:ext uri="{FF2B5EF4-FFF2-40B4-BE49-F238E27FC236}">
              <a16:creationId xmlns:a16="http://schemas.microsoft.com/office/drawing/2014/main" id="{A86EA733-717B-41EB-B5DF-7453C3728B55}"/>
            </a:ext>
          </a:extLst>
        </xdr:cNvPr>
        <xdr:cNvSpPr/>
      </xdr:nvSpPr>
      <xdr:spPr>
        <a:xfrm>
          <a:off x="21272500" y="104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30125</xdr:rowOff>
    </xdr:from>
    <xdr:to>
      <xdr:col>107</xdr:col>
      <xdr:colOff>101600</xdr:colOff>
      <xdr:row>61</xdr:row>
      <xdr:rowOff>131725</xdr:rowOff>
    </xdr:to>
    <xdr:sp macro="" textlink="">
      <xdr:nvSpPr>
        <xdr:cNvPr id="600" name="フローチャート: 判断 599">
          <a:extLst>
            <a:ext uri="{FF2B5EF4-FFF2-40B4-BE49-F238E27FC236}">
              <a16:creationId xmlns:a16="http://schemas.microsoft.com/office/drawing/2014/main" id="{43ADE860-44BA-46F5-94A2-2FFBF589F134}"/>
            </a:ext>
          </a:extLst>
        </xdr:cNvPr>
        <xdr:cNvSpPr/>
      </xdr:nvSpPr>
      <xdr:spPr>
        <a:xfrm>
          <a:off x="20383500" y="104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27381</xdr:rowOff>
    </xdr:from>
    <xdr:to>
      <xdr:col>102</xdr:col>
      <xdr:colOff>165100</xdr:colOff>
      <xdr:row>61</xdr:row>
      <xdr:rowOff>128981</xdr:rowOff>
    </xdr:to>
    <xdr:sp macro="" textlink="">
      <xdr:nvSpPr>
        <xdr:cNvPr id="601" name="フローチャート: 判断 600">
          <a:extLst>
            <a:ext uri="{FF2B5EF4-FFF2-40B4-BE49-F238E27FC236}">
              <a16:creationId xmlns:a16="http://schemas.microsoft.com/office/drawing/2014/main" id="{26F5FDDD-F8C3-4FE4-9F1E-147B083AAF9C}"/>
            </a:ext>
          </a:extLst>
        </xdr:cNvPr>
        <xdr:cNvSpPr/>
      </xdr:nvSpPr>
      <xdr:spPr>
        <a:xfrm>
          <a:off x="19494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47498</xdr:rowOff>
    </xdr:from>
    <xdr:to>
      <xdr:col>98</xdr:col>
      <xdr:colOff>38100</xdr:colOff>
      <xdr:row>61</xdr:row>
      <xdr:rowOff>149098</xdr:rowOff>
    </xdr:to>
    <xdr:sp macro="" textlink="">
      <xdr:nvSpPr>
        <xdr:cNvPr id="602" name="フローチャート: 判断 601">
          <a:extLst>
            <a:ext uri="{FF2B5EF4-FFF2-40B4-BE49-F238E27FC236}">
              <a16:creationId xmlns:a16="http://schemas.microsoft.com/office/drawing/2014/main" id="{C2AE96F4-5855-4FA8-A497-23C4BB9BAC65}"/>
            </a:ext>
          </a:extLst>
        </xdr:cNvPr>
        <xdr:cNvSpPr/>
      </xdr:nvSpPr>
      <xdr:spPr>
        <a:xfrm>
          <a:off x="18605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199A6AE1-915C-41B8-A8C3-B8D0C875384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CC1E2CDC-710E-42E2-ABAF-1503A5F0BB9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7BA17F38-E299-45D5-AD7C-E59A6F6DE66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E977E268-1B8A-46C6-B17D-0DF317BD598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22F26299-4476-4245-B33E-A365C2EF57F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141681</xdr:rowOff>
    </xdr:from>
    <xdr:to>
      <xdr:col>116</xdr:col>
      <xdr:colOff>114300</xdr:colOff>
      <xdr:row>60</xdr:row>
      <xdr:rowOff>71831</xdr:rowOff>
    </xdr:to>
    <xdr:sp macro="" textlink="">
      <xdr:nvSpPr>
        <xdr:cNvPr id="608" name="楕円 607">
          <a:extLst>
            <a:ext uri="{FF2B5EF4-FFF2-40B4-BE49-F238E27FC236}">
              <a16:creationId xmlns:a16="http://schemas.microsoft.com/office/drawing/2014/main" id="{8CCFC7D4-ABB3-4818-A860-94D74E836603}"/>
            </a:ext>
          </a:extLst>
        </xdr:cNvPr>
        <xdr:cNvSpPr/>
      </xdr:nvSpPr>
      <xdr:spPr>
        <a:xfrm>
          <a:off x="22110700" y="102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164558</xdr:rowOff>
    </xdr:from>
    <xdr:ext cx="469744" cy="259045"/>
    <xdr:sp macro="" textlink="">
      <xdr:nvSpPr>
        <xdr:cNvPr id="609" name="【学校施設】&#10;一人当たり面積該当値テキスト">
          <a:extLst>
            <a:ext uri="{FF2B5EF4-FFF2-40B4-BE49-F238E27FC236}">
              <a16:creationId xmlns:a16="http://schemas.microsoft.com/office/drawing/2014/main" id="{EABCCBF9-34B5-400D-970A-95CE4D91390A}"/>
            </a:ext>
          </a:extLst>
        </xdr:cNvPr>
        <xdr:cNvSpPr txBox="1"/>
      </xdr:nvSpPr>
      <xdr:spPr>
        <a:xfrm>
          <a:off x="22199600" y="1010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164998</xdr:rowOff>
    </xdr:from>
    <xdr:to>
      <xdr:col>112</xdr:col>
      <xdr:colOff>38100</xdr:colOff>
      <xdr:row>60</xdr:row>
      <xdr:rowOff>95148</xdr:rowOff>
    </xdr:to>
    <xdr:sp macro="" textlink="">
      <xdr:nvSpPr>
        <xdr:cNvPr id="610" name="楕円 609">
          <a:extLst>
            <a:ext uri="{FF2B5EF4-FFF2-40B4-BE49-F238E27FC236}">
              <a16:creationId xmlns:a16="http://schemas.microsoft.com/office/drawing/2014/main" id="{74284FB3-596A-42CC-BACD-D3C335DBD16C}"/>
            </a:ext>
          </a:extLst>
        </xdr:cNvPr>
        <xdr:cNvSpPr/>
      </xdr:nvSpPr>
      <xdr:spPr>
        <a:xfrm>
          <a:off x="21272500" y="1028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21031</xdr:rowOff>
    </xdr:from>
    <xdr:to>
      <xdr:col>116</xdr:col>
      <xdr:colOff>63500</xdr:colOff>
      <xdr:row>60</xdr:row>
      <xdr:rowOff>44348</xdr:rowOff>
    </xdr:to>
    <xdr:cxnSp macro="">
      <xdr:nvCxnSpPr>
        <xdr:cNvPr id="611" name="直線コネクタ 610">
          <a:extLst>
            <a:ext uri="{FF2B5EF4-FFF2-40B4-BE49-F238E27FC236}">
              <a16:creationId xmlns:a16="http://schemas.microsoft.com/office/drawing/2014/main" id="{6B401E2A-57F8-4A5B-96A5-CEDBBD751FEB}"/>
            </a:ext>
          </a:extLst>
        </xdr:cNvPr>
        <xdr:cNvCxnSpPr/>
      </xdr:nvCxnSpPr>
      <xdr:spPr>
        <a:xfrm flipV="1">
          <a:off x="21323300" y="10308031"/>
          <a:ext cx="8382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150368</xdr:rowOff>
    </xdr:from>
    <xdr:to>
      <xdr:col>107</xdr:col>
      <xdr:colOff>101600</xdr:colOff>
      <xdr:row>59</xdr:row>
      <xdr:rowOff>80518</xdr:rowOff>
    </xdr:to>
    <xdr:sp macro="" textlink="">
      <xdr:nvSpPr>
        <xdr:cNvPr id="612" name="楕円 611">
          <a:extLst>
            <a:ext uri="{FF2B5EF4-FFF2-40B4-BE49-F238E27FC236}">
              <a16:creationId xmlns:a16="http://schemas.microsoft.com/office/drawing/2014/main" id="{6A6B5F37-C617-4FD8-87B5-45974F274281}"/>
            </a:ext>
          </a:extLst>
        </xdr:cNvPr>
        <xdr:cNvSpPr/>
      </xdr:nvSpPr>
      <xdr:spPr>
        <a:xfrm>
          <a:off x="20383500" y="100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29718</xdr:rowOff>
    </xdr:from>
    <xdr:to>
      <xdr:col>111</xdr:col>
      <xdr:colOff>177800</xdr:colOff>
      <xdr:row>60</xdr:row>
      <xdr:rowOff>44348</xdr:rowOff>
    </xdr:to>
    <xdr:cxnSp macro="">
      <xdr:nvCxnSpPr>
        <xdr:cNvPr id="613" name="直線コネクタ 612">
          <a:extLst>
            <a:ext uri="{FF2B5EF4-FFF2-40B4-BE49-F238E27FC236}">
              <a16:creationId xmlns:a16="http://schemas.microsoft.com/office/drawing/2014/main" id="{FA6D4129-C897-4EB8-AE8F-BEFDE506A67D}"/>
            </a:ext>
          </a:extLst>
        </xdr:cNvPr>
        <xdr:cNvCxnSpPr/>
      </xdr:nvCxnSpPr>
      <xdr:spPr>
        <a:xfrm>
          <a:off x="20434300" y="10145268"/>
          <a:ext cx="889000" cy="1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6807</xdr:rowOff>
    </xdr:from>
    <xdr:to>
      <xdr:col>102</xdr:col>
      <xdr:colOff>165100</xdr:colOff>
      <xdr:row>59</xdr:row>
      <xdr:rowOff>108407</xdr:rowOff>
    </xdr:to>
    <xdr:sp macro="" textlink="">
      <xdr:nvSpPr>
        <xdr:cNvPr id="614" name="楕円 613">
          <a:extLst>
            <a:ext uri="{FF2B5EF4-FFF2-40B4-BE49-F238E27FC236}">
              <a16:creationId xmlns:a16="http://schemas.microsoft.com/office/drawing/2014/main" id="{37AD84EF-A303-4EA2-B36B-89CED1A2200B}"/>
            </a:ext>
          </a:extLst>
        </xdr:cNvPr>
        <xdr:cNvSpPr/>
      </xdr:nvSpPr>
      <xdr:spPr>
        <a:xfrm>
          <a:off x="19494500" y="101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29718</xdr:rowOff>
    </xdr:from>
    <xdr:to>
      <xdr:col>107</xdr:col>
      <xdr:colOff>50800</xdr:colOff>
      <xdr:row>59</xdr:row>
      <xdr:rowOff>57607</xdr:rowOff>
    </xdr:to>
    <xdr:cxnSp macro="">
      <xdr:nvCxnSpPr>
        <xdr:cNvPr id="615" name="直線コネクタ 614">
          <a:extLst>
            <a:ext uri="{FF2B5EF4-FFF2-40B4-BE49-F238E27FC236}">
              <a16:creationId xmlns:a16="http://schemas.microsoft.com/office/drawing/2014/main" id="{2A7D19CF-FD37-4E33-ADDB-0B639F4B456A}"/>
            </a:ext>
          </a:extLst>
        </xdr:cNvPr>
        <xdr:cNvCxnSpPr/>
      </xdr:nvCxnSpPr>
      <xdr:spPr>
        <a:xfrm flipV="1">
          <a:off x="19545300" y="10145268"/>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32410</xdr:rowOff>
    </xdr:from>
    <xdr:to>
      <xdr:col>98</xdr:col>
      <xdr:colOff>38100</xdr:colOff>
      <xdr:row>59</xdr:row>
      <xdr:rowOff>134010</xdr:rowOff>
    </xdr:to>
    <xdr:sp macro="" textlink="">
      <xdr:nvSpPr>
        <xdr:cNvPr id="616" name="楕円 615">
          <a:extLst>
            <a:ext uri="{FF2B5EF4-FFF2-40B4-BE49-F238E27FC236}">
              <a16:creationId xmlns:a16="http://schemas.microsoft.com/office/drawing/2014/main" id="{9BBB5F4D-F38C-4F5C-9DFC-B005485595E5}"/>
            </a:ext>
          </a:extLst>
        </xdr:cNvPr>
        <xdr:cNvSpPr/>
      </xdr:nvSpPr>
      <xdr:spPr>
        <a:xfrm>
          <a:off x="18605500" y="101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57607</xdr:rowOff>
    </xdr:from>
    <xdr:to>
      <xdr:col>102</xdr:col>
      <xdr:colOff>114300</xdr:colOff>
      <xdr:row>59</xdr:row>
      <xdr:rowOff>83210</xdr:rowOff>
    </xdr:to>
    <xdr:cxnSp macro="">
      <xdr:nvCxnSpPr>
        <xdr:cNvPr id="617" name="直線コネクタ 616">
          <a:extLst>
            <a:ext uri="{FF2B5EF4-FFF2-40B4-BE49-F238E27FC236}">
              <a16:creationId xmlns:a16="http://schemas.microsoft.com/office/drawing/2014/main" id="{D060F9DF-F656-4D93-9F0F-A9FB3E2D3765}"/>
            </a:ext>
          </a:extLst>
        </xdr:cNvPr>
        <xdr:cNvCxnSpPr/>
      </xdr:nvCxnSpPr>
      <xdr:spPr>
        <a:xfrm flipV="1">
          <a:off x="18656300" y="10173157"/>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126052</xdr:rowOff>
    </xdr:from>
    <xdr:ext cx="469744" cy="259045"/>
    <xdr:sp macro="" textlink="">
      <xdr:nvSpPr>
        <xdr:cNvPr id="618" name="n_1aveValue【学校施設】&#10;一人当たり面積">
          <a:extLst>
            <a:ext uri="{FF2B5EF4-FFF2-40B4-BE49-F238E27FC236}">
              <a16:creationId xmlns:a16="http://schemas.microsoft.com/office/drawing/2014/main" id="{3029BD3E-0D08-4624-93E7-F5943A18CFF7}"/>
            </a:ext>
          </a:extLst>
        </xdr:cNvPr>
        <xdr:cNvSpPr txBox="1"/>
      </xdr:nvSpPr>
      <xdr:spPr>
        <a:xfrm>
          <a:off x="21075727" y="1058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122852</xdr:rowOff>
    </xdr:from>
    <xdr:ext cx="469744" cy="259045"/>
    <xdr:sp macro="" textlink="">
      <xdr:nvSpPr>
        <xdr:cNvPr id="619" name="n_2aveValue【学校施設】&#10;一人当たり面積">
          <a:extLst>
            <a:ext uri="{FF2B5EF4-FFF2-40B4-BE49-F238E27FC236}">
              <a16:creationId xmlns:a16="http://schemas.microsoft.com/office/drawing/2014/main" id="{83E0342E-A3EB-44F4-A920-CB1F970790DA}"/>
            </a:ext>
          </a:extLst>
        </xdr:cNvPr>
        <xdr:cNvSpPr txBox="1"/>
      </xdr:nvSpPr>
      <xdr:spPr>
        <a:xfrm>
          <a:off x="20199427" y="1058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120108</xdr:rowOff>
    </xdr:from>
    <xdr:ext cx="469744" cy="259045"/>
    <xdr:sp macro="" textlink="">
      <xdr:nvSpPr>
        <xdr:cNvPr id="620" name="n_3aveValue【学校施設】&#10;一人当たり面積">
          <a:extLst>
            <a:ext uri="{FF2B5EF4-FFF2-40B4-BE49-F238E27FC236}">
              <a16:creationId xmlns:a16="http://schemas.microsoft.com/office/drawing/2014/main" id="{319C8280-6C92-4D73-9E1D-C810D84E28EE}"/>
            </a:ext>
          </a:extLst>
        </xdr:cNvPr>
        <xdr:cNvSpPr txBox="1"/>
      </xdr:nvSpPr>
      <xdr:spPr>
        <a:xfrm>
          <a:off x="19310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140225</xdr:rowOff>
    </xdr:from>
    <xdr:ext cx="469744" cy="259045"/>
    <xdr:sp macro="" textlink="">
      <xdr:nvSpPr>
        <xdr:cNvPr id="621" name="n_4aveValue【学校施設】&#10;一人当たり面積">
          <a:extLst>
            <a:ext uri="{FF2B5EF4-FFF2-40B4-BE49-F238E27FC236}">
              <a16:creationId xmlns:a16="http://schemas.microsoft.com/office/drawing/2014/main" id="{16119178-62BF-411F-B632-8FA222F7933B}"/>
            </a:ext>
          </a:extLst>
        </xdr:cNvPr>
        <xdr:cNvSpPr txBox="1"/>
      </xdr:nvSpPr>
      <xdr:spPr>
        <a:xfrm>
          <a:off x="18421427" y="105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111675</xdr:rowOff>
    </xdr:from>
    <xdr:ext cx="469744" cy="259045"/>
    <xdr:sp macro="" textlink="">
      <xdr:nvSpPr>
        <xdr:cNvPr id="622" name="n_1mainValue【学校施設】&#10;一人当たり面積">
          <a:extLst>
            <a:ext uri="{FF2B5EF4-FFF2-40B4-BE49-F238E27FC236}">
              <a16:creationId xmlns:a16="http://schemas.microsoft.com/office/drawing/2014/main" id="{144D0D5F-10A3-4D1B-B7C0-48546CEB17FE}"/>
            </a:ext>
          </a:extLst>
        </xdr:cNvPr>
        <xdr:cNvSpPr txBox="1"/>
      </xdr:nvSpPr>
      <xdr:spPr>
        <a:xfrm>
          <a:off x="21075727" y="1005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97045</xdr:rowOff>
    </xdr:from>
    <xdr:ext cx="469744" cy="259045"/>
    <xdr:sp macro="" textlink="">
      <xdr:nvSpPr>
        <xdr:cNvPr id="623" name="n_2mainValue【学校施設】&#10;一人当たり面積">
          <a:extLst>
            <a:ext uri="{FF2B5EF4-FFF2-40B4-BE49-F238E27FC236}">
              <a16:creationId xmlns:a16="http://schemas.microsoft.com/office/drawing/2014/main" id="{9A11E851-98A7-4159-93CD-BECFC4A7AAF3}"/>
            </a:ext>
          </a:extLst>
        </xdr:cNvPr>
        <xdr:cNvSpPr txBox="1"/>
      </xdr:nvSpPr>
      <xdr:spPr>
        <a:xfrm>
          <a:off x="20199427" y="986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124934</xdr:rowOff>
    </xdr:from>
    <xdr:ext cx="469744" cy="259045"/>
    <xdr:sp macro="" textlink="">
      <xdr:nvSpPr>
        <xdr:cNvPr id="624" name="n_3mainValue【学校施設】&#10;一人当たり面積">
          <a:extLst>
            <a:ext uri="{FF2B5EF4-FFF2-40B4-BE49-F238E27FC236}">
              <a16:creationId xmlns:a16="http://schemas.microsoft.com/office/drawing/2014/main" id="{1C658112-EF3E-4D02-8027-449C8121AABE}"/>
            </a:ext>
          </a:extLst>
        </xdr:cNvPr>
        <xdr:cNvSpPr txBox="1"/>
      </xdr:nvSpPr>
      <xdr:spPr>
        <a:xfrm>
          <a:off x="19310427" y="989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150537</xdr:rowOff>
    </xdr:from>
    <xdr:ext cx="469744" cy="259045"/>
    <xdr:sp macro="" textlink="">
      <xdr:nvSpPr>
        <xdr:cNvPr id="625" name="n_4mainValue【学校施設】&#10;一人当たり面積">
          <a:extLst>
            <a:ext uri="{FF2B5EF4-FFF2-40B4-BE49-F238E27FC236}">
              <a16:creationId xmlns:a16="http://schemas.microsoft.com/office/drawing/2014/main" id="{F7440ADA-6002-4ECE-9949-C44D72DF1A4C}"/>
            </a:ext>
          </a:extLst>
        </xdr:cNvPr>
        <xdr:cNvSpPr txBox="1"/>
      </xdr:nvSpPr>
      <xdr:spPr>
        <a:xfrm>
          <a:off x="18421427" y="992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97A98772-1B6C-4D08-8C7B-B792DA9E925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A34EFDDB-C9A5-47BA-B93E-253C2F684D6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65091FA2-28CB-41AD-A1AB-1D7F6F1A656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10CB8922-FAE3-47F7-BF4C-88AFEE65255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E8ECCC0C-F9A2-4C01-B068-4C7E565E7E8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1CAB56D2-F2DD-429C-919B-D8E24EE213C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3AACECE2-51D1-4A8E-8FC3-B5007FEF656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5CB0673C-F3C2-4C09-99D3-0D4198FDEC2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4045FA71-2587-4608-B748-B4586E17FF2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D695D188-B450-4764-A3D6-8F7B89ED362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5A0691C6-EB29-4CD4-A44D-28F6F54EAC5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473B544D-BAAB-4A6F-B1A0-FA1D3B30C01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AD9170D5-C83A-43AC-8C70-707B184E40B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9CCEC008-C5FC-4F72-9B8D-A1C81E6A428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B2E0BD9F-8F5A-48E7-A369-D6D7528B27F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028D513D-06D4-4832-8270-6A44CCCF024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1ED6CD9E-DEAD-4709-8B22-31BCC59694B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693017F0-F974-4700-A5C3-D996B007896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67A852B4-6F42-4D0E-98A4-B14146BAC4C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5601E6ED-5137-4DC0-AFA3-FD68256ED84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F632F305-FA7F-4A93-B051-5B4D3545690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F25F3A8-B7B1-4285-B252-A29644D62CF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152504B6-900D-4F9D-8862-FEB75D6C9E9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8A1F39AF-AC2A-49B7-AC9F-7B75368A9BD9}"/>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a:extLst>
            <a:ext uri="{FF2B5EF4-FFF2-40B4-BE49-F238E27FC236}">
              <a16:creationId xmlns:a16="http://schemas.microsoft.com/office/drawing/2014/main" id="{3C111CC2-8FB8-4E89-96E2-61DD0A5FCB9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1" name="正方形/長方形 650">
          <a:extLst>
            <a:ext uri="{FF2B5EF4-FFF2-40B4-BE49-F238E27FC236}">
              <a16:creationId xmlns:a16="http://schemas.microsoft.com/office/drawing/2014/main" id="{A3CA3BB5-A605-423E-8B21-04C78AC5C69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2" name="正方形/長方形 651">
          <a:extLst>
            <a:ext uri="{FF2B5EF4-FFF2-40B4-BE49-F238E27FC236}">
              <a16:creationId xmlns:a16="http://schemas.microsoft.com/office/drawing/2014/main" id="{9D1D1288-D8CD-44EE-A1B0-6DFFA111008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3" name="正方形/長方形 652">
          <a:extLst>
            <a:ext uri="{FF2B5EF4-FFF2-40B4-BE49-F238E27FC236}">
              <a16:creationId xmlns:a16="http://schemas.microsoft.com/office/drawing/2014/main" id="{DC1CD817-2FB0-44C1-B958-D4AF3140479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4" name="正方形/長方形 653">
          <a:extLst>
            <a:ext uri="{FF2B5EF4-FFF2-40B4-BE49-F238E27FC236}">
              <a16:creationId xmlns:a16="http://schemas.microsoft.com/office/drawing/2014/main" id="{A65971B4-EA2D-433C-9569-1B7EE49EFB1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5" name="正方形/長方形 654">
          <a:extLst>
            <a:ext uri="{FF2B5EF4-FFF2-40B4-BE49-F238E27FC236}">
              <a16:creationId xmlns:a16="http://schemas.microsoft.com/office/drawing/2014/main" id="{F4F687AA-CCCD-4751-ACCC-4D0D3B95883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6" name="正方形/長方形 655">
          <a:extLst>
            <a:ext uri="{FF2B5EF4-FFF2-40B4-BE49-F238E27FC236}">
              <a16:creationId xmlns:a16="http://schemas.microsoft.com/office/drawing/2014/main" id="{38FB3B62-33D1-4D35-9081-1CA9E1EF048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7" name="正方形/長方形 656">
          <a:extLst>
            <a:ext uri="{FF2B5EF4-FFF2-40B4-BE49-F238E27FC236}">
              <a16:creationId xmlns:a16="http://schemas.microsoft.com/office/drawing/2014/main" id="{E15B9EB9-40C0-41AE-BC69-F35ED7C2B0F3}"/>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17937594-113C-41D8-A314-AE0D081495A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ADA79540-E1CE-4CC6-A464-68CF4DE71E4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90D9092D-A33F-48A2-91B8-19A2929A8B2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類似団体と比較して、特に低くなっている施設は、認定こども園・幼稚園・保育園であり、そのほかの施設はほぼ類似団体と同等の数値である。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認定こども園・幼稚園・保育園については近年統廃合を実施したため類似団体、県平均と比較しても大きく下回っている。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公営住宅については、類似団体と比較すると数値を下回っているが、築</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年以上経過している施設があるなど、老朽化が進行しているため、大規模改修等が必要となる可能性がある。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橋りょうについては、平成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年度に「橋梁個別施設計画（長寿命化修繕計画）」を策定し、同計画に基づいた修繕や架け替えを行う。</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85CE7DF-92FF-4380-ACE5-9323069E4F6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64FEBCF-4DB1-4413-9F07-288B7BEA035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07E39B8-0F9C-48BE-A831-999A299798F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5F7ECE7-BD26-4C31-9A51-E5F8F0EA3E7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7C7E0DE-EA0E-4175-ACAE-D7537F99E93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D1D4A65-6C5D-4AAA-B73A-8257AB1EA89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5527609-0296-4B6D-9F34-A2920B29CDF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603F9AE-DC54-4509-AF0B-B3125C3411C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64131E3-B645-4AC3-9557-1B8ECB2962C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734727B-D5BE-4DBC-8A8C-EDAFE1A6050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16,294
16,112
307.44
15,666,261
15,478,970
154,711
8,394,170
12,853,585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7D791B2-21BC-46C3-8830-4CFB772C6A0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9EEA9A9-B6EE-4899-953B-4620DAEF679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937BA95-14C6-4CF4-87F9-A8903E92383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C7C98AA-6EEC-404F-8A01-2189C3CDB51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640B117-0660-4722-8A89-8D50495701C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38BCD76-7DAA-4A04-8F4C-FC66CE6DFE7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0A76913-949F-4CFA-A0BB-2A88BEF76B0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A83E2EB-A518-4166-AEFE-333D46FA089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7A7FA22-0050-45C4-9901-111723B1D73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F5D7815-CA59-4D33-A30E-B4912B0CCBC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B07BD51-F462-492B-BCC1-885AA93B5ED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F14E14E-D7C4-4124-B8CA-1FA29A53A27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2209231-CE9D-4222-AB6C-6C1A813C03E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D764C2D-E1AA-46A0-9ED6-46AD4C92936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A8339E5-7F9E-44B7-A581-0F5C3CEC896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D619EF7-DFC1-4682-B31D-5245F8B9129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0DE370E-88E6-4F56-B7BF-66BC57A8AE4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7AD8883-8AF5-41B4-9157-EC9CB810C3D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90987D9-2B38-4E66-8445-9E5D97BF363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74D2968-3FE7-4D11-AE4D-CF76AD6B0C4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F446E99-1E51-48AC-9641-364A9408E11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6E86F87-2F91-490B-9290-331CF2FB50D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39B7E50-D087-495F-B83F-0A995600BBF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75823CD-AEB8-4B2A-9030-53A80D4C8FC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0E2FF8F-67FA-4F47-ABB6-048FB460960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500A963-8295-4B68-850E-0C20CDB382A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A99DC87-D400-42D4-98A2-278A62B369D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78E1673-0CA6-41CD-A15D-590B29C3BAA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D2B0657-D8A1-405A-87E1-952D935ADC9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46F5224-4D4E-45DD-B900-1B42C47D9F1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6782634-C673-45D7-9BB8-798F3FF996A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4481375-0787-4716-BC47-0D788562F77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5EB162E-C938-49B1-A7C4-AE8B4397B61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6ECDCA6-1C76-4B7A-AA65-6696C24F208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B83FE9E-CB41-4586-A0B6-DD7B7A623E3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62AA905-057E-46EB-940B-935675EB791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C9ED82D-D62C-4C23-949B-6E30E19E98F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5EFF087-D52E-4FAE-B24B-BA74AA5B3CB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EA862E4-59ED-4003-9DA7-F9237656857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5FF65EE-70C7-4396-8CCF-79E741C53FF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C9BBA5F-2BE1-47D3-BA1A-55A08D04D12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6DEE9A7-9B93-4E78-BBDC-C5DAC98E927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58925EF-AE66-4945-B8D1-18B76D59EAB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B58AAAB2-E17B-477B-A94E-11B5B830966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E6E8290D-CC58-42FD-9864-D4BB1156092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156210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A81978B9-2D9C-483E-878C-4FAAD309CAA4}"/>
            </a:ext>
          </a:extLst>
        </xdr:cNvPr>
        <xdr:cNvCxnSpPr/>
      </xdr:nvCxnSpPr>
      <xdr:spPr>
        <a:xfrm flipV="1">
          <a:off x="4634865" y="564261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a:extLst>
            <a:ext uri="{FF2B5EF4-FFF2-40B4-BE49-F238E27FC236}">
              <a16:creationId xmlns:a16="http://schemas.microsoft.com/office/drawing/2014/main" id="{5BBEF283-0FEC-4820-9D4D-F4C930478DD4}"/>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0F2D0A0F-81BA-44CA-8FF9-0ABE74AF9B5F}"/>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102887</xdr:rowOff>
    </xdr:from>
    <xdr:ext cx="405111" cy="259045"/>
    <xdr:sp macro="" textlink="">
      <xdr:nvSpPr>
        <xdr:cNvPr id="60" name="【図書館】&#10;有形固定資産減価償却率最大値テキスト">
          <a:extLst>
            <a:ext uri="{FF2B5EF4-FFF2-40B4-BE49-F238E27FC236}">
              <a16:creationId xmlns:a16="http://schemas.microsoft.com/office/drawing/2014/main" id="{27667853-E977-480B-954D-8EF18A970192}"/>
            </a:ext>
          </a:extLst>
        </xdr:cNvPr>
        <xdr:cNvSpPr txBox="1"/>
      </xdr:nvSpPr>
      <xdr:spPr>
        <a:xfrm>
          <a:off x="4673600" y="541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156210</xdr:rowOff>
    </xdr:from>
    <xdr:to>
      <xdr:col>24</xdr:col>
      <xdr:colOff>152400</xdr:colOff>
      <xdr:row>32</xdr:row>
      <xdr:rowOff>156210</xdr:rowOff>
    </xdr:to>
    <xdr:cxnSp macro="">
      <xdr:nvCxnSpPr>
        <xdr:cNvPr id="61" name="直線コネクタ 60">
          <a:extLst>
            <a:ext uri="{FF2B5EF4-FFF2-40B4-BE49-F238E27FC236}">
              <a16:creationId xmlns:a16="http://schemas.microsoft.com/office/drawing/2014/main" id="{AC2354B1-4371-49D2-A652-E67F12A68C23}"/>
            </a:ext>
          </a:extLst>
        </xdr:cNvPr>
        <xdr:cNvCxnSpPr/>
      </xdr:nvCxnSpPr>
      <xdr:spPr>
        <a:xfrm>
          <a:off x="4546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74312</xdr:rowOff>
    </xdr:from>
    <xdr:ext cx="405111" cy="259045"/>
    <xdr:sp macro="" textlink="">
      <xdr:nvSpPr>
        <xdr:cNvPr id="62" name="【図書館】&#10;有形固定資産減価償却率平均値テキスト">
          <a:extLst>
            <a:ext uri="{FF2B5EF4-FFF2-40B4-BE49-F238E27FC236}">
              <a16:creationId xmlns:a16="http://schemas.microsoft.com/office/drawing/2014/main" id="{E3EDED11-E7DD-4975-B206-17F2EF9FEB74}"/>
            </a:ext>
          </a:extLst>
        </xdr:cNvPr>
        <xdr:cNvSpPr txBox="1"/>
      </xdr:nvSpPr>
      <xdr:spPr>
        <a:xfrm>
          <a:off x="4673600" y="624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63" name="フローチャート: 判断 62">
          <a:extLst>
            <a:ext uri="{FF2B5EF4-FFF2-40B4-BE49-F238E27FC236}">
              <a16:creationId xmlns:a16="http://schemas.microsoft.com/office/drawing/2014/main" id="{2A0AB339-A068-48AC-9412-A74E83841215}"/>
            </a:ext>
          </a:extLst>
        </xdr:cNvPr>
        <xdr:cNvSpPr/>
      </xdr:nvSpPr>
      <xdr:spPr>
        <a:xfrm>
          <a:off x="45847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id="{424CCE21-1664-438F-8CC5-AE1E5D1A4C78}"/>
            </a:ext>
          </a:extLst>
        </xdr:cNvPr>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149225</xdr:rowOff>
    </xdr:from>
    <xdr:to>
      <xdr:col>15</xdr:col>
      <xdr:colOff>101600</xdr:colOff>
      <xdr:row>36</xdr:row>
      <xdr:rowOff>79375</xdr:rowOff>
    </xdr:to>
    <xdr:sp macro="" textlink="">
      <xdr:nvSpPr>
        <xdr:cNvPr id="65" name="フローチャート: 判断 64">
          <a:extLst>
            <a:ext uri="{FF2B5EF4-FFF2-40B4-BE49-F238E27FC236}">
              <a16:creationId xmlns:a16="http://schemas.microsoft.com/office/drawing/2014/main" id="{C563D488-2382-49FB-B319-AE045CF8BB7C}"/>
            </a:ext>
          </a:extLst>
        </xdr:cNvPr>
        <xdr:cNvSpPr/>
      </xdr:nvSpPr>
      <xdr:spPr>
        <a:xfrm>
          <a:off x="2857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118745</xdr:rowOff>
    </xdr:from>
    <xdr:to>
      <xdr:col>10</xdr:col>
      <xdr:colOff>165100</xdr:colOff>
      <xdr:row>36</xdr:row>
      <xdr:rowOff>48895</xdr:rowOff>
    </xdr:to>
    <xdr:sp macro="" textlink="">
      <xdr:nvSpPr>
        <xdr:cNvPr id="66" name="フローチャート: 判断 65">
          <a:extLst>
            <a:ext uri="{FF2B5EF4-FFF2-40B4-BE49-F238E27FC236}">
              <a16:creationId xmlns:a16="http://schemas.microsoft.com/office/drawing/2014/main" id="{8FF2A57B-C21E-4340-BDC5-9CCC12CAFDA8}"/>
            </a:ext>
          </a:extLst>
        </xdr:cNvPr>
        <xdr:cNvSpPr/>
      </xdr:nvSpPr>
      <xdr:spPr>
        <a:xfrm>
          <a:off x="1968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113030</xdr:rowOff>
    </xdr:from>
    <xdr:to>
      <xdr:col>6</xdr:col>
      <xdr:colOff>38100</xdr:colOff>
      <xdr:row>36</xdr:row>
      <xdr:rowOff>43180</xdr:rowOff>
    </xdr:to>
    <xdr:sp macro="" textlink="">
      <xdr:nvSpPr>
        <xdr:cNvPr id="67" name="フローチャート: 判断 66">
          <a:extLst>
            <a:ext uri="{FF2B5EF4-FFF2-40B4-BE49-F238E27FC236}">
              <a16:creationId xmlns:a16="http://schemas.microsoft.com/office/drawing/2014/main" id="{A147AA36-A752-40A0-BF1F-A1F7D1248824}"/>
            </a:ext>
          </a:extLst>
        </xdr:cNvPr>
        <xdr:cNvSpPr/>
      </xdr:nvSpPr>
      <xdr:spPr>
        <a:xfrm>
          <a:off x="1079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0FFE63A-7B54-45D7-8D0B-C3927482A3B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2A23AA0-7D96-4F8E-9AB3-808E231810D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EC828FE-00AF-4CEA-BF9E-6746D2051C6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BA1076E-C5F2-4F77-B95A-C904ED51C78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FD3D444-4A12-4CCE-A79D-CF26D947C8B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120650</xdr:rowOff>
    </xdr:from>
    <xdr:to>
      <xdr:col>24</xdr:col>
      <xdr:colOff>114300</xdr:colOff>
      <xdr:row>36</xdr:row>
      <xdr:rowOff>50800</xdr:rowOff>
    </xdr:to>
    <xdr:sp macro="" textlink="">
      <xdr:nvSpPr>
        <xdr:cNvPr id="73" name="楕円 72">
          <a:extLst>
            <a:ext uri="{FF2B5EF4-FFF2-40B4-BE49-F238E27FC236}">
              <a16:creationId xmlns:a16="http://schemas.microsoft.com/office/drawing/2014/main" id="{09FE090A-6F10-41A5-B730-547383C6DD99}"/>
            </a:ext>
          </a:extLst>
        </xdr:cNvPr>
        <xdr:cNvSpPr/>
      </xdr:nvSpPr>
      <xdr:spPr>
        <a:xfrm>
          <a:off x="45847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143527</xdr:rowOff>
    </xdr:from>
    <xdr:ext cx="405111" cy="259045"/>
    <xdr:sp macro="" textlink="">
      <xdr:nvSpPr>
        <xdr:cNvPr id="74" name="【図書館】&#10;有形固定資産減価償却率該当値テキスト">
          <a:extLst>
            <a:ext uri="{FF2B5EF4-FFF2-40B4-BE49-F238E27FC236}">
              <a16:creationId xmlns:a16="http://schemas.microsoft.com/office/drawing/2014/main" id="{DC1B392D-1816-4033-A6BC-2D21D790EF88}"/>
            </a:ext>
          </a:extLst>
        </xdr:cNvPr>
        <xdr:cNvSpPr txBox="1"/>
      </xdr:nvSpPr>
      <xdr:spPr>
        <a:xfrm>
          <a:off x="4673600"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78740</xdr:rowOff>
    </xdr:from>
    <xdr:to>
      <xdr:col>20</xdr:col>
      <xdr:colOff>38100</xdr:colOff>
      <xdr:row>36</xdr:row>
      <xdr:rowOff>8890</xdr:rowOff>
    </xdr:to>
    <xdr:sp macro="" textlink="">
      <xdr:nvSpPr>
        <xdr:cNvPr id="75" name="楕円 74">
          <a:extLst>
            <a:ext uri="{FF2B5EF4-FFF2-40B4-BE49-F238E27FC236}">
              <a16:creationId xmlns:a16="http://schemas.microsoft.com/office/drawing/2014/main" id="{DC3C7D4D-CE39-4B04-998E-060914C5DA62}"/>
            </a:ext>
          </a:extLst>
        </xdr:cNvPr>
        <xdr:cNvSpPr/>
      </xdr:nvSpPr>
      <xdr:spPr>
        <a:xfrm>
          <a:off x="3746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129540</xdr:rowOff>
    </xdr:from>
    <xdr:to>
      <xdr:col>24</xdr:col>
      <xdr:colOff>63500</xdr:colOff>
      <xdr:row>36</xdr:row>
      <xdr:rowOff>0</xdr:rowOff>
    </xdr:to>
    <xdr:cxnSp macro="">
      <xdr:nvCxnSpPr>
        <xdr:cNvPr id="76" name="直線コネクタ 75">
          <a:extLst>
            <a:ext uri="{FF2B5EF4-FFF2-40B4-BE49-F238E27FC236}">
              <a16:creationId xmlns:a16="http://schemas.microsoft.com/office/drawing/2014/main" id="{5488ADCF-BF41-4455-A934-FBB641027C29}"/>
            </a:ext>
          </a:extLst>
        </xdr:cNvPr>
        <xdr:cNvCxnSpPr/>
      </xdr:nvCxnSpPr>
      <xdr:spPr>
        <a:xfrm>
          <a:off x="3797300" y="61302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36830</xdr:rowOff>
    </xdr:from>
    <xdr:to>
      <xdr:col>15</xdr:col>
      <xdr:colOff>101600</xdr:colOff>
      <xdr:row>35</xdr:row>
      <xdr:rowOff>138430</xdr:rowOff>
    </xdr:to>
    <xdr:sp macro="" textlink="">
      <xdr:nvSpPr>
        <xdr:cNvPr id="77" name="楕円 76">
          <a:extLst>
            <a:ext uri="{FF2B5EF4-FFF2-40B4-BE49-F238E27FC236}">
              <a16:creationId xmlns:a16="http://schemas.microsoft.com/office/drawing/2014/main" id="{706C0EC6-C5AE-429D-A6C5-CE01237B23AF}"/>
            </a:ext>
          </a:extLst>
        </xdr:cNvPr>
        <xdr:cNvSpPr/>
      </xdr:nvSpPr>
      <xdr:spPr>
        <a:xfrm>
          <a:off x="2857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87630</xdr:rowOff>
    </xdr:from>
    <xdr:to>
      <xdr:col>19</xdr:col>
      <xdr:colOff>177800</xdr:colOff>
      <xdr:row>35</xdr:row>
      <xdr:rowOff>129540</xdr:rowOff>
    </xdr:to>
    <xdr:cxnSp macro="">
      <xdr:nvCxnSpPr>
        <xdr:cNvPr id="78" name="直線コネクタ 77">
          <a:extLst>
            <a:ext uri="{FF2B5EF4-FFF2-40B4-BE49-F238E27FC236}">
              <a16:creationId xmlns:a16="http://schemas.microsoft.com/office/drawing/2014/main" id="{46B2D2BC-A598-4320-A68B-9B39B9EBA208}"/>
            </a:ext>
          </a:extLst>
        </xdr:cNvPr>
        <xdr:cNvCxnSpPr/>
      </xdr:nvCxnSpPr>
      <xdr:spPr>
        <a:xfrm>
          <a:off x="2908300" y="60883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166370</xdr:rowOff>
    </xdr:from>
    <xdr:to>
      <xdr:col>10</xdr:col>
      <xdr:colOff>165100</xdr:colOff>
      <xdr:row>35</xdr:row>
      <xdr:rowOff>96520</xdr:rowOff>
    </xdr:to>
    <xdr:sp macro="" textlink="">
      <xdr:nvSpPr>
        <xdr:cNvPr id="79" name="楕円 78">
          <a:extLst>
            <a:ext uri="{FF2B5EF4-FFF2-40B4-BE49-F238E27FC236}">
              <a16:creationId xmlns:a16="http://schemas.microsoft.com/office/drawing/2014/main" id="{228E8CBB-5F02-4CEA-8E7D-9AA92E365B3E}"/>
            </a:ext>
          </a:extLst>
        </xdr:cNvPr>
        <xdr:cNvSpPr/>
      </xdr:nvSpPr>
      <xdr:spPr>
        <a:xfrm>
          <a:off x="1968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45720</xdr:rowOff>
    </xdr:from>
    <xdr:to>
      <xdr:col>15</xdr:col>
      <xdr:colOff>50800</xdr:colOff>
      <xdr:row>35</xdr:row>
      <xdr:rowOff>87630</xdr:rowOff>
    </xdr:to>
    <xdr:cxnSp macro="">
      <xdr:nvCxnSpPr>
        <xdr:cNvPr id="80" name="直線コネクタ 79">
          <a:extLst>
            <a:ext uri="{FF2B5EF4-FFF2-40B4-BE49-F238E27FC236}">
              <a16:creationId xmlns:a16="http://schemas.microsoft.com/office/drawing/2014/main" id="{53FCEBEF-C286-4D01-8C5C-2F03162239D9}"/>
            </a:ext>
          </a:extLst>
        </xdr:cNvPr>
        <xdr:cNvCxnSpPr/>
      </xdr:nvCxnSpPr>
      <xdr:spPr>
        <a:xfrm>
          <a:off x="2019300" y="6046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124460</xdr:rowOff>
    </xdr:from>
    <xdr:to>
      <xdr:col>6</xdr:col>
      <xdr:colOff>38100</xdr:colOff>
      <xdr:row>35</xdr:row>
      <xdr:rowOff>54610</xdr:rowOff>
    </xdr:to>
    <xdr:sp macro="" textlink="">
      <xdr:nvSpPr>
        <xdr:cNvPr id="81" name="楕円 80">
          <a:extLst>
            <a:ext uri="{FF2B5EF4-FFF2-40B4-BE49-F238E27FC236}">
              <a16:creationId xmlns:a16="http://schemas.microsoft.com/office/drawing/2014/main" id="{BBA3EFAF-6C75-4F3C-AB88-DE9DE018DC7D}"/>
            </a:ext>
          </a:extLst>
        </xdr:cNvPr>
        <xdr:cNvSpPr/>
      </xdr:nvSpPr>
      <xdr:spPr>
        <a:xfrm>
          <a:off x="1079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3810</xdr:rowOff>
    </xdr:from>
    <xdr:to>
      <xdr:col>10</xdr:col>
      <xdr:colOff>114300</xdr:colOff>
      <xdr:row>35</xdr:row>
      <xdr:rowOff>45720</xdr:rowOff>
    </xdr:to>
    <xdr:cxnSp macro="">
      <xdr:nvCxnSpPr>
        <xdr:cNvPr id="82" name="直線コネクタ 81">
          <a:extLst>
            <a:ext uri="{FF2B5EF4-FFF2-40B4-BE49-F238E27FC236}">
              <a16:creationId xmlns:a16="http://schemas.microsoft.com/office/drawing/2014/main" id="{43126815-629F-45D7-A60F-3BE07ADD8C85}"/>
            </a:ext>
          </a:extLst>
        </xdr:cNvPr>
        <xdr:cNvCxnSpPr/>
      </xdr:nvCxnSpPr>
      <xdr:spPr>
        <a:xfrm>
          <a:off x="1130300" y="60045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59072</xdr:rowOff>
    </xdr:from>
    <xdr:ext cx="405111" cy="259045"/>
    <xdr:sp macro="" textlink="">
      <xdr:nvSpPr>
        <xdr:cNvPr id="83" name="n_1aveValue【図書館】&#10;有形固定資産減価償却率">
          <a:extLst>
            <a:ext uri="{FF2B5EF4-FFF2-40B4-BE49-F238E27FC236}">
              <a16:creationId xmlns:a16="http://schemas.microsoft.com/office/drawing/2014/main" id="{D974DE17-B4F4-45D9-B091-7E1FABEB5B9C}"/>
            </a:ext>
          </a:extLst>
        </xdr:cNvPr>
        <xdr:cNvSpPr txBox="1"/>
      </xdr:nvSpPr>
      <xdr:spPr>
        <a:xfrm>
          <a:off x="3582044"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70502</xdr:rowOff>
    </xdr:from>
    <xdr:ext cx="405111" cy="259045"/>
    <xdr:sp macro="" textlink="">
      <xdr:nvSpPr>
        <xdr:cNvPr id="84" name="n_2aveValue【図書館】&#10;有形固定資産減価償却率">
          <a:extLst>
            <a:ext uri="{FF2B5EF4-FFF2-40B4-BE49-F238E27FC236}">
              <a16:creationId xmlns:a16="http://schemas.microsoft.com/office/drawing/2014/main" id="{57BB2688-D4AE-4BA0-A84B-B12061B8974D}"/>
            </a:ext>
          </a:extLst>
        </xdr:cNvPr>
        <xdr:cNvSpPr txBox="1"/>
      </xdr:nvSpPr>
      <xdr:spPr>
        <a:xfrm>
          <a:off x="2705744" y="624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40022</xdr:rowOff>
    </xdr:from>
    <xdr:ext cx="405111" cy="259045"/>
    <xdr:sp macro="" textlink="">
      <xdr:nvSpPr>
        <xdr:cNvPr id="85" name="n_3aveValue【図書館】&#10;有形固定資産減価償却率">
          <a:extLst>
            <a:ext uri="{FF2B5EF4-FFF2-40B4-BE49-F238E27FC236}">
              <a16:creationId xmlns:a16="http://schemas.microsoft.com/office/drawing/2014/main" id="{43DDB1BD-0DDD-4AB6-B9DF-C3B29B82070A}"/>
            </a:ext>
          </a:extLst>
        </xdr:cNvPr>
        <xdr:cNvSpPr txBox="1"/>
      </xdr:nvSpPr>
      <xdr:spPr>
        <a:xfrm>
          <a:off x="18167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34307</xdr:rowOff>
    </xdr:from>
    <xdr:ext cx="405111" cy="259045"/>
    <xdr:sp macro="" textlink="">
      <xdr:nvSpPr>
        <xdr:cNvPr id="86" name="n_4aveValue【図書館】&#10;有形固定資産減価償却率">
          <a:extLst>
            <a:ext uri="{FF2B5EF4-FFF2-40B4-BE49-F238E27FC236}">
              <a16:creationId xmlns:a16="http://schemas.microsoft.com/office/drawing/2014/main" id="{41576298-2B09-4723-BB5F-1B13C0C6E4E3}"/>
            </a:ext>
          </a:extLst>
        </xdr:cNvPr>
        <xdr:cNvSpPr txBox="1"/>
      </xdr:nvSpPr>
      <xdr:spPr>
        <a:xfrm>
          <a:off x="927744" y="620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25417</xdr:rowOff>
    </xdr:from>
    <xdr:ext cx="405111" cy="259045"/>
    <xdr:sp macro="" textlink="">
      <xdr:nvSpPr>
        <xdr:cNvPr id="87" name="n_1mainValue【図書館】&#10;有形固定資産減価償却率">
          <a:extLst>
            <a:ext uri="{FF2B5EF4-FFF2-40B4-BE49-F238E27FC236}">
              <a16:creationId xmlns:a16="http://schemas.microsoft.com/office/drawing/2014/main" id="{FC51AB8E-D77F-4B69-8C81-0D1055C2ADFF}"/>
            </a:ext>
          </a:extLst>
        </xdr:cNvPr>
        <xdr:cNvSpPr txBox="1"/>
      </xdr:nvSpPr>
      <xdr:spPr>
        <a:xfrm>
          <a:off x="35820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154957</xdr:rowOff>
    </xdr:from>
    <xdr:ext cx="405111" cy="259045"/>
    <xdr:sp macro="" textlink="">
      <xdr:nvSpPr>
        <xdr:cNvPr id="88" name="n_2mainValue【図書館】&#10;有形固定資産減価償却率">
          <a:extLst>
            <a:ext uri="{FF2B5EF4-FFF2-40B4-BE49-F238E27FC236}">
              <a16:creationId xmlns:a16="http://schemas.microsoft.com/office/drawing/2014/main" id="{CC11E199-23E1-4FC3-8B70-2117B9FA028E}"/>
            </a:ext>
          </a:extLst>
        </xdr:cNvPr>
        <xdr:cNvSpPr txBox="1"/>
      </xdr:nvSpPr>
      <xdr:spPr>
        <a:xfrm>
          <a:off x="2705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113047</xdr:rowOff>
    </xdr:from>
    <xdr:ext cx="405111" cy="259045"/>
    <xdr:sp macro="" textlink="">
      <xdr:nvSpPr>
        <xdr:cNvPr id="89" name="n_3mainValue【図書館】&#10;有形固定資産減価償却率">
          <a:extLst>
            <a:ext uri="{FF2B5EF4-FFF2-40B4-BE49-F238E27FC236}">
              <a16:creationId xmlns:a16="http://schemas.microsoft.com/office/drawing/2014/main" id="{94061AAC-9EF8-4C38-895A-B434A3147B63}"/>
            </a:ext>
          </a:extLst>
        </xdr:cNvPr>
        <xdr:cNvSpPr txBox="1"/>
      </xdr:nvSpPr>
      <xdr:spPr>
        <a:xfrm>
          <a:off x="181674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71137</xdr:rowOff>
    </xdr:from>
    <xdr:ext cx="405111" cy="259045"/>
    <xdr:sp macro="" textlink="">
      <xdr:nvSpPr>
        <xdr:cNvPr id="90" name="n_4mainValue【図書館】&#10;有形固定資産減価償却率">
          <a:extLst>
            <a:ext uri="{FF2B5EF4-FFF2-40B4-BE49-F238E27FC236}">
              <a16:creationId xmlns:a16="http://schemas.microsoft.com/office/drawing/2014/main" id="{B7302E86-1666-4547-A51E-D8CB9EA0903F}"/>
            </a:ext>
          </a:extLst>
        </xdr:cNvPr>
        <xdr:cNvSpPr txBox="1"/>
      </xdr:nvSpPr>
      <xdr:spPr>
        <a:xfrm>
          <a:off x="9277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B1AD8CB-7CFC-4CCC-B3B9-FAFBD87C683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F73EC3DB-A229-45C1-9286-E4C535FB0BB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7D5945C-526B-4AE4-A480-E6280D7F687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7570BE8-BE47-411B-847C-FB826CBB961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4275384-5395-472C-A07B-6D43DE0C3AC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FF9DC0C-08C2-426C-BED4-0822D0AFD9F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5C9F36C-EA5B-4A59-A8A5-A661B351821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EECBD68E-7158-4A97-A49B-907120DDC65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44192963-56FA-4E11-868D-44A1B507222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7B7CCDA-966B-4DE8-9D9B-A41189AB149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FCA36DEE-CDF7-4CD7-AC50-F79311C3917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FD4149A8-189D-4100-B224-04BB4F754EAD}"/>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F524034-4F20-4734-AE34-110080F8E8F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AB05E401-C093-46B1-AE9C-6B9C50D0C3F2}"/>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643A24F0-76E7-4DD2-A232-D07C3DB34B0C}"/>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4E25025F-2C16-4F6C-BBD6-845B715D545B}"/>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DCC5A543-D5CC-437D-99ED-110DA7E2094E}"/>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160BF69A-B8E0-4F12-A0E0-6F5A54BAA834}"/>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DD630215-7F32-4119-8C47-4CE31D30C35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218DDF32-B715-4793-A18B-69DEEE117D0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F81E4915-729F-40E4-A741-CF192AD68C6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73914</xdr:rowOff>
    </xdr:to>
    <xdr:cxnSp macro="">
      <xdr:nvCxnSpPr>
        <xdr:cNvPr id="112" name="直線コネクタ 111">
          <a:extLst>
            <a:ext uri="{FF2B5EF4-FFF2-40B4-BE49-F238E27FC236}">
              <a16:creationId xmlns:a16="http://schemas.microsoft.com/office/drawing/2014/main" id="{DCCB3C60-EF7E-4E52-99E7-B62CB1A916E6}"/>
            </a:ext>
          </a:extLst>
        </xdr:cNvPr>
        <xdr:cNvCxnSpPr/>
      </xdr:nvCxnSpPr>
      <xdr:spPr>
        <a:xfrm flipV="1">
          <a:off x="10476865" y="604266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3" name="【図書館】&#10;一人当たり面積最小値テキスト">
          <a:extLst>
            <a:ext uri="{FF2B5EF4-FFF2-40B4-BE49-F238E27FC236}">
              <a16:creationId xmlns:a16="http://schemas.microsoft.com/office/drawing/2014/main" id="{02095279-414D-4AEA-A88A-A9BB308334C0}"/>
            </a:ext>
          </a:extLst>
        </xdr:cNvPr>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4" name="直線コネクタ 113">
          <a:extLst>
            <a:ext uri="{FF2B5EF4-FFF2-40B4-BE49-F238E27FC236}">
              <a16:creationId xmlns:a16="http://schemas.microsoft.com/office/drawing/2014/main" id="{8708B3B1-BC2A-4C2A-929D-E30792F141B6}"/>
            </a:ext>
          </a:extLst>
        </xdr:cNvPr>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15" name="【図書館】&#10;一人当たり面積最大値テキスト">
          <a:extLst>
            <a:ext uri="{FF2B5EF4-FFF2-40B4-BE49-F238E27FC236}">
              <a16:creationId xmlns:a16="http://schemas.microsoft.com/office/drawing/2014/main" id="{5D993893-A672-4622-9858-9DFED3B39D65}"/>
            </a:ext>
          </a:extLst>
        </xdr:cNvPr>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16" name="直線コネクタ 115">
          <a:extLst>
            <a:ext uri="{FF2B5EF4-FFF2-40B4-BE49-F238E27FC236}">
              <a16:creationId xmlns:a16="http://schemas.microsoft.com/office/drawing/2014/main" id="{19DB87B7-BBF1-4C2F-854E-C3C4576FEE38}"/>
            </a:ext>
          </a:extLst>
        </xdr:cNvPr>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109999</xdr:rowOff>
    </xdr:from>
    <xdr:ext cx="469744" cy="259045"/>
    <xdr:sp macro="" textlink="">
      <xdr:nvSpPr>
        <xdr:cNvPr id="117" name="【図書館】&#10;一人当たり面積平均値テキスト">
          <a:extLst>
            <a:ext uri="{FF2B5EF4-FFF2-40B4-BE49-F238E27FC236}">
              <a16:creationId xmlns:a16="http://schemas.microsoft.com/office/drawing/2014/main" id="{4F8AB179-6365-4B18-B345-926F7B2959A5}"/>
            </a:ext>
          </a:extLst>
        </xdr:cNvPr>
        <xdr:cNvSpPr txBox="1"/>
      </xdr:nvSpPr>
      <xdr:spPr>
        <a:xfrm>
          <a:off x="10515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8" name="フローチャート: 判断 117">
          <a:extLst>
            <a:ext uri="{FF2B5EF4-FFF2-40B4-BE49-F238E27FC236}">
              <a16:creationId xmlns:a16="http://schemas.microsoft.com/office/drawing/2014/main" id="{B4DA72E2-2D37-4AF8-A0D8-5F3D23010BBA}"/>
            </a:ext>
          </a:extLst>
        </xdr:cNvPr>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36830</xdr:rowOff>
    </xdr:from>
    <xdr:to>
      <xdr:col>50</xdr:col>
      <xdr:colOff>165100</xdr:colOff>
      <xdr:row>39</xdr:row>
      <xdr:rowOff>138430</xdr:rowOff>
    </xdr:to>
    <xdr:sp macro="" textlink="">
      <xdr:nvSpPr>
        <xdr:cNvPr id="119" name="フローチャート: 判断 118">
          <a:extLst>
            <a:ext uri="{FF2B5EF4-FFF2-40B4-BE49-F238E27FC236}">
              <a16:creationId xmlns:a16="http://schemas.microsoft.com/office/drawing/2014/main" id="{C4BB8527-9F55-45F8-9541-4FE06C56DDC4}"/>
            </a:ext>
          </a:extLst>
        </xdr:cNvPr>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50546</xdr:rowOff>
    </xdr:from>
    <xdr:to>
      <xdr:col>46</xdr:col>
      <xdr:colOff>38100</xdr:colOff>
      <xdr:row>39</xdr:row>
      <xdr:rowOff>152146</xdr:rowOff>
    </xdr:to>
    <xdr:sp macro="" textlink="">
      <xdr:nvSpPr>
        <xdr:cNvPr id="120" name="フローチャート: 判断 119">
          <a:extLst>
            <a:ext uri="{FF2B5EF4-FFF2-40B4-BE49-F238E27FC236}">
              <a16:creationId xmlns:a16="http://schemas.microsoft.com/office/drawing/2014/main" id="{1A1E6C0B-ACC5-486D-90C1-3C75A6010E03}"/>
            </a:ext>
          </a:extLst>
        </xdr:cNvPr>
        <xdr:cNvSpPr/>
      </xdr:nvSpPr>
      <xdr:spPr>
        <a:xfrm>
          <a:off x="8699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73406</xdr:rowOff>
    </xdr:from>
    <xdr:to>
      <xdr:col>41</xdr:col>
      <xdr:colOff>101600</xdr:colOff>
      <xdr:row>40</xdr:row>
      <xdr:rowOff>3556</xdr:rowOff>
    </xdr:to>
    <xdr:sp macro="" textlink="">
      <xdr:nvSpPr>
        <xdr:cNvPr id="121" name="フローチャート: 判断 120">
          <a:extLst>
            <a:ext uri="{FF2B5EF4-FFF2-40B4-BE49-F238E27FC236}">
              <a16:creationId xmlns:a16="http://schemas.microsoft.com/office/drawing/2014/main" id="{D542C84D-A037-45AC-89E0-FDC00EB22DCB}"/>
            </a:ext>
          </a:extLst>
        </xdr:cNvPr>
        <xdr:cNvSpPr/>
      </xdr:nvSpPr>
      <xdr:spPr>
        <a:xfrm>
          <a:off x="7810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82550</xdr:rowOff>
    </xdr:from>
    <xdr:to>
      <xdr:col>36</xdr:col>
      <xdr:colOff>165100</xdr:colOff>
      <xdr:row>40</xdr:row>
      <xdr:rowOff>12700</xdr:rowOff>
    </xdr:to>
    <xdr:sp macro="" textlink="">
      <xdr:nvSpPr>
        <xdr:cNvPr id="122" name="フローチャート: 判断 121">
          <a:extLst>
            <a:ext uri="{FF2B5EF4-FFF2-40B4-BE49-F238E27FC236}">
              <a16:creationId xmlns:a16="http://schemas.microsoft.com/office/drawing/2014/main" id="{CC63C522-7B04-4E07-AFA2-16C0935F1CCA}"/>
            </a:ext>
          </a:extLst>
        </xdr:cNvPr>
        <xdr:cNvSpPr/>
      </xdr:nvSpPr>
      <xdr:spPr>
        <a:xfrm>
          <a:off x="692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48F51DA-D12D-483C-AD64-F9B4A73972F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ECB203A-E609-4501-AF06-9207122D1FE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BD49F50-3E6C-4EC9-8724-B5F65D3AA8B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90DFC6C-6C56-43CA-9F3D-BB5D7CA4E54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8098E18-523A-4291-AA4B-3433306311A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80264</xdr:rowOff>
    </xdr:from>
    <xdr:to>
      <xdr:col>55</xdr:col>
      <xdr:colOff>50800</xdr:colOff>
      <xdr:row>41</xdr:row>
      <xdr:rowOff>10414</xdr:rowOff>
    </xdr:to>
    <xdr:sp macro="" textlink="">
      <xdr:nvSpPr>
        <xdr:cNvPr id="128" name="楕円 127">
          <a:extLst>
            <a:ext uri="{FF2B5EF4-FFF2-40B4-BE49-F238E27FC236}">
              <a16:creationId xmlns:a16="http://schemas.microsoft.com/office/drawing/2014/main" id="{2F1CCB60-C3A8-4B9B-9FAD-9DF18B28A5EE}"/>
            </a:ext>
          </a:extLst>
        </xdr:cNvPr>
        <xdr:cNvSpPr/>
      </xdr:nvSpPr>
      <xdr:spPr>
        <a:xfrm>
          <a:off x="104267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166641</xdr:rowOff>
    </xdr:from>
    <xdr:ext cx="469744" cy="259045"/>
    <xdr:sp macro="" textlink="">
      <xdr:nvSpPr>
        <xdr:cNvPr id="129" name="【図書館】&#10;一人当たり面積該当値テキスト">
          <a:extLst>
            <a:ext uri="{FF2B5EF4-FFF2-40B4-BE49-F238E27FC236}">
              <a16:creationId xmlns:a16="http://schemas.microsoft.com/office/drawing/2014/main" id="{E502D531-7C10-464F-9C69-418E45724F5F}"/>
            </a:ext>
          </a:extLst>
        </xdr:cNvPr>
        <xdr:cNvSpPr txBox="1"/>
      </xdr:nvSpPr>
      <xdr:spPr>
        <a:xfrm>
          <a:off x="10515600" y="685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84836</xdr:rowOff>
    </xdr:from>
    <xdr:to>
      <xdr:col>50</xdr:col>
      <xdr:colOff>165100</xdr:colOff>
      <xdr:row>41</xdr:row>
      <xdr:rowOff>14986</xdr:rowOff>
    </xdr:to>
    <xdr:sp macro="" textlink="">
      <xdr:nvSpPr>
        <xdr:cNvPr id="130" name="楕円 129">
          <a:extLst>
            <a:ext uri="{FF2B5EF4-FFF2-40B4-BE49-F238E27FC236}">
              <a16:creationId xmlns:a16="http://schemas.microsoft.com/office/drawing/2014/main" id="{25C20890-8C60-40A9-A975-370EA8F0F48C}"/>
            </a:ext>
          </a:extLst>
        </xdr:cNvPr>
        <xdr:cNvSpPr/>
      </xdr:nvSpPr>
      <xdr:spPr>
        <a:xfrm>
          <a:off x="9588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131064</xdr:rowOff>
    </xdr:from>
    <xdr:to>
      <xdr:col>55</xdr:col>
      <xdr:colOff>0</xdr:colOff>
      <xdr:row>40</xdr:row>
      <xdr:rowOff>135636</xdr:rowOff>
    </xdr:to>
    <xdr:cxnSp macro="">
      <xdr:nvCxnSpPr>
        <xdr:cNvPr id="131" name="直線コネクタ 130">
          <a:extLst>
            <a:ext uri="{FF2B5EF4-FFF2-40B4-BE49-F238E27FC236}">
              <a16:creationId xmlns:a16="http://schemas.microsoft.com/office/drawing/2014/main" id="{202CDD59-A292-4186-907F-701FA9A81B9D}"/>
            </a:ext>
          </a:extLst>
        </xdr:cNvPr>
        <xdr:cNvCxnSpPr/>
      </xdr:nvCxnSpPr>
      <xdr:spPr>
        <a:xfrm flipV="1">
          <a:off x="9639300" y="69890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89408</xdr:rowOff>
    </xdr:from>
    <xdr:to>
      <xdr:col>46</xdr:col>
      <xdr:colOff>38100</xdr:colOff>
      <xdr:row>41</xdr:row>
      <xdr:rowOff>19558</xdr:rowOff>
    </xdr:to>
    <xdr:sp macro="" textlink="">
      <xdr:nvSpPr>
        <xdr:cNvPr id="132" name="楕円 131">
          <a:extLst>
            <a:ext uri="{FF2B5EF4-FFF2-40B4-BE49-F238E27FC236}">
              <a16:creationId xmlns:a16="http://schemas.microsoft.com/office/drawing/2014/main" id="{7462872D-F6B1-435B-AC4D-49D7C2D5DDFA}"/>
            </a:ext>
          </a:extLst>
        </xdr:cNvPr>
        <xdr:cNvSpPr/>
      </xdr:nvSpPr>
      <xdr:spPr>
        <a:xfrm>
          <a:off x="8699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135636</xdr:rowOff>
    </xdr:from>
    <xdr:to>
      <xdr:col>50</xdr:col>
      <xdr:colOff>114300</xdr:colOff>
      <xdr:row>40</xdr:row>
      <xdr:rowOff>140208</xdr:rowOff>
    </xdr:to>
    <xdr:cxnSp macro="">
      <xdr:nvCxnSpPr>
        <xdr:cNvPr id="133" name="直線コネクタ 132">
          <a:extLst>
            <a:ext uri="{FF2B5EF4-FFF2-40B4-BE49-F238E27FC236}">
              <a16:creationId xmlns:a16="http://schemas.microsoft.com/office/drawing/2014/main" id="{45D58C97-318F-4EB6-9EC5-8D795DC96CB0}"/>
            </a:ext>
          </a:extLst>
        </xdr:cNvPr>
        <xdr:cNvCxnSpPr/>
      </xdr:nvCxnSpPr>
      <xdr:spPr>
        <a:xfrm flipV="1">
          <a:off x="8750300" y="69936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93980</xdr:rowOff>
    </xdr:from>
    <xdr:to>
      <xdr:col>41</xdr:col>
      <xdr:colOff>101600</xdr:colOff>
      <xdr:row>41</xdr:row>
      <xdr:rowOff>24130</xdr:rowOff>
    </xdr:to>
    <xdr:sp macro="" textlink="">
      <xdr:nvSpPr>
        <xdr:cNvPr id="134" name="楕円 133">
          <a:extLst>
            <a:ext uri="{FF2B5EF4-FFF2-40B4-BE49-F238E27FC236}">
              <a16:creationId xmlns:a16="http://schemas.microsoft.com/office/drawing/2014/main" id="{555CC4A4-0E4F-4FDE-9DF1-FCEA13AD1277}"/>
            </a:ext>
          </a:extLst>
        </xdr:cNvPr>
        <xdr:cNvSpPr/>
      </xdr:nvSpPr>
      <xdr:spPr>
        <a:xfrm>
          <a:off x="7810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140208</xdr:rowOff>
    </xdr:from>
    <xdr:to>
      <xdr:col>45</xdr:col>
      <xdr:colOff>177800</xdr:colOff>
      <xdr:row>40</xdr:row>
      <xdr:rowOff>144780</xdr:rowOff>
    </xdr:to>
    <xdr:cxnSp macro="">
      <xdr:nvCxnSpPr>
        <xdr:cNvPr id="135" name="直線コネクタ 134">
          <a:extLst>
            <a:ext uri="{FF2B5EF4-FFF2-40B4-BE49-F238E27FC236}">
              <a16:creationId xmlns:a16="http://schemas.microsoft.com/office/drawing/2014/main" id="{395048EC-54BC-49B2-A57A-549C46BEAF84}"/>
            </a:ext>
          </a:extLst>
        </xdr:cNvPr>
        <xdr:cNvCxnSpPr/>
      </xdr:nvCxnSpPr>
      <xdr:spPr>
        <a:xfrm flipV="1">
          <a:off x="7861300" y="6998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93980</xdr:rowOff>
    </xdr:from>
    <xdr:to>
      <xdr:col>36</xdr:col>
      <xdr:colOff>165100</xdr:colOff>
      <xdr:row>41</xdr:row>
      <xdr:rowOff>24130</xdr:rowOff>
    </xdr:to>
    <xdr:sp macro="" textlink="">
      <xdr:nvSpPr>
        <xdr:cNvPr id="136" name="楕円 135">
          <a:extLst>
            <a:ext uri="{FF2B5EF4-FFF2-40B4-BE49-F238E27FC236}">
              <a16:creationId xmlns:a16="http://schemas.microsoft.com/office/drawing/2014/main" id="{9F3B5D13-0D05-4D1F-859E-5E25C27309F1}"/>
            </a:ext>
          </a:extLst>
        </xdr:cNvPr>
        <xdr:cNvSpPr/>
      </xdr:nvSpPr>
      <xdr:spPr>
        <a:xfrm>
          <a:off x="6921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144780</xdr:rowOff>
    </xdr:from>
    <xdr:to>
      <xdr:col>41</xdr:col>
      <xdr:colOff>50800</xdr:colOff>
      <xdr:row>40</xdr:row>
      <xdr:rowOff>144780</xdr:rowOff>
    </xdr:to>
    <xdr:cxnSp macro="">
      <xdr:nvCxnSpPr>
        <xdr:cNvPr id="137" name="直線コネクタ 136">
          <a:extLst>
            <a:ext uri="{FF2B5EF4-FFF2-40B4-BE49-F238E27FC236}">
              <a16:creationId xmlns:a16="http://schemas.microsoft.com/office/drawing/2014/main" id="{6148B56C-5E50-4697-AE91-3A685D4980D6}"/>
            </a:ext>
          </a:extLst>
        </xdr:cNvPr>
        <xdr:cNvCxnSpPr/>
      </xdr:nvCxnSpPr>
      <xdr:spPr>
        <a:xfrm>
          <a:off x="6972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154957</xdr:rowOff>
    </xdr:from>
    <xdr:ext cx="469744" cy="259045"/>
    <xdr:sp macro="" textlink="">
      <xdr:nvSpPr>
        <xdr:cNvPr id="138" name="n_1aveValue【図書館】&#10;一人当たり面積">
          <a:extLst>
            <a:ext uri="{FF2B5EF4-FFF2-40B4-BE49-F238E27FC236}">
              <a16:creationId xmlns:a16="http://schemas.microsoft.com/office/drawing/2014/main" id="{C8FC4B43-074E-4B80-808D-C53631337AD3}"/>
            </a:ext>
          </a:extLst>
        </xdr:cNvPr>
        <xdr:cNvSpPr txBox="1"/>
      </xdr:nvSpPr>
      <xdr:spPr>
        <a:xfrm>
          <a:off x="9391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168673</xdr:rowOff>
    </xdr:from>
    <xdr:ext cx="469744" cy="259045"/>
    <xdr:sp macro="" textlink="">
      <xdr:nvSpPr>
        <xdr:cNvPr id="139" name="n_2aveValue【図書館】&#10;一人当たり面積">
          <a:extLst>
            <a:ext uri="{FF2B5EF4-FFF2-40B4-BE49-F238E27FC236}">
              <a16:creationId xmlns:a16="http://schemas.microsoft.com/office/drawing/2014/main" id="{4F342A23-EC3A-4367-8364-4D6D52F371A2}"/>
            </a:ext>
          </a:extLst>
        </xdr:cNvPr>
        <xdr:cNvSpPr txBox="1"/>
      </xdr:nvSpPr>
      <xdr:spPr>
        <a:xfrm>
          <a:off x="8515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20083</xdr:rowOff>
    </xdr:from>
    <xdr:ext cx="469744" cy="259045"/>
    <xdr:sp macro="" textlink="">
      <xdr:nvSpPr>
        <xdr:cNvPr id="140" name="n_3aveValue【図書館】&#10;一人当たり面積">
          <a:extLst>
            <a:ext uri="{FF2B5EF4-FFF2-40B4-BE49-F238E27FC236}">
              <a16:creationId xmlns:a16="http://schemas.microsoft.com/office/drawing/2014/main" id="{C4E8A2E9-474A-43D3-B18D-6C6CE51D5F4F}"/>
            </a:ext>
          </a:extLst>
        </xdr:cNvPr>
        <xdr:cNvSpPr txBox="1"/>
      </xdr:nvSpPr>
      <xdr:spPr>
        <a:xfrm>
          <a:off x="7626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29227</xdr:rowOff>
    </xdr:from>
    <xdr:ext cx="469744" cy="259045"/>
    <xdr:sp macro="" textlink="">
      <xdr:nvSpPr>
        <xdr:cNvPr id="141" name="n_4aveValue【図書館】&#10;一人当たり面積">
          <a:extLst>
            <a:ext uri="{FF2B5EF4-FFF2-40B4-BE49-F238E27FC236}">
              <a16:creationId xmlns:a16="http://schemas.microsoft.com/office/drawing/2014/main" id="{9AD79365-0A43-48A0-9E4D-6AF8BEC2B8CA}"/>
            </a:ext>
          </a:extLst>
        </xdr:cNvPr>
        <xdr:cNvSpPr txBox="1"/>
      </xdr:nvSpPr>
      <xdr:spPr>
        <a:xfrm>
          <a:off x="6737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6113</xdr:rowOff>
    </xdr:from>
    <xdr:ext cx="469744" cy="259045"/>
    <xdr:sp macro="" textlink="">
      <xdr:nvSpPr>
        <xdr:cNvPr id="142" name="n_1mainValue【図書館】&#10;一人当たり面積">
          <a:extLst>
            <a:ext uri="{FF2B5EF4-FFF2-40B4-BE49-F238E27FC236}">
              <a16:creationId xmlns:a16="http://schemas.microsoft.com/office/drawing/2014/main" id="{0074C948-C294-463F-8351-F3794D443B4A}"/>
            </a:ext>
          </a:extLst>
        </xdr:cNvPr>
        <xdr:cNvSpPr txBox="1"/>
      </xdr:nvSpPr>
      <xdr:spPr>
        <a:xfrm>
          <a:off x="93917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10685</xdr:rowOff>
    </xdr:from>
    <xdr:ext cx="469744" cy="259045"/>
    <xdr:sp macro="" textlink="">
      <xdr:nvSpPr>
        <xdr:cNvPr id="143" name="n_2mainValue【図書館】&#10;一人当たり面積">
          <a:extLst>
            <a:ext uri="{FF2B5EF4-FFF2-40B4-BE49-F238E27FC236}">
              <a16:creationId xmlns:a16="http://schemas.microsoft.com/office/drawing/2014/main" id="{D3AF0CD3-69F8-4FC1-8B0C-9366B54E79FF}"/>
            </a:ext>
          </a:extLst>
        </xdr:cNvPr>
        <xdr:cNvSpPr txBox="1"/>
      </xdr:nvSpPr>
      <xdr:spPr>
        <a:xfrm>
          <a:off x="8515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15257</xdr:rowOff>
    </xdr:from>
    <xdr:ext cx="469744" cy="259045"/>
    <xdr:sp macro="" textlink="">
      <xdr:nvSpPr>
        <xdr:cNvPr id="144" name="n_3mainValue【図書館】&#10;一人当たり面積">
          <a:extLst>
            <a:ext uri="{FF2B5EF4-FFF2-40B4-BE49-F238E27FC236}">
              <a16:creationId xmlns:a16="http://schemas.microsoft.com/office/drawing/2014/main" id="{C29ACC32-AB51-422F-9690-B492710183C7}"/>
            </a:ext>
          </a:extLst>
        </xdr:cNvPr>
        <xdr:cNvSpPr txBox="1"/>
      </xdr:nvSpPr>
      <xdr:spPr>
        <a:xfrm>
          <a:off x="7626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15257</xdr:rowOff>
    </xdr:from>
    <xdr:ext cx="469744" cy="259045"/>
    <xdr:sp macro="" textlink="">
      <xdr:nvSpPr>
        <xdr:cNvPr id="145" name="n_4mainValue【図書館】&#10;一人当たり面積">
          <a:extLst>
            <a:ext uri="{FF2B5EF4-FFF2-40B4-BE49-F238E27FC236}">
              <a16:creationId xmlns:a16="http://schemas.microsoft.com/office/drawing/2014/main" id="{50300985-61AC-408F-970A-5BFC904F8D91}"/>
            </a:ext>
          </a:extLst>
        </xdr:cNvPr>
        <xdr:cNvSpPr txBox="1"/>
      </xdr:nvSpPr>
      <xdr:spPr>
        <a:xfrm>
          <a:off x="6737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A4D43A4-07C1-4913-9029-56989D33F4A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309305DD-C149-4E40-92D2-0A466460E8F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22799A4D-649F-4D56-9E54-275E87A40FD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47E19630-C40B-4D22-9F7A-68C339A0FE2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A453AFEC-EDB8-4C06-A7CD-BB7F24316F3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BCC2F780-BFBB-41B1-8E8F-4E21E08FB47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7F0B174E-A058-4419-AA3D-9004B2B0D06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F3D3AB47-DB04-4197-8443-823BA18319C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721558D3-93CA-468A-B9BA-43BD8AA6913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971DA417-3A3C-43CF-8699-1130547FC8C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59FE58F7-2D5F-411C-A4EB-B7BA17A0493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B45F50D-F83C-46D7-86AA-5638C999CBF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3549FF73-7319-433C-9320-CEE0D842C80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4CC1BA50-2A40-49F4-A1D2-D0D6332CA5C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941E3C5B-E1B4-4806-9155-2C63E6F2F8D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B9CC7AF7-CA37-435C-96B8-6CF8567F5D2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102C2A72-4C23-4434-9B12-8D44DC19BE1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B6CE3E77-4A08-4FB4-9BF5-12E4A5713A8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42A16055-1609-4D58-AC03-D65E6E05FA8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40AC0264-E800-47EB-8C91-A7884C20695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F34AE58D-15EE-4A44-8520-F1EC3E4DDD3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52642FFA-A421-4CE6-B041-B6AF56691DE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C75C788-1065-4FC7-B81F-A4ADC720DF8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6CA6380E-26B4-48DA-A0D2-363D7BD68F1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FD7B0DD6-0B78-4184-8233-46F96C26767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84909</xdr:rowOff>
    </xdr:from>
    <xdr:to>
      <xdr:col>24</xdr:col>
      <xdr:colOff>62865</xdr:colOff>
      <xdr:row>64</xdr:row>
      <xdr:rowOff>130628</xdr:rowOff>
    </xdr:to>
    <xdr:cxnSp macro="">
      <xdr:nvCxnSpPr>
        <xdr:cNvPr id="171" name="直線コネクタ 170">
          <a:extLst>
            <a:ext uri="{FF2B5EF4-FFF2-40B4-BE49-F238E27FC236}">
              <a16:creationId xmlns:a16="http://schemas.microsoft.com/office/drawing/2014/main" id="{BD5B247D-76BA-4AFA-A82B-29BE7B7C6BD9}"/>
            </a:ext>
          </a:extLst>
        </xdr:cNvPr>
        <xdr:cNvCxnSpPr/>
      </xdr:nvCxnSpPr>
      <xdr:spPr>
        <a:xfrm flipV="1">
          <a:off x="4634865" y="9686109"/>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843D8700-26AA-4543-AD48-BD554E2185EC}"/>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3" name="直線コネクタ 172">
          <a:extLst>
            <a:ext uri="{FF2B5EF4-FFF2-40B4-BE49-F238E27FC236}">
              <a16:creationId xmlns:a16="http://schemas.microsoft.com/office/drawing/2014/main" id="{B6E3FEA1-C145-45DE-95D3-EDCFC619EF18}"/>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31586</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8003109D-683A-4AAD-BB9F-4B5115E7824F}"/>
            </a:ext>
          </a:extLst>
        </xdr:cNvPr>
        <xdr:cNvSpPr txBox="1"/>
      </xdr:nvSpPr>
      <xdr:spPr>
        <a:xfrm>
          <a:off x="46736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84909</xdr:rowOff>
    </xdr:from>
    <xdr:to>
      <xdr:col>24</xdr:col>
      <xdr:colOff>152400</xdr:colOff>
      <xdr:row>56</xdr:row>
      <xdr:rowOff>84909</xdr:rowOff>
    </xdr:to>
    <xdr:cxnSp macro="">
      <xdr:nvCxnSpPr>
        <xdr:cNvPr id="175" name="直線コネクタ 174">
          <a:extLst>
            <a:ext uri="{FF2B5EF4-FFF2-40B4-BE49-F238E27FC236}">
              <a16:creationId xmlns:a16="http://schemas.microsoft.com/office/drawing/2014/main" id="{9DB3BAB9-4B35-4F41-8218-A296C77F4FCE}"/>
            </a:ext>
          </a:extLst>
        </xdr:cNvPr>
        <xdr:cNvCxnSpPr/>
      </xdr:nvCxnSpPr>
      <xdr:spPr>
        <a:xfrm>
          <a:off x="4546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24328</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8C87BD47-81E2-4D95-A9FA-50968B990CED}"/>
            </a:ext>
          </a:extLst>
        </xdr:cNvPr>
        <xdr:cNvSpPr txBox="1"/>
      </xdr:nvSpPr>
      <xdr:spPr>
        <a:xfrm>
          <a:off x="4673600" y="1031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177" name="フローチャート: 判断 176">
          <a:extLst>
            <a:ext uri="{FF2B5EF4-FFF2-40B4-BE49-F238E27FC236}">
              <a16:creationId xmlns:a16="http://schemas.microsoft.com/office/drawing/2014/main" id="{7033D93F-8936-4632-9F6A-08963FC5BECD}"/>
            </a:ext>
          </a:extLst>
        </xdr:cNvPr>
        <xdr:cNvSpPr/>
      </xdr:nvSpPr>
      <xdr:spPr>
        <a:xfrm>
          <a:off x="45847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8" name="フローチャート: 判断 177">
          <a:extLst>
            <a:ext uri="{FF2B5EF4-FFF2-40B4-BE49-F238E27FC236}">
              <a16:creationId xmlns:a16="http://schemas.microsoft.com/office/drawing/2014/main" id="{FB61D733-2238-4DD5-B6BA-BF39D8004ACD}"/>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179" name="フローチャート: 判断 178">
          <a:extLst>
            <a:ext uri="{FF2B5EF4-FFF2-40B4-BE49-F238E27FC236}">
              <a16:creationId xmlns:a16="http://schemas.microsoft.com/office/drawing/2014/main" id="{A551CD88-F9B0-43F6-AE84-D9511598EF5D}"/>
            </a:ext>
          </a:extLst>
        </xdr:cNvPr>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180" name="フローチャート: 判断 179">
          <a:extLst>
            <a:ext uri="{FF2B5EF4-FFF2-40B4-BE49-F238E27FC236}">
              <a16:creationId xmlns:a16="http://schemas.microsoft.com/office/drawing/2014/main" id="{89C07C88-AC18-46C3-9433-91AFB39CC02B}"/>
            </a:ext>
          </a:extLst>
        </xdr:cNvPr>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1" name="フローチャート: 判断 180">
          <a:extLst>
            <a:ext uri="{FF2B5EF4-FFF2-40B4-BE49-F238E27FC236}">
              <a16:creationId xmlns:a16="http://schemas.microsoft.com/office/drawing/2014/main" id="{000E246F-59F0-45F2-9F3D-BF2542628A26}"/>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BC4D847-B957-4AEB-921D-7A67C663105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4051F51-BEAD-4079-AF10-25BDB2E9D0E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CBD5C3A-4D3D-482F-A20D-FD98628A456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F6A4722-9767-472B-B059-7AB5F54766B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D450641-934F-4C46-9E72-37368D7BACC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87" name="楕円 186">
          <a:extLst>
            <a:ext uri="{FF2B5EF4-FFF2-40B4-BE49-F238E27FC236}">
              <a16:creationId xmlns:a16="http://schemas.microsoft.com/office/drawing/2014/main" id="{0EF5B6FE-542C-4C62-BEF7-D09974459E69}"/>
            </a:ext>
          </a:extLst>
        </xdr:cNvPr>
        <xdr:cNvSpPr/>
      </xdr:nvSpPr>
      <xdr:spPr>
        <a:xfrm>
          <a:off x="45847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2739</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DD97D28D-BB52-4896-9856-C8BA95001D04}"/>
            </a:ext>
          </a:extLst>
        </xdr:cNvPr>
        <xdr:cNvSpPr txBox="1"/>
      </xdr:nvSpPr>
      <xdr:spPr>
        <a:xfrm>
          <a:off x="4673600"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161472</xdr:rowOff>
    </xdr:from>
    <xdr:to>
      <xdr:col>20</xdr:col>
      <xdr:colOff>38100</xdr:colOff>
      <xdr:row>61</xdr:row>
      <xdr:rowOff>91622</xdr:rowOff>
    </xdr:to>
    <xdr:sp macro="" textlink="">
      <xdr:nvSpPr>
        <xdr:cNvPr id="189" name="楕円 188">
          <a:extLst>
            <a:ext uri="{FF2B5EF4-FFF2-40B4-BE49-F238E27FC236}">
              <a16:creationId xmlns:a16="http://schemas.microsoft.com/office/drawing/2014/main" id="{D8F3BC86-4AAF-403F-9D81-AFF040DC980C}"/>
            </a:ext>
          </a:extLst>
        </xdr:cNvPr>
        <xdr:cNvSpPr/>
      </xdr:nvSpPr>
      <xdr:spPr>
        <a:xfrm>
          <a:off x="3746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40822</xdr:rowOff>
    </xdr:from>
    <xdr:to>
      <xdr:col>24</xdr:col>
      <xdr:colOff>63500</xdr:colOff>
      <xdr:row>61</xdr:row>
      <xdr:rowOff>75112</xdr:rowOff>
    </xdr:to>
    <xdr:cxnSp macro="">
      <xdr:nvCxnSpPr>
        <xdr:cNvPr id="190" name="直線コネクタ 189">
          <a:extLst>
            <a:ext uri="{FF2B5EF4-FFF2-40B4-BE49-F238E27FC236}">
              <a16:creationId xmlns:a16="http://schemas.microsoft.com/office/drawing/2014/main" id="{0B2D07C6-08B5-4F0E-B2FC-BD6EA78FCB53}"/>
            </a:ext>
          </a:extLst>
        </xdr:cNvPr>
        <xdr:cNvCxnSpPr/>
      </xdr:nvCxnSpPr>
      <xdr:spPr>
        <a:xfrm>
          <a:off x="3797300" y="1049927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122283</xdr:rowOff>
    </xdr:from>
    <xdr:to>
      <xdr:col>15</xdr:col>
      <xdr:colOff>101600</xdr:colOff>
      <xdr:row>61</xdr:row>
      <xdr:rowOff>52433</xdr:rowOff>
    </xdr:to>
    <xdr:sp macro="" textlink="">
      <xdr:nvSpPr>
        <xdr:cNvPr id="191" name="楕円 190">
          <a:extLst>
            <a:ext uri="{FF2B5EF4-FFF2-40B4-BE49-F238E27FC236}">
              <a16:creationId xmlns:a16="http://schemas.microsoft.com/office/drawing/2014/main" id="{50BAB714-32E2-4A29-8136-650A42BCA537}"/>
            </a:ext>
          </a:extLst>
        </xdr:cNvPr>
        <xdr:cNvSpPr/>
      </xdr:nvSpPr>
      <xdr:spPr>
        <a:xfrm>
          <a:off x="2857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1633</xdr:rowOff>
    </xdr:from>
    <xdr:to>
      <xdr:col>19</xdr:col>
      <xdr:colOff>177800</xdr:colOff>
      <xdr:row>61</xdr:row>
      <xdr:rowOff>40822</xdr:rowOff>
    </xdr:to>
    <xdr:cxnSp macro="">
      <xdr:nvCxnSpPr>
        <xdr:cNvPr id="192" name="直線コネクタ 191">
          <a:extLst>
            <a:ext uri="{FF2B5EF4-FFF2-40B4-BE49-F238E27FC236}">
              <a16:creationId xmlns:a16="http://schemas.microsoft.com/office/drawing/2014/main" id="{3AF24D7F-6939-455B-8D4B-2EB345F01DC5}"/>
            </a:ext>
          </a:extLst>
        </xdr:cNvPr>
        <xdr:cNvCxnSpPr/>
      </xdr:nvCxnSpPr>
      <xdr:spPr>
        <a:xfrm>
          <a:off x="2908300" y="1046008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86360</xdr:rowOff>
    </xdr:from>
    <xdr:to>
      <xdr:col>10</xdr:col>
      <xdr:colOff>165100</xdr:colOff>
      <xdr:row>61</xdr:row>
      <xdr:rowOff>16510</xdr:rowOff>
    </xdr:to>
    <xdr:sp macro="" textlink="">
      <xdr:nvSpPr>
        <xdr:cNvPr id="193" name="楕円 192">
          <a:extLst>
            <a:ext uri="{FF2B5EF4-FFF2-40B4-BE49-F238E27FC236}">
              <a16:creationId xmlns:a16="http://schemas.microsoft.com/office/drawing/2014/main" id="{7FB4ED65-B10E-4F2A-8C4D-CDC29EB0EED0}"/>
            </a:ext>
          </a:extLst>
        </xdr:cNvPr>
        <xdr:cNvSpPr/>
      </xdr:nvSpPr>
      <xdr:spPr>
        <a:xfrm>
          <a:off x="1968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137160</xdr:rowOff>
    </xdr:from>
    <xdr:to>
      <xdr:col>15</xdr:col>
      <xdr:colOff>50800</xdr:colOff>
      <xdr:row>61</xdr:row>
      <xdr:rowOff>1633</xdr:rowOff>
    </xdr:to>
    <xdr:cxnSp macro="">
      <xdr:nvCxnSpPr>
        <xdr:cNvPr id="194" name="直線コネクタ 193">
          <a:extLst>
            <a:ext uri="{FF2B5EF4-FFF2-40B4-BE49-F238E27FC236}">
              <a16:creationId xmlns:a16="http://schemas.microsoft.com/office/drawing/2014/main" id="{5C3E5ED0-777E-49B2-A676-5ED32D2DB430}"/>
            </a:ext>
          </a:extLst>
        </xdr:cNvPr>
        <xdr:cNvCxnSpPr/>
      </xdr:nvCxnSpPr>
      <xdr:spPr>
        <a:xfrm>
          <a:off x="2019300" y="104241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63500</xdr:rowOff>
    </xdr:from>
    <xdr:to>
      <xdr:col>6</xdr:col>
      <xdr:colOff>38100</xdr:colOff>
      <xdr:row>60</xdr:row>
      <xdr:rowOff>165100</xdr:rowOff>
    </xdr:to>
    <xdr:sp macro="" textlink="">
      <xdr:nvSpPr>
        <xdr:cNvPr id="195" name="楕円 194">
          <a:extLst>
            <a:ext uri="{FF2B5EF4-FFF2-40B4-BE49-F238E27FC236}">
              <a16:creationId xmlns:a16="http://schemas.microsoft.com/office/drawing/2014/main" id="{155495C7-8E06-4862-83D5-4503CAF68ADA}"/>
            </a:ext>
          </a:extLst>
        </xdr:cNvPr>
        <xdr:cNvSpPr/>
      </xdr:nvSpPr>
      <xdr:spPr>
        <a:xfrm>
          <a:off x="1079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114300</xdr:rowOff>
    </xdr:from>
    <xdr:to>
      <xdr:col>10</xdr:col>
      <xdr:colOff>114300</xdr:colOff>
      <xdr:row>60</xdr:row>
      <xdr:rowOff>137160</xdr:rowOff>
    </xdr:to>
    <xdr:cxnSp macro="">
      <xdr:nvCxnSpPr>
        <xdr:cNvPr id="196" name="直線コネクタ 195">
          <a:extLst>
            <a:ext uri="{FF2B5EF4-FFF2-40B4-BE49-F238E27FC236}">
              <a16:creationId xmlns:a16="http://schemas.microsoft.com/office/drawing/2014/main" id="{03EBE468-04A7-4DAD-B355-0F41A91159B7}"/>
            </a:ext>
          </a:extLst>
        </xdr:cNvPr>
        <xdr:cNvCxnSpPr/>
      </xdr:nvCxnSpPr>
      <xdr:spPr>
        <a:xfrm>
          <a:off x="1130300" y="10401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97" name="n_1aveValue【体育館・プール】&#10;有形固定資産減価償却率">
          <a:extLst>
            <a:ext uri="{FF2B5EF4-FFF2-40B4-BE49-F238E27FC236}">
              <a16:creationId xmlns:a16="http://schemas.microsoft.com/office/drawing/2014/main" id="{AFAAFC9F-643C-467C-B99C-136563D824EC}"/>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113773</xdr:rowOff>
    </xdr:from>
    <xdr:ext cx="405111" cy="259045"/>
    <xdr:sp macro="" textlink="">
      <xdr:nvSpPr>
        <xdr:cNvPr id="198" name="n_2aveValue【体育館・プール】&#10;有形固定資産減価償却率">
          <a:extLst>
            <a:ext uri="{FF2B5EF4-FFF2-40B4-BE49-F238E27FC236}">
              <a16:creationId xmlns:a16="http://schemas.microsoft.com/office/drawing/2014/main" id="{1BAF29BA-5460-4266-AD47-2D722BE2F636}"/>
            </a:ext>
          </a:extLst>
        </xdr:cNvPr>
        <xdr:cNvSpPr txBox="1"/>
      </xdr:nvSpPr>
      <xdr:spPr>
        <a:xfrm>
          <a:off x="2705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86014</xdr:rowOff>
    </xdr:from>
    <xdr:ext cx="405111" cy="259045"/>
    <xdr:sp macro="" textlink="">
      <xdr:nvSpPr>
        <xdr:cNvPr id="199" name="n_3aveValue【体育館・プール】&#10;有形固定資産減価償却率">
          <a:extLst>
            <a:ext uri="{FF2B5EF4-FFF2-40B4-BE49-F238E27FC236}">
              <a16:creationId xmlns:a16="http://schemas.microsoft.com/office/drawing/2014/main" id="{92BFD8A0-473B-4779-9811-849A0D6E1875}"/>
            </a:ext>
          </a:extLst>
        </xdr:cNvPr>
        <xdr:cNvSpPr txBox="1"/>
      </xdr:nvSpPr>
      <xdr:spPr>
        <a:xfrm>
          <a:off x="1816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200" name="n_4aveValue【体育館・プール】&#10;有形固定資産減価償却率">
          <a:extLst>
            <a:ext uri="{FF2B5EF4-FFF2-40B4-BE49-F238E27FC236}">
              <a16:creationId xmlns:a16="http://schemas.microsoft.com/office/drawing/2014/main" id="{FC24138E-2112-4F14-A8EB-16099FC7DC43}"/>
            </a:ext>
          </a:extLst>
        </xdr:cNvPr>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108149</xdr:rowOff>
    </xdr:from>
    <xdr:ext cx="405111" cy="259045"/>
    <xdr:sp macro="" textlink="">
      <xdr:nvSpPr>
        <xdr:cNvPr id="201" name="n_1mainValue【体育館・プール】&#10;有形固定資産減価償却率">
          <a:extLst>
            <a:ext uri="{FF2B5EF4-FFF2-40B4-BE49-F238E27FC236}">
              <a16:creationId xmlns:a16="http://schemas.microsoft.com/office/drawing/2014/main" id="{09839F17-68E3-4FD5-BCDD-B15A45054B68}"/>
            </a:ext>
          </a:extLst>
        </xdr:cNvPr>
        <xdr:cNvSpPr txBox="1"/>
      </xdr:nvSpPr>
      <xdr:spPr>
        <a:xfrm>
          <a:off x="35820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68960</xdr:rowOff>
    </xdr:from>
    <xdr:ext cx="405111" cy="259045"/>
    <xdr:sp macro="" textlink="">
      <xdr:nvSpPr>
        <xdr:cNvPr id="202" name="n_2mainValue【体育館・プール】&#10;有形固定資産減価償却率">
          <a:extLst>
            <a:ext uri="{FF2B5EF4-FFF2-40B4-BE49-F238E27FC236}">
              <a16:creationId xmlns:a16="http://schemas.microsoft.com/office/drawing/2014/main" id="{956F0410-2FAE-4605-93B0-E516906B75E3}"/>
            </a:ext>
          </a:extLst>
        </xdr:cNvPr>
        <xdr:cNvSpPr txBox="1"/>
      </xdr:nvSpPr>
      <xdr:spPr>
        <a:xfrm>
          <a:off x="2705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33037</xdr:rowOff>
    </xdr:from>
    <xdr:ext cx="405111" cy="259045"/>
    <xdr:sp macro="" textlink="">
      <xdr:nvSpPr>
        <xdr:cNvPr id="203" name="n_3mainValue【体育館・プール】&#10;有形固定資産減価償却率">
          <a:extLst>
            <a:ext uri="{FF2B5EF4-FFF2-40B4-BE49-F238E27FC236}">
              <a16:creationId xmlns:a16="http://schemas.microsoft.com/office/drawing/2014/main" id="{D517D3B8-F7D0-4BA2-984F-90FD36DF17BA}"/>
            </a:ext>
          </a:extLst>
        </xdr:cNvPr>
        <xdr:cNvSpPr txBox="1"/>
      </xdr:nvSpPr>
      <xdr:spPr>
        <a:xfrm>
          <a:off x="1816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10177</xdr:rowOff>
    </xdr:from>
    <xdr:ext cx="405111" cy="259045"/>
    <xdr:sp macro="" textlink="">
      <xdr:nvSpPr>
        <xdr:cNvPr id="204" name="n_4mainValue【体育館・プール】&#10;有形固定資産減価償却率">
          <a:extLst>
            <a:ext uri="{FF2B5EF4-FFF2-40B4-BE49-F238E27FC236}">
              <a16:creationId xmlns:a16="http://schemas.microsoft.com/office/drawing/2014/main" id="{83B3645F-C8E5-4D65-8F8B-995D884BA2BA}"/>
            </a:ext>
          </a:extLst>
        </xdr:cNvPr>
        <xdr:cNvSpPr txBox="1"/>
      </xdr:nvSpPr>
      <xdr:spPr>
        <a:xfrm>
          <a:off x="927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AD4AC03C-D6B5-4EBA-BCB1-A4D039B436C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4E354D2F-1258-41AE-92B6-391DE3F170E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CDCE72A-DDBE-4766-BD78-39EE855EF0D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13ACF980-D20F-4FA9-94B6-181BA608304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4ED8F61-17A2-404F-93AD-B9EE3BABB15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A84CACFE-8D55-43AA-817A-B11DAA77E0C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7C9B3A20-39D6-4FFA-81F6-33F6D7B11B9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2826EAAA-A0C3-4C15-A751-2D5341ACC76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7705748B-EEB4-4C78-8506-0C704133D4C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52616B8D-D569-4F7B-B8D8-F8C40A34334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2F0B5E5E-238E-4C54-B3E1-E8C3D4B2CE6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a:extLst>
            <a:ext uri="{FF2B5EF4-FFF2-40B4-BE49-F238E27FC236}">
              <a16:creationId xmlns:a16="http://schemas.microsoft.com/office/drawing/2014/main" id="{E2C5C8F2-8F9E-4BDB-9F61-7E441D9298A8}"/>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C4FEC179-E6C6-4482-97F4-1FF238D287B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a:extLst>
            <a:ext uri="{FF2B5EF4-FFF2-40B4-BE49-F238E27FC236}">
              <a16:creationId xmlns:a16="http://schemas.microsoft.com/office/drawing/2014/main" id="{AA387F5C-D863-4F47-BF85-5441F24959B1}"/>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67BD9657-E2B6-47AD-8BD5-D9626AD4FB8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a:extLst>
            <a:ext uri="{FF2B5EF4-FFF2-40B4-BE49-F238E27FC236}">
              <a16:creationId xmlns:a16="http://schemas.microsoft.com/office/drawing/2014/main" id="{A32E77F7-3177-4CAA-B87E-B8ACCDA718E7}"/>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15964576-6F9D-4664-9D1F-96C47A6CA80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a:extLst>
            <a:ext uri="{FF2B5EF4-FFF2-40B4-BE49-F238E27FC236}">
              <a16:creationId xmlns:a16="http://schemas.microsoft.com/office/drawing/2014/main" id="{DA2F5E1F-C6E5-4F2F-B711-93355D143D8A}"/>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7B395FA7-95E5-43EA-9F0E-478A5183A05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a:extLst>
            <a:ext uri="{FF2B5EF4-FFF2-40B4-BE49-F238E27FC236}">
              <a16:creationId xmlns:a16="http://schemas.microsoft.com/office/drawing/2014/main" id="{D3E9E67B-AA60-40E5-AEAA-92818BF8FAE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E01C6764-06C3-4FB1-8D58-362BAE8AD4D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a:extLst>
            <a:ext uri="{FF2B5EF4-FFF2-40B4-BE49-F238E27FC236}">
              <a16:creationId xmlns:a16="http://schemas.microsoft.com/office/drawing/2014/main" id="{2503CEFD-5C4A-4B17-8E04-8E8E8A1201F9}"/>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952E3A03-8DBF-40A0-9036-16E25B397A7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AC1E5150-A8DB-4D85-B8AF-0FF4BC3FF73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C574BA58-82C5-4BAD-A5A0-934D7537AB8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142059</xdr:rowOff>
    </xdr:from>
    <xdr:to>
      <xdr:col>54</xdr:col>
      <xdr:colOff>189865</xdr:colOff>
      <xdr:row>64</xdr:row>
      <xdr:rowOff>108857</xdr:rowOff>
    </xdr:to>
    <xdr:cxnSp macro="">
      <xdr:nvCxnSpPr>
        <xdr:cNvPr id="230" name="直線コネクタ 229">
          <a:extLst>
            <a:ext uri="{FF2B5EF4-FFF2-40B4-BE49-F238E27FC236}">
              <a16:creationId xmlns:a16="http://schemas.microsoft.com/office/drawing/2014/main" id="{83F2E842-60D9-44FB-AC01-089046E3A71F}"/>
            </a:ext>
          </a:extLst>
        </xdr:cNvPr>
        <xdr:cNvCxnSpPr/>
      </xdr:nvCxnSpPr>
      <xdr:spPr>
        <a:xfrm flipV="1">
          <a:off x="10476865" y="9571809"/>
          <a:ext cx="0" cy="150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1" name="【体育館・プール】&#10;一人当たり面積最小値テキスト">
          <a:extLst>
            <a:ext uri="{FF2B5EF4-FFF2-40B4-BE49-F238E27FC236}">
              <a16:creationId xmlns:a16="http://schemas.microsoft.com/office/drawing/2014/main" id="{8A305C48-4545-4256-AE76-84EDF5C5D3E3}"/>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2" name="直線コネクタ 231">
          <a:extLst>
            <a:ext uri="{FF2B5EF4-FFF2-40B4-BE49-F238E27FC236}">
              <a16:creationId xmlns:a16="http://schemas.microsoft.com/office/drawing/2014/main" id="{52C8526E-0D27-47F0-B921-E1A4097C1D66}"/>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88736</xdr:rowOff>
    </xdr:from>
    <xdr:ext cx="469744" cy="259045"/>
    <xdr:sp macro="" textlink="">
      <xdr:nvSpPr>
        <xdr:cNvPr id="233" name="【体育館・プール】&#10;一人当たり面積最大値テキスト">
          <a:extLst>
            <a:ext uri="{FF2B5EF4-FFF2-40B4-BE49-F238E27FC236}">
              <a16:creationId xmlns:a16="http://schemas.microsoft.com/office/drawing/2014/main" id="{27274A76-1A8A-4352-8A44-83E1E7748D32}"/>
            </a:ext>
          </a:extLst>
        </xdr:cNvPr>
        <xdr:cNvSpPr txBox="1"/>
      </xdr:nvSpPr>
      <xdr:spPr>
        <a:xfrm>
          <a:off x="10515600" y="93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142059</xdr:rowOff>
    </xdr:from>
    <xdr:to>
      <xdr:col>55</xdr:col>
      <xdr:colOff>88900</xdr:colOff>
      <xdr:row>55</xdr:row>
      <xdr:rowOff>142059</xdr:rowOff>
    </xdr:to>
    <xdr:cxnSp macro="">
      <xdr:nvCxnSpPr>
        <xdr:cNvPr id="234" name="直線コネクタ 233">
          <a:extLst>
            <a:ext uri="{FF2B5EF4-FFF2-40B4-BE49-F238E27FC236}">
              <a16:creationId xmlns:a16="http://schemas.microsoft.com/office/drawing/2014/main" id="{BF0E499C-279B-4414-8941-C7BBBC8BD537}"/>
            </a:ext>
          </a:extLst>
        </xdr:cNvPr>
        <xdr:cNvCxnSpPr/>
      </xdr:nvCxnSpPr>
      <xdr:spPr>
        <a:xfrm>
          <a:off x="10388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140443</xdr:rowOff>
    </xdr:from>
    <xdr:ext cx="469744" cy="259045"/>
    <xdr:sp macro="" textlink="">
      <xdr:nvSpPr>
        <xdr:cNvPr id="235" name="【体育館・プール】&#10;一人当たり面積平均値テキスト">
          <a:extLst>
            <a:ext uri="{FF2B5EF4-FFF2-40B4-BE49-F238E27FC236}">
              <a16:creationId xmlns:a16="http://schemas.microsoft.com/office/drawing/2014/main" id="{933E4AC0-38D6-4436-97E4-5C8C50CFA1C0}"/>
            </a:ext>
          </a:extLst>
        </xdr:cNvPr>
        <xdr:cNvSpPr txBox="1"/>
      </xdr:nvSpPr>
      <xdr:spPr>
        <a:xfrm>
          <a:off x="10515600" y="10598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162016</xdr:rowOff>
    </xdr:from>
    <xdr:to>
      <xdr:col>55</xdr:col>
      <xdr:colOff>50800</xdr:colOff>
      <xdr:row>62</xdr:row>
      <xdr:rowOff>92166</xdr:rowOff>
    </xdr:to>
    <xdr:sp macro="" textlink="">
      <xdr:nvSpPr>
        <xdr:cNvPr id="236" name="フローチャート: 判断 235">
          <a:extLst>
            <a:ext uri="{FF2B5EF4-FFF2-40B4-BE49-F238E27FC236}">
              <a16:creationId xmlns:a16="http://schemas.microsoft.com/office/drawing/2014/main" id="{FEA61B02-7C41-4065-9C58-8229E59E5DC3}"/>
            </a:ext>
          </a:extLst>
        </xdr:cNvPr>
        <xdr:cNvSpPr/>
      </xdr:nvSpPr>
      <xdr:spPr>
        <a:xfrm>
          <a:off x="10426700" y="1062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3628</xdr:rowOff>
    </xdr:from>
    <xdr:to>
      <xdr:col>50</xdr:col>
      <xdr:colOff>165100</xdr:colOff>
      <xdr:row>62</xdr:row>
      <xdr:rowOff>105228</xdr:rowOff>
    </xdr:to>
    <xdr:sp macro="" textlink="">
      <xdr:nvSpPr>
        <xdr:cNvPr id="237" name="フローチャート: 判断 236">
          <a:extLst>
            <a:ext uri="{FF2B5EF4-FFF2-40B4-BE49-F238E27FC236}">
              <a16:creationId xmlns:a16="http://schemas.microsoft.com/office/drawing/2014/main" id="{D9D5E110-4BAA-439E-BF68-BC934DCCE437}"/>
            </a:ext>
          </a:extLst>
        </xdr:cNvPr>
        <xdr:cNvSpPr/>
      </xdr:nvSpPr>
      <xdr:spPr>
        <a:xfrm>
          <a:off x="9588500" y="10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27577</xdr:rowOff>
    </xdr:from>
    <xdr:to>
      <xdr:col>46</xdr:col>
      <xdr:colOff>38100</xdr:colOff>
      <xdr:row>62</xdr:row>
      <xdr:rowOff>129177</xdr:rowOff>
    </xdr:to>
    <xdr:sp macro="" textlink="">
      <xdr:nvSpPr>
        <xdr:cNvPr id="238" name="フローチャート: 判断 237">
          <a:extLst>
            <a:ext uri="{FF2B5EF4-FFF2-40B4-BE49-F238E27FC236}">
              <a16:creationId xmlns:a16="http://schemas.microsoft.com/office/drawing/2014/main" id="{902ECF2C-2B6E-4925-9F60-0A503D8921ED}"/>
            </a:ext>
          </a:extLst>
        </xdr:cNvPr>
        <xdr:cNvSpPr/>
      </xdr:nvSpPr>
      <xdr:spPr>
        <a:xfrm>
          <a:off x="8699500" y="1065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164193</xdr:rowOff>
    </xdr:from>
    <xdr:to>
      <xdr:col>41</xdr:col>
      <xdr:colOff>101600</xdr:colOff>
      <xdr:row>62</xdr:row>
      <xdr:rowOff>94343</xdr:rowOff>
    </xdr:to>
    <xdr:sp macro="" textlink="">
      <xdr:nvSpPr>
        <xdr:cNvPr id="239" name="フローチャート: 判断 238">
          <a:extLst>
            <a:ext uri="{FF2B5EF4-FFF2-40B4-BE49-F238E27FC236}">
              <a16:creationId xmlns:a16="http://schemas.microsoft.com/office/drawing/2014/main" id="{9880E34B-B5BA-4ABE-AD76-B7C025743C51}"/>
            </a:ext>
          </a:extLst>
        </xdr:cNvPr>
        <xdr:cNvSpPr/>
      </xdr:nvSpPr>
      <xdr:spPr>
        <a:xfrm>
          <a:off x="7810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28666</xdr:rowOff>
    </xdr:from>
    <xdr:to>
      <xdr:col>36</xdr:col>
      <xdr:colOff>165100</xdr:colOff>
      <xdr:row>62</xdr:row>
      <xdr:rowOff>130266</xdr:rowOff>
    </xdr:to>
    <xdr:sp macro="" textlink="">
      <xdr:nvSpPr>
        <xdr:cNvPr id="240" name="フローチャート: 判断 239">
          <a:extLst>
            <a:ext uri="{FF2B5EF4-FFF2-40B4-BE49-F238E27FC236}">
              <a16:creationId xmlns:a16="http://schemas.microsoft.com/office/drawing/2014/main" id="{0F0C2D97-BFA4-4DF8-9792-18B405F80052}"/>
            </a:ext>
          </a:extLst>
        </xdr:cNvPr>
        <xdr:cNvSpPr/>
      </xdr:nvSpPr>
      <xdr:spPr>
        <a:xfrm>
          <a:off x="6921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0695915-58B4-4F71-BF0A-925FEF5646F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380DABD-507C-44FC-BE41-BD4537B8C43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8908005-1567-496A-96BE-329CD046AF4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3A66151-488F-4490-9280-1B64F3F8B89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E629961-3177-4F57-BEE4-B61D8869917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122827</xdr:rowOff>
    </xdr:from>
    <xdr:to>
      <xdr:col>55</xdr:col>
      <xdr:colOff>50800</xdr:colOff>
      <xdr:row>60</xdr:row>
      <xdr:rowOff>52977</xdr:rowOff>
    </xdr:to>
    <xdr:sp macro="" textlink="">
      <xdr:nvSpPr>
        <xdr:cNvPr id="246" name="楕円 245">
          <a:extLst>
            <a:ext uri="{FF2B5EF4-FFF2-40B4-BE49-F238E27FC236}">
              <a16:creationId xmlns:a16="http://schemas.microsoft.com/office/drawing/2014/main" id="{361BC859-A164-4D96-8D2F-25F3016CDBAA}"/>
            </a:ext>
          </a:extLst>
        </xdr:cNvPr>
        <xdr:cNvSpPr/>
      </xdr:nvSpPr>
      <xdr:spPr>
        <a:xfrm>
          <a:off x="10426700" y="1023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145704</xdr:rowOff>
    </xdr:from>
    <xdr:ext cx="469744" cy="259045"/>
    <xdr:sp macro="" textlink="">
      <xdr:nvSpPr>
        <xdr:cNvPr id="247" name="【体育館・プール】&#10;一人当たり面積該当値テキスト">
          <a:extLst>
            <a:ext uri="{FF2B5EF4-FFF2-40B4-BE49-F238E27FC236}">
              <a16:creationId xmlns:a16="http://schemas.microsoft.com/office/drawing/2014/main" id="{44CDEA05-BF36-4959-919B-90F7B1FA13D6}"/>
            </a:ext>
          </a:extLst>
        </xdr:cNvPr>
        <xdr:cNvSpPr txBox="1"/>
      </xdr:nvSpPr>
      <xdr:spPr>
        <a:xfrm>
          <a:off x="10515600"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139156</xdr:rowOff>
    </xdr:from>
    <xdr:to>
      <xdr:col>50</xdr:col>
      <xdr:colOff>165100</xdr:colOff>
      <xdr:row>60</xdr:row>
      <xdr:rowOff>69306</xdr:rowOff>
    </xdr:to>
    <xdr:sp macro="" textlink="">
      <xdr:nvSpPr>
        <xdr:cNvPr id="248" name="楕円 247">
          <a:extLst>
            <a:ext uri="{FF2B5EF4-FFF2-40B4-BE49-F238E27FC236}">
              <a16:creationId xmlns:a16="http://schemas.microsoft.com/office/drawing/2014/main" id="{2A0A2CB5-0926-46CE-AB5D-50C4A918BCA7}"/>
            </a:ext>
          </a:extLst>
        </xdr:cNvPr>
        <xdr:cNvSpPr/>
      </xdr:nvSpPr>
      <xdr:spPr>
        <a:xfrm>
          <a:off x="95885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2177</xdr:rowOff>
    </xdr:from>
    <xdr:to>
      <xdr:col>55</xdr:col>
      <xdr:colOff>0</xdr:colOff>
      <xdr:row>60</xdr:row>
      <xdr:rowOff>18506</xdr:rowOff>
    </xdr:to>
    <xdr:cxnSp macro="">
      <xdr:nvCxnSpPr>
        <xdr:cNvPr id="249" name="直線コネクタ 248">
          <a:extLst>
            <a:ext uri="{FF2B5EF4-FFF2-40B4-BE49-F238E27FC236}">
              <a16:creationId xmlns:a16="http://schemas.microsoft.com/office/drawing/2014/main" id="{CEB6B9F7-3D98-4EF3-9459-7ED6A470A925}"/>
            </a:ext>
          </a:extLst>
        </xdr:cNvPr>
        <xdr:cNvCxnSpPr/>
      </xdr:nvCxnSpPr>
      <xdr:spPr>
        <a:xfrm flipV="1">
          <a:off x="9639300" y="1028917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155484</xdr:rowOff>
    </xdr:from>
    <xdr:to>
      <xdr:col>46</xdr:col>
      <xdr:colOff>38100</xdr:colOff>
      <xdr:row>60</xdr:row>
      <xdr:rowOff>85634</xdr:rowOff>
    </xdr:to>
    <xdr:sp macro="" textlink="">
      <xdr:nvSpPr>
        <xdr:cNvPr id="250" name="楕円 249">
          <a:extLst>
            <a:ext uri="{FF2B5EF4-FFF2-40B4-BE49-F238E27FC236}">
              <a16:creationId xmlns:a16="http://schemas.microsoft.com/office/drawing/2014/main" id="{66C7B21F-691A-4BFD-A60A-F5A2B975EEC8}"/>
            </a:ext>
          </a:extLst>
        </xdr:cNvPr>
        <xdr:cNvSpPr/>
      </xdr:nvSpPr>
      <xdr:spPr>
        <a:xfrm>
          <a:off x="8699500" y="1027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18506</xdr:rowOff>
    </xdr:from>
    <xdr:to>
      <xdr:col>50</xdr:col>
      <xdr:colOff>114300</xdr:colOff>
      <xdr:row>60</xdr:row>
      <xdr:rowOff>34834</xdr:rowOff>
    </xdr:to>
    <xdr:cxnSp macro="">
      <xdr:nvCxnSpPr>
        <xdr:cNvPr id="251" name="直線コネクタ 250">
          <a:extLst>
            <a:ext uri="{FF2B5EF4-FFF2-40B4-BE49-F238E27FC236}">
              <a16:creationId xmlns:a16="http://schemas.microsoft.com/office/drawing/2014/main" id="{A18C3432-03C3-41C8-B287-8DF0327B0C74}"/>
            </a:ext>
          </a:extLst>
        </xdr:cNvPr>
        <xdr:cNvCxnSpPr/>
      </xdr:nvCxnSpPr>
      <xdr:spPr>
        <a:xfrm flipV="1">
          <a:off x="8750300" y="1030550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5262</xdr:rowOff>
    </xdr:from>
    <xdr:to>
      <xdr:col>41</xdr:col>
      <xdr:colOff>101600</xdr:colOff>
      <xdr:row>61</xdr:row>
      <xdr:rowOff>106862</xdr:rowOff>
    </xdr:to>
    <xdr:sp macro="" textlink="">
      <xdr:nvSpPr>
        <xdr:cNvPr id="252" name="楕円 251">
          <a:extLst>
            <a:ext uri="{FF2B5EF4-FFF2-40B4-BE49-F238E27FC236}">
              <a16:creationId xmlns:a16="http://schemas.microsoft.com/office/drawing/2014/main" id="{4DFCD632-9047-4EED-88AF-E764D3426DE1}"/>
            </a:ext>
          </a:extLst>
        </xdr:cNvPr>
        <xdr:cNvSpPr/>
      </xdr:nvSpPr>
      <xdr:spPr>
        <a:xfrm>
          <a:off x="7810500" y="1046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34834</xdr:rowOff>
    </xdr:from>
    <xdr:to>
      <xdr:col>45</xdr:col>
      <xdr:colOff>177800</xdr:colOff>
      <xdr:row>61</xdr:row>
      <xdr:rowOff>56062</xdr:rowOff>
    </xdr:to>
    <xdr:cxnSp macro="">
      <xdr:nvCxnSpPr>
        <xdr:cNvPr id="253" name="直線コネクタ 252">
          <a:extLst>
            <a:ext uri="{FF2B5EF4-FFF2-40B4-BE49-F238E27FC236}">
              <a16:creationId xmlns:a16="http://schemas.microsoft.com/office/drawing/2014/main" id="{6B1EAC00-A57C-4DFA-9DEF-CA4BE5635FA5}"/>
            </a:ext>
          </a:extLst>
        </xdr:cNvPr>
        <xdr:cNvCxnSpPr/>
      </xdr:nvCxnSpPr>
      <xdr:spPr>
        <a:xfrm flipV="1">
          <a:off x="7861300" y="10321834"/>
          <a:ext cx="8890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16147</xdr:rowOff>
    </xdr:from>
    <xdr:to>
      <xdr:col>36</xdr:col>
      <xdr:colOff>165100</xdr:colOff>
      <xdr:row>61</xdr:row>
      <xdr:rowOff>117747</xdr:rowOff>
    </xdr:to>
    <xdr:sp macro="" textlink="">
      <xdr:nvSpPr>
        <xdr:cNvPr id="254" name="楕円 253">
          <a:extLst>
            <a:ext uri="{FF2B5EF4-FFF2-40B4-BE49-F238E27FC236}">
              <a16:creationId xmlns:a16="http://schemas.microsoft.com/office/drawing/2014/main" id="{9D4A07CF-F41E-49DB-A5FC-5265B6CF2015}"/>
            </a:ext>
          </a:extLst>
        </xdr:cNvPr>
        <xdr:cNvSpPr/>
      </xdr:nvSpPr>
      <xdr:spPr>
        <a:xfrm>
          <a:off x="6921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56062</xdr:rowOff>
    </xdr:from>
    <xdr:to>
      <xdr:col>41</xdr:col>
      <xdr:colOff>50800</xdr:colOff>
      <xdr:row>61</xdr:row>
      <xdr:rowOff>66947</xdr:rowOff>
    </xdr:to>
    <xdr:cxnSp macro="">
      <xdr:nvCxnSpPr>
        <xdr:cNvPr id="255" name="直線コネクタ 254">
          <a:extLst>
            <a:ext uri="{FF2B5EF4-FFF2-40B4-BE49-F238E27FC236}">
              <a16:creationId xmlns:a16="http://schemas.microsoft.com/office/drawing/2014/main" id="{9F20DF66-329E-4EC0-8020-EA18273F26A7}"/>
            </a:ext>
          </a:extLst>
        </xdr:cNvPr>
        <xdr:cNvCxnSpPr/>
      </xdr:nvCxnSpPr>
      <xdr:spPr>
        <a:xfrm flipV="1">
          <a:off x="6972300" y="1051451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96355</xdr:rowOff>
    </xdr:from>
    <xdr:ext cx="469744" cy="259045"/>
    <xdr:sp macro="" textlink="">
      <xdr:nvSpPr>
        <xdr:cNvPr id="256" name="n_1aveValue【体育館・プール】&#10;一人当たり面積">
          <a:extLst>
            <a:ext uri="{FF2B5EF4-FFF2-40B4-BE49-F238E27FC236}">
              <a16:creationId xmlns:a16="http://schemas.microsoft.com/office/drawing/2014/main" id="{2DEE50D7-2182-4843-AE3D-E87058A33301}"/>
            </a:ext>
          </a:extLst>
        </xdr:cNvPr>
        <xdr:cNvSpPr txBox="1"/>
      </xdr:nvSpPr>
      <xdr:spPr>
        <a:xfrm>
          <a:off x="9391727" y="1072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120304</xdr:rowOff>
    </xdr:from>
    <xdr:ext cx="469744" cy="259045"/>
    <xdr:sp macro="" textlink="">
      <xdr:nvSpPr>
        <xdr:cNvPr id="257" name="n_2aveValue【体育館・プール】&#10;一人当たり面積">
          <a:extLst>
            <a:ext uri="{FF2B5EF4-FFF2-40B4-BE49-F238E27FC236}">
              <a16:creationId xmlns:a16="http://schemas.microsoft.com/office/drawing/2014/main" id="{4DE19326-120F-4FC9-9719-0BCD240080ED}"/>
            </a:ext>
          </a:extLst>
        </xdr:cNvPr>
        <xdr:cNvSpPr txBox="1"/>
      </xdr:nvSpPr>
      <xdr:spPr>
        <a:xfrm>
          <a:off x="8515427" y="1075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85470</xdr:rowOff>
    </xdr:from>
    <xdr:ext cx="469744" cy="259045"/>
    <xdr:sp macro="" textlink="">
      <xdr:nvSpPr>
        <xdr:cNvPr id="258" name="n_3aveValue【体育館・プール】&#10;一人当たり面積">
          <a:extLst>
            <a:ext uri="{FF2B5EF4-FFF2-40B4-BE49-F238E27FC236}">
              <a16:creationId xmlns:a16="http://schemas.microsoft.com/office/drawing/2014/main" id="{C3F163B7-82FA-4CB9-AAA9-59C02191B572}"/>
            </a:ext>
          </a:extLst>
        </xdr:cNvPr>
        <xdr:cNvSpPr txBox="1"/>
      </xdr:nvSpPr>
      <xdr:spPr>
        <a:xfrm>
          <a:off x="76264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121393</xdr:rowOff>
    </xdr:from>
    <xdr:ext cx="469744" cy="259045"/>
    <xdr:sp macro="" textlink="">
      <xdr:nvSpPr>
        <xdr:cNvPr id="259" name="n_4aveValue【体育館・プール】&#10;一人当たり面積">
          <a:extLst>
            <a:ext uri="{FF2B5EF4-FFF2-40B4-BE49-F238E27FC236}">
              <a16:creationId xmlns:a16="http://schemas.microsoft.com/office/drawing/2014/main" id="{68A1EDCF-FF54-4C55-9336-1EE3134CBD6A}"/>
            </a:ext>
          </a:extLst>
        </xdr:cNvPr>
        <xdr:cNvSpPr txBox="1"/>
      </xdr:nvSpPr>
      <xdr:spPr>
        <a:xfrm>
          <a:off x="6737427" y="107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85833</xdr:rowOff>
    </xdr:from>
    <xdr:ext cx="469744" cy="259045"/>
    <xdr:sp macro="" textlink="">
      <xdr:nvSpPr>
        <xdr:cNvPr id="260" name="n_1mainValue【体育館・プール】&#10;一人当たり面積">
          <a:extLst>
            <a:ext uri="{FF2B5EF4-FFF2-40B4-BE49-F238E27FC236}">
              <a16:creationId xmlns:a16="http://schemas.microsoft.com/office/drawing/2014/main" id="{345C9C2D-0533-4401-8569-2131AC1B1BE7}"/>
            </a:ext>
          </a:extLst>
        </xdr:cNvPr>
        <xdr:cNvSpPr txBox="1"/>
      </xdr:nvSpPr>
      <xdr:spPr>
        <a:xfrm>
          <a:off x="9391727" y="1002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102161</xdr:rowOff>
    </xdr:from>
    <xdr:ext cx="469744" cy="259045"/>
    <xdr:sp macro="" textlink="">
      <xdr:nvSpPr>
        <xdr:cNvPr id="261" name="n_2mainValue【体育館・プール】&#10;一人当たり面積">
          <a:extLst>
            <a:ext uri="{FF2B5EF4-FFF2-40B4-BE49-F238E27FC236}">
              <a16:creationId xmlns:a16="http://schemas.microsoft.com/office/drawing/2014/main" id="{C1E3060A-6048-44A0-89BE-C0C1711FF3C5}"/>
            </a:ext>
          </a:extLst>
        </xdr:cNvPr>
        <xdr:cNvSpPr txBox="1"/>
      </xdr:nvSpPr>
      <xdr:spPr>
        <a:xfrm>
          <a:off x="8515427" y="1004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123389</xdr:rowOff>
    </xdr:from>
    <xdr:ext cx="469744" cy="259045"/>
    <xdr:sp macro="" textlink="">
      <xdr:nvSpPr>
        <xdr:cNvPr id="262" name="n_3mainValue【体育館・プール】&#10;一人当たり面積">
          <a:extLst>
            <a:ext uri="{FF2B5EF4-FFF2-40B4-BE49-F238E27FC236}">
              <a16:creationId xmlns:a16="http://schemas.microsoft.com/office/drawing/2014/main" id="{DA94B253-B96D-4CD3-AC6E-4AB36114F190}"/>
            </a:ext>
          </a:extLst>
        </xdr:cNvPr>
        <xdr:cNvSpPr txBox="1"/>
      </xdr:nvSpPr>
      <xdr:spPr>
        <a:xfrm>
          <a:off x="7626427" y="1023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134274</xdr:rowOff>
    </xdr:from>
    <xdr:ext cx="469744" cy="259045"/>
    <xdr:sp macro="" textlink="">
      <xdr:nvSpPr>
        <xdr:cNvPr id="263" name="n_4mainValue【体育館・プール】&#10;一人当たり面積">
          <a:extLst>
            <a:ext uri="{FF2B5EF4-FFF2-40B4-BE49-F238E27FC236}">
              <a16:creationId xmlns:a16="http://schemas.microsoft.com/office/drawing/2014/main" id="{7A0A55DD-6538-4E69-9049-72E2F2A4EE3C}"/>
            </a:ext>
          </a:extLst>
        </xdr:cNvPr>
        <xdr:cNvSpPr txBox="1"/>
      </xdr:nvSpPr>
      <xdr:spPr>
        <a:xfrm>
          <a:off x="6737427" y="1024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BC4B15EF-DD6D-4737-B672-1D2A2831F8D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AA4B43B8-54BF-4BE2-BD56-6900C793B83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C7AB8D6D-13B7-46A6-8ABC-36AA56AB10D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5711212D-FF92-45A5-AEA2-67BF8ADB59A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48F2FD4E-D40A-449A-BD23-0711CDF70DF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CE4C0632-D74B-4F4A-9B37-3FD1D27C2D7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F0087101-B9E3-45B1-8BD9-C37B5BD2E64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542B9568-2B24-438E-ADC1-24E6A81468C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83B525FF-84DD-44D5-8DEA-A3B0BAAC220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1E6F69D9-7E66-4BDA-ABAA-1CB9E71DAAB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A5C9D00F-D5E4-4949-B0B5-A7F764F545B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EF2B84E5-EF35-4049-B707-F8523C47AE9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93D599CA-6FB9-476C-90A7-A338BD78A8F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B8853A49-EAB0-4589-A9D7-A577EDBE890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8776FCF8-1E44-424A-8A1A-629B0DD8030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99F00545-19BB-4C23-B54F-4A18E614278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183B2365-8F6C-4C7F-B461-E184EF13A25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646A890B-58BE-4AC0-B11D-B847554E8F2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76B8E18F-9617-4ED6-8D32-C9F16CB1FEF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ACEFC00C-82F0-4B3A-939D-D70802B0FC1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38975FE6-96E0-486F-BF11-6A7319C02CB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F956C4E8-72EF-433E-84DE-4243FEA1D91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DCFEB707-4076-4E61-ACEF-016C0D6D00D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39699A83-F33F-4E77-8266-9D6DA8F9E51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3811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2911795F-0B78-4C09-8A64-47F4189A181F}"/>
            </a:ext>
          </a:extLst>
        </xdr:cNvPr>
        <xdr:cNvCxnSpPr/>
      </xdr:nvCxnSpPr>
      <xdr:spPr>
        <a:xfrm flipV="1">
          <a:off x="4634865" y="1354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12DDE667-A1B5-4420-B161-79AECD67E1AD}"/>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6E1210D4-993A-4265-8735-9A91C22A338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121938</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CBCDA653-4233-485A-BEA5-1DD6E465CB97}"/>
            </a:ext>
          </a:extLst>
        </xdr:cNvPr>
        <xdr:cNvSpPr txBox="1"/>
      </xdr:nvSpPr>
      <xdr:spPr>
        <a:xfrm>
          <a:off x="4673600"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3811</xdr:rowOff>
    </xdr:from>
    <xdr:to>
      <xdr:col>24</xdr:col>
      <xdr:colOff>152400</xdr:colOff>
      <xdr:row>79</xdr:row>
      <xdr:rowOff>3811</xdr:rowOff>
    </xdr:to>
    <xdr:cxnSp macro="">
      <xdr:nvCxnSpPr>
        <xdr:cNvPr id="292" name="直線コネクタ 291">
          <a:extLst>
            <a:ext uri="{FF2B5EF4-FFF2-40B4-BE49-F238E27FC236}">
              <a16:creationId xmlns:a16="http://schemas.microsoft.com/office/drawing/2014/main" id="{71E5CAE5-1ACA-4B5D-9A0E-5EBB1429C39F}"/>
            </a:ext>
          </a:extLst>
        </xdr:cNvPr>
        <xdr:cNvCxnSpPr/>
      </xdr:nvCxnSpPr>
      <xdr:spPr>
        <a:xfrm>
          <a:off x="4546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51452</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83BCF401-EA6D-402E-8A87-6B9F0691D2AE}"/>
            </a:ext>
          </a:extLst>
        </xdr:cNvPr>
        <xdr:cNvSpPr txBox="1"/>
      </xdr:nvSpPr>
      <xdr:spPr>
        <a:xfrm>
          <a:off x="4673600" y="1393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73025</xdr:rowOff>
    </xdr:from>
    <xdr:to>
      <xdr:col>24</xdr:col>
      <xdr:colOff>114300</xdr:colOff>
      <xdr:row>82</xdr:row>
      <xdr:rowOff>3175</xdr:rowOff>
    </xdr:to>
    <xdr:sp macro="" textlink="">
      <xdr:nvSpPr>
        <xdr:cNvPr id="294" name="フローチャート: 判断 293">
          <a:extLst>
            <a:ext uri="{FF2B5EF4-FFF2-40B4-BE49-F238E27FC236}">
              <a16:creationId xmlns:a16="http://schemas.microsoft.com/office/drawing/2014/main" id="{5EBFD616-3042-4B1B-9623-34FEBCEF106D}"/>
            </a:ext>
          </a:extLst>
        </xdr:cNvPr>
        <xdr:cNvSpPr/>
      </xdr:nvSpPr>
      <xdr:spPr>
        <a:xfrm>
          <a:off x="45847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295" name="フローチャート: 判断 294">
          <a:extLst>
            <a:ext uri="{FF2B5EF4-FFF2-40B4-BE49-F238E27FC236}">
              <a16:creationId xmlns:a16="http://schemas.microsoft.com/office/drawing/2014/main" id="{0F3835AA-45C3-4C62-ACCD-7563EEC4271A}"/>
            </a:ext>
          </a:extLst>
        </xdr:cNvPr>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96" name="フローチャート: 判断 295">
          <a:extLst>
            <a:ext uri="{FF2B5EF4-FFF2-40B4-BE49-F238E27FC236}">
              <a16:creationId xmlns:a16="http://schemas.microsoft.com/office/drawing/2014/main" id="{12EBB8EE-94EC-47F8-8112-06228ECF907F}"/>
            </a:ext>
          </a:extLst>
        </xdr:cNvPr>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97" name="フローチャート: 判断 296">
          <a:extLst>
            <a:ext uri="{FF2B5EF4-FFF2-40B4-BE49-F238E27FC236}">
              <a16:creationId xmlns:a16="http://schemas.microsoft.com/office/drawing/2014/main" id="{53D63374-A430-4B56-83DF-E492D27FA8E2}"/>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133986</xdr:rowOff>
    </xdr:from>
    <xdr:to>
      <xdr:col>6</xdr:col>
      <xdr:colOff>38100</xdr:colOff>
      <xdr:row>81</xdr:row>
      <xdr:rowOff>64136</xdr:rowOff>
    </xdr:to>
    <xdr:sp macro="" textlink="">
      <xdr:nvSpPr>
        <xdr:cNvPr id="298" name="フローチャート: 判断 297">
          <a:extLst>
            <a:ext uri="{FF2B5EF4-FFF2-40B4-BE49-F238E27FC236}">
              <a16:creationId xmlns:a16="http://schemas.microsoft.com/office/drawing/2014/main" id="{059A7551-1934-4345-8F7B-999C3E965913}"/>
            </a:ext>
          </a:extLst>
        </xdr:cNvPr>
        <xdr:cNvSpPr/>
      </xdr:nvSpPr>
      <xdr:spPr>
        <a:xfrm>
          <a:off x="1079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DD253DF-8C78-4F21-86AF-EB6D210A2A2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396E91D-28D8-4CCE-824E-52D48A60F1C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C431EC1-4543-4365-B743-66543AE7A5D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37CA07A-1BE7-4ED4-B02D-45546B04AD4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497963F-5947-4E05-BDED-B508B6CA4EB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59689</xdr:rowOff>
    </xdr:from>
    <xdr:to>
      <xdr:col>20</xdr:col>
      <xdr:colOff>38100</xdr:colOff>
      <xdr:row>85</xdr:row>
      <xdr:rowOff>161289</xdr:rowOff>
    </xdr:to>
    <xdr:sp macro="" textlink="">
      <xdr:nvSpPr>
        <xdr:cNvPr id="304" name="楕円 303">
          <a:extLst>
            <a:ext uri="{FF2B5EF4-FFF2-40B4-BE49-F238E27FC236}">
              <a16:creationId xmlns:a16="http://schemas.microsoft.com/office/drawing/2014/main" id="{1399D1E1-D5FB-40D1-A169-1346407F4BBB}"/>
            </a:ext>
          </a:extLst>
        </xdr:cNvPr>
        <xdr:cNvSpPr/>
      </xdr:nvSpPr>
      <xdr:spPr>
        <a:xfrm>
          <a:off x="3746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21589</xdr:rowOff>
    </xdr:from>
    <xdr:to>
      <xdr:col>15</xdr:col>
      <xdr:colOff>101600</xdr:colOff>
      <xdr:row>85</xdr:row>
      <xdr:rowOff>123189</xdr:rowOff>
    </xdr:to>
    <xdr:sp macro="" textlink="">
      <xdr:nvSpPr>
        <xdr:cNvPr id="305" name="楕円 304">
          <a:extLst>
            <a:ext uri="{FF2B5EF4-FFF2-40B4-BE49-F238E27FC236}">
              <a16:creationId xmlns:a16="http://schemas.microsoft.com/office/drawing/2014/main" id="{C90CD3B5-DA8B-48BB-8003-0791EF7A05E3}"/>
            </a:ext>
          </a:extLst>
        </xdr:cNvPr>
        <xdr:cNvSpPr/>
      </xdr:nvSpPr>
      <xdr:spPr>
        <a:xfrm>
          <a:off x="2857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72389</xdr:rowOff>
    </xdr:from>
    <xdr:to>
      <xdr:col>19</xdr:col>
      <xdr:colOff>177800</xdr:colOff>
      <xdr:row>85</xdr:row>
      <xdr:rowOff>110489</xdr:rowOff>
    </xdr:to>
    <xdr:cxnSp macro="">
      <xdr:nvCxnSpPr>
        <xdr:cNvPr id="306" name="直線コネクタ 305">
          <a:extLst>
            <a:ext uri="{FF2B5EF4-FFF2-40B4-BE49-F238E27FC236}">
              <a16:creationId xmlns:a16="http://schemas.microsoft.com/office/drawing/2014/main" id="{2AEACFE9-0971-4934-9573-B7BB87110566}"/>
            </a:ext>
          </a:extLst>
        </xdr:cNvPr>
        <xdr:cNvCxnSpPr/>
      </xdr:nvCxnSpPr>
      <xdr:spPr>
        <a:xfrm>
          <a:off x="2908300" y="146456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153036</xdr:rowOff>
    </xdr:from>
    <xdr:to>
      <xdr:col>10</xdr:col>
      <xdr:colOff>165100</xdr:colOff>
      <xdr:row>85</xdr:row>
      <xdr:rowOff>83186</xdr:rowOff>
    </xdr:to>
    <xdr:sp macro="" textlink="">
      <xdr:nvSpPr>
        <xdr:cNvPr id="307" name="楕円 306">
          <a:extLst>
            <a:ext uri="{FF2B5EF4-FFF2-40B4-BE49-F238E27FC236}">
              <a16:creationId xmlns:a16="http://schemas.microsoft.com/office/drawing/2014/main" id="{0C905CEA-4793-4FF6-9246-FE139C107E26}"/>
            </a:ext>
          </a:extLst>
        </xdr:cNvPr>
        <xdr:cNvSpPr/>
      </xdr:nvSpPr>
      <xdr:spPr>
        <a:xfrm>
          <a:off x="1968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32386</xdr:rowOff>
    </xdr:from>
    <xdr:to>
      <xdr:col>15</xdr:col>
      <xdr:colOff>50800</xdr:colOff>
      <xdr:row>85</xdr:row>
      <xdr:rowOff>72389</xdr:rowOff>
    </xdr:to>
    <xdr:cxnSp macro="">
      <xdr:nvCxnSpPr>
        <xdr:cNvPr id="308" name="直線コネクタ 307">
          <a:extLst>
            <a:ext uri="{FF2B5EF4-FFF2-40B4-BE49-F238E27FC236}">
              <a16:creationId xmlns:a16="http://schemas.microsoft.com/office/drawing/2014/main" id="{9212CDE5-AEF6-4590-9538-F77ED804FD3B}"/>
            </a:ext>
          </a:extLst>
        </xdr:cNvPr>
        <xdr:cNvCxnSpPr/>
      </xdr:nvCxnSpPr>
      <xdr:spPr>
        <a:xfrm>
          <a:off x="2019300" y="146056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114936</xdr:rowOff>
    </xdr:from>
    <xdr:to>
      <xdr:col>6</xdr:col>
      <xdr:colOff>38100</xdr:colOff>
      <xdr:row>85</xdr:row>
      <xdr:rowOff>45086</xdr:rowOff>
    </xdr:to>
    <xdr:sp macro="" textlink="">
      <xdr:nvSpPr>
        <xdr:cNvPr id="309" name="楕円 308">
          <a:extLst>
            <a:ext uri="{FF2B5EF4-FFF2-40B4-BE49-F238E27FC236}">
              <a16:creationId xmlns:a16="http://schemas.microsoft.com/office/drawing/2014/main" id="{B216A5B8-5E36-4743-8983-91BC962CF8F3}"/>
            </a:ext>
          </a:extLst>
        </xdr:cNvPr>
        <xdr:cNvSpPr/>
      </xdr:nvSpPr>
      <xdr:spPr>
        <a:xfrm>
          <a:off x="10795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165736</xdr:rowOff>
    </xdr:from>
    <xdr:to>
      <xdr:col>10</xdr:col>
      <xdr:colOff>114300</xdr:colOff>
      <xdr:row>85</xdr:row>
      <xdr:rowOff>32386</xdr:rowOff>
    </xdr:to>
    <xdr:cxnSp macro="">
      <xdr:nvCxnSpPr>
        <xdr:cNvPr id="310" name="直線コネクタ 309">
          <a:extLst>
            <a:ext uri="{FF2B5EF4-FFF2-40B4-BE49-F238E27FC236}">
              <a16:creationId xmlns:a16="http://schemas.microsoft.com/office/drawing/2014/main" id="{F9A2A95B-E737-47A6-BEE0-6C6FA9C7FC69}"/>
            </a:ext>
          </a:extLst>
        </xdr:cNvPr>
        <xdr:cNvCxnSpPr/>
      </xdr:nvCxnSpPr>
      <xdr:spPr>
        <a:xfrm>
          <a:off x="1130300" y="145675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57802</xdr:rowOff>
    </xdr:from>
    <xdr:ext cx="405111" cy="259045"/>
    <xdr:sp macro="" textlink="">
      <xdr:nvSpPr>
        <xdr:cNvPr id="311" name="n_1aveValue【福祉施設】&#10;有形固定資産減価償却率">
          <a:extLst>
            <a:ext uri="{FF2B5EF4-FFF2-40B4-BE49-F238E27FC236}">
              <a16:creationId xmlns:a16="http://schemas.microsoft.com/office/drawing/2014/main" id="{38F1AD89-A331-44B7-9C61-3302E89B14D5}"/>
            </a:ext>
          </a:extLst>
        </xdr:cNvPr>
        <xdr:cNvSpPr txBox="1"/>
      </xdr:nvSpPr>
      <xdr:spPr>
        <a:xfrm>
          <a:off x="3582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312" name="n_2aveValue【福祉施設】&#10;有形固定資産減価償却率">
          <a:extLst>
            <a:ext uri="{FF2B5EF4-FFF2-40B4-BE49-F238E27FC236}">
              <a16:creationId xmlns:a16="http://schemas.microsoft.com/office/drawing/2014/main" id="{2A45E371-635F-4F8B-9450-3BDF25C1FF31}"/>
            </a:ext>
          </a:extLst>
        </xdr:cNvPr>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3" name="n_3aveValue【福祉施設】&#10;有形固定資産減価償却率">
          <a:extLst>
            <a:ext uri="{FF2B5EF4-FFF2-40B4-BE49-F238E27FC236}">
              <a16:creationId xmlns:a16="http://schemas.microsoft.com/office/drawing/2014/main" id="{DBAE49FC-827B-4FA2-ABCC-6770B9AA47A9}"/>
            </a:ext>
          </a:extLst>
        </xdr:cNvPr>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80663</xdr:rowOff>
    </xdr:from>
    <xdr:ext cx="405111" cy="259045"/>
    <xdr:sp macro="" textlink="">
      <xdr:nvSpPr>
        <xdr:cNvPr id="314" name="n_4aveValue【福祉施設】&#10;有形固定資産減価償却率">
          <a:extLst>
            <a:ext uri="{FF2B5EF4-FFF2-40B4-BE49-F238E27FC236}">
              <a16:creationId xmlns:a16="http://schemas.microsoft.com/office/drawing/2014/main" id="{ECC618DE-5EA4-478C-B4FF-A2358A9FFE93}"/>
            </a:ext>
          </a:extLst>
        </xdr:cNvPr>
        <xdr:cNvSpPr txBox="1"/>
      </xdr:nvSpPr>
      <xdr:spPr>
        <a:xfrm>
          <a:off x="927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152416</xdr:rowOff>
    </xdr:from>
    <xdr:ext cx="405111" cy="259045"/>
    <xdr:sp macro="" textlink="">
      <xdr:nvSpPr>
        <xdr:cNvPr id="315" name="n_1mainValue【福祉施設】&#10;有形固定資産減価償却率">
          <a:extLst>
            <a:ext uri="{FF2B5EF4-FFF2-40B4-BE49-F238E27FC236}">
              <a16:creationId xmlns:a16="http://schemas.microsoft.com/office/drawing/2014/main" id="{FB138C21-088B-4D3A-A48C-4A63FAB68FF9}"/>
            </a:ext>
          </a:extLst>
        </xdr:cNvPr>
        <xdr:cNvSpPr txBox="1"/>
      </xdr:nvSpPr>
      <xdr:spPr>
        <a:xfrm>
          <a:off x="3582044"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114316</xdr:rowOff>
    </xdr:from>
    <xdr:ext cx="405111" cy="259045"/>
    <xdr:sp macro="" textlink="">
      <xdr:nvSpPr>
        <xdr:cNvPr id="316" name="n_2mainValue【福祉施設】&#10;有形固定資産減価償却率">
          <a:extLst>
            <a:ext uri="{FF2B5EF4-FFF2-40B4-BE49-F238E27FC236}">
              <a16:creationId xmlns:a16="http://schemas.microsoft.com/office/drawing/2014/main" id="{3AAAC97A-472E-49B4-8542-AD90D20AEA4B}"/>
            </a:ext>
          </a:extLst>
        </xdr:cNvPr>
        <xdr:cNvSpPr txBox="1"/>
      </xdr:nvSpPr>
      <xdr:spPr>
        <a:xfrm>
          <a:off x="2705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74313</xdr:rowOff>
    </xdr:from>
    <xdr:ext cx="405111" cy="259045"/>
    <xdr:sp macro="" textlink="">
      <xdr:nvSpPr>
        <xdr:cNvPr id="317" name="n_3mainValue【福祉施設】&#10;有形固定資産減価償却率">
          <a:extLst>
            <a:ext uri="{FF2B5EF4-FFF2-40B4-BE49-F238E27FC236}">
              <a16:creationId xmlns:a16="http://schemas.microsoft.com/office/drawing/2014/main" id="{3AAAC027-694A-49E7-8135-EB130D37CAE6}"/>
            </a:ext>
          </a:extLst>
        </xdr:cNvPr>
        <xdr:cNvSpPr txBox="1"/>
      </xdr:nvSpPr>
      <xdr:spPr>
        <a:xfrm>
          <a:off x="1816744" y="1464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36213</xdr:rowOff>
    </xdr:from>
    <xdr:ext cx="405111" cy="259045"/>
    <xdr:sp macro="" textlink="">
      <xdr:nvSpPr>
        <xdr:cNvPr id="318" name="n_4mainValue【福祉施設】&#10;有形固定資産減価償却率">
          <a:extLst>
            <a:ext uri="{FF2B5EF4-FFF2-40B4-BE49-F238E27FC236}">
              <a16:creationId xmlns:a16="http://schemas.microsoft.com/office/drawing/2014/main" id="{ADD80F2F-A1BD-46F4-A445-075EB001403F}"/>
            </a:ext>
          </a:extLst>
        </xdr:cNvPr>
        <xdr:cNvSpPr txBox="1"/>
      </xdr:nvSpPr>
      <xdr:spPr>
        <a:xfrm>
          <a:off x="927744"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id="{DB5DADD2-4E27-4C26-B9E8-54AB95AE5F4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id="{FB08C8FE-1930-4032-9B32-8E7CCD99033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id="{F07C23DE-4800-48E6-A53B-4CD1C31B641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id="{016A9104-6479-4CE0-802F-C284CFFA29F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id="{BB0F57CF-49A8-4117-9315-98B2BA9FAD0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id="{2D598B99-3D41-4F5B-AF34-64FD291F087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id="{F9EC7FB7-F711-4815-9DE7-1E4EB4D36EE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id="{DDEAE03C-6357-4F03-825A-C8F3813D859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9A79A51E-61E5-4C4E-BA08-D3E5FA867C9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id="{8609D2B7-3E7A-4386-9394-94123C39BC0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9" name="直線コネクタ 328">
          <a:extLst>
            <a:ext uri="{FF2B5EF4-FFF2-40B4-BE49-F238E27FC236}">
              <a16:creationId xmlns:a16="http://schemas.microsoft.com/office/drawing/2014/main" id="{2278F9A7-370B-411E-A185-D717FDD666F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0" name="テキスト ボックス 329">
          <a:extLst>
            <a:ext uri="{FF2B5EF4-FFF2-40B4-BE49-F238E27FC236}">
              <a16:creationId xmlns:a16="http://schemas.microsoft.com/office/drawing/2014/main" id="{748AC0C1-2638-46CB-9FDC-F6034636451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1" name="直線コネクタ 330">
          <a:extLst>
            <a:ext uri="{FF2B5EF4-FFF2-40B4-BE49-F238E27FC236}">
              <a16:creationId xmlns:a16="http://schemas.microsoft.com/office/drawing/2014/main" id="{96F8FF20-447C-44A8-A67F-CE2525990A9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2" name="テキスト ボックス 331">
          <a:extLst>
            <a:ext uri="{FF2B5EF4-FFF2-40B4-BE49-F238E27FC236}">
              <a16:creationId xmlns:a16="http://schemas.microsoft.com/office/drawing/2014/main" id="{E86E37FC-09A9-48C7-B771-2AB3E5550EA3}"/>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3" name="直線コネクタ 332">
          <a:extLst>
            <a:ext uri="{FF2B5EF4-FFF2-40B4-BE49-F238E27FC236}">
              <a16:creationId xmlns:a16="http://schemas.microsoft.com/office/drawing/2014/main" id="{5BFFA606-AD9B-470B-BD3A-5619EB79B6F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4" name="テキスト ボックス 333">
          <a:extLst>
            <a:ext uri="{FF2B5EF4-FFF2-40B4-BE49-F238E27FC236}">
              <a16:creationId xmlns:a16="http://schemas.microsoft.com/office/drawing/2014/main" id="{31EF6FBB-0CB5-4CAF-8E7C-2AD1025FECD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5" name="直線コネクタ 334">
          <a:extLst>
            <a:ext uri="{FF2B5EF4-FFF2-40B4-BE49-F238E27FC236}">
              <a16:creationId xmlns:a16="http://schemas.microsoft.com/office/drawing/2014/main" id="{4D471CC4-9CC3-4C62-BBA0-7635C30C74B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6" name="テキスト ボックス 335">
          <a:extLst>
            <a:ext uri="{FF2B5EF4-FFF2-40B4-BE49-F238E27FC236}">
              <a16:creationId xmlns:a16="http://schemas.microsoft.com/office/drawing/2014/main" id="{5BB0D8AF-15AF-4F4D-8A72-35EF825FF79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29DE9ED7-B7B8-42AA-BF78-30482D98E47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AD213C36-358A-48FB-9069-3CA2D6503DE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6F4174C4-5397-4AB0-B393-949121BE13D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26670</xdr:rowOff>
    </xdr:from>
    <xdr:to>
      <xdr:col>54</xdr:col>
      <xdr:colOff>189865</xdr:colOff>
      <xdr:row>86</xdr:row>
      <xdr:rowOff>3811</xdr:rowOff>
    </xdr:to>
    <xdr:cxnSp macro="">
      <xdr:nvCxnSpPr>
        <xdr:cNvPr id="340" name="直線コネクタ 339">
          <a:extLst>
            <a:ext uri="{FF2B5EF4-FFF2-40B4-BE49-F238E27FC236}">
              <a16:creationId xmlns:a16="http://schemas.microsoft.com/office/drawing/2014/main" id="{3C3859FB-C42D-4ED8-849D-EF0A8479319C}"/>
            </a:ext>
          </a:extLst>
        </xdr:cNvPr>
        <xdr:cNvCxnSpPr/>
      </xdr:nvCxnSpPr>
      <xdr:spPr>
        <a:xfrm flipV="1">
          <a:off x="10476865" y="135712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341" name="【福祉施設】&#10;一人当たり面積最小値テキスト">
          <a:extLst>
            <a:ext uri="{FF2B5EF4-FFF2-40B4-BE49-F238E27FC236}">
              <a16:creationId xmlns:a16="http://schemas.microsoft.com/office/drawing/2014/main" id="{55C9DF9B-6E86-4E78-8343-D908F05B10A4}"/>
            </a:ext>
          </a:extLst>
        </xdr:cNvPr>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342" name="直線コネクタ 341">
          <a:extLst>
            <a:ext uri="{FF2B5EF4-FFF2-40B4-BE49-F238E27FC236}">
              <a16:creationId xmlns:a16="http://schemas.microsoft.com/office/drawing/2014/main" id="{D90E4F96-E5AF-4DF7-92F9-79E53E1D1CA8}"/>
            </a:ext>
          </a:extLst>
        </xdr:cNvPr>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144797</xdr:rowOff>
    </xdr:from>
    <xdr:ext cx="469744" cy="259045"/>
    <xdr:sp macro="" textlink="">
      <xdr:nvSpPr>
        <xdr:cNvPr id="343" name="【福祉施設】&#10;一人当たり面積最大値テキスト">
          <a:extLst>
            <a:ext uri="{FF2B5EF4-FFF2-40B4-BE49-F238E27FC236}">
              <a16:creationId xmlns:a16="http://schemas.microsoft.com/office/drawing/2014/main" id="{EF8BA4D1-5620-48DA-8D09-454585A8EB80}"/>
            </a:ext>
          </a:extLst>
        </xdr:cNvPr>
        <xdr:cNvSpPr txBox="1"/>
      </xdr:nvSpPr>
      <xdr:spPr>
        <a:xfrm>
          <a:off x="10515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344" name="直線コネクタ 343">
          <a:extLst>
            <a:ext uri="{FF2B5EF4-FFF2-40B4-BE49-F238E27FC236}">
              <a16:creationId xmlns:a16="http://schemas.microsoft.com/office/drawing/2014/main" id="{0C03BC9A-5094-4474-B9E3-14F5F29AEC40}"/>
            </a:ext>
          </a:extLst>
        </xdr:cNvPr>
        <xdr:cNvCxnSpPr/>
      </xdr:nvCxnSpPr>
      <xdr:spPr>
        <a:xfrm>
          <a:off x="10388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345" name="【福祉施設】&#10;一人当たり面積平均値テキスト">
          <a:extLst>
            <a:ext uri="{FF2B5EF4-FFF2-40B4-BE49-F238E27FC236}">
              <a16:creationId xmlns:a16="http://schemas.microsoft.com/office/drawing/2014/main" id="{52A016DD-EB92-4532-A8C8-F8A3B4D287BB}"/>
            </a:ext>
          </a:extLst>
        </xdr:cNvPr>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346" name="フローチャート: 判断 345">
          <a:extLst>
            <a:ext uri="{FF2B5EF4-FFF2-40B4-BE49-F238E27FC236}">
              <a16:creationId xmlns:a16="http://schemas.microsoft.com/office/drawing/2014/main" id="{F8C89418-CCA4-49AE-9DBF-8AF1AC6D8324}"/>
            </a:ext>
          </a:extLst>
        </xdr:cNvPr>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110744</xdr:rowOff>
    </xdr:from>
    <xdr:to>
      <xdr:col>50</xdr:col>
      <xdr:colOff>165100</xdr:colOff>
      <xdr:row>84</xdr:row>
      <xdr:rowOff>40894</xdr:rowOff>
    </xdr:to>
    <xdr:sp macro="" textlink="">
      <xdr:nvSpPr>
        <xdr:cNvPr id="347" name="フローチャート: 判断 346">
          <a:extLst>
            <a:ext uri="{FF2B5EF4-FFF2-40B4-BE49-F238E27FC236}">
              <a16:creationId xmlns:a16="http://schemas.microsoft.com/office/drawing/2014/main" id="{C4926C6D-69A8-47BF-AC78-C7077E2CEA6E}"/>
            </a:ext>
          </a:extLst>
        </xdr:cNvPr>
        <xdr:cNvSpPr/>
      </xdr:nvSpPr>
      <xdr:spPr>
        <a:xfrm>
          <a:off x="9588500" y="143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348" name="フローチャート: 判断 347">
          <a:extLst>
            <a:ext uri="{FF2B5EF4-FFF2-40B4-BE49-F238E27FC236}">
              <a16:creationId xmlns:a16="http://schemas.microsoft.com/office/drawing/2014/main" id="{ABAF8B71-5827-49C6-B02E-E21A6564C095}"/>
            </a:ext>
          </a:extLst>
        </xdr:cNvPr>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154178</xdr:rowOff>
    </xdr:from>
    <xdr:to>
      <xdr:col>41</xdr:col>
      <xdr:colOff>101600</xdr:colOff>
      <xdr:row>84</xdr:row>
      <xdr:rowOff>84328</xdr:rowOff>
    </xdr:to>
    <xdr:sp macro="" textlink="">
      <xdr:nvSpPr>
        <xdr:cNvPr id="349" name="フローチャート: 判断 348">
          <a:extLst>
            <a:ext uri="{FF2B5EF4-FFF2-40B4-BE49-F238E27FC236}">
              <a16:creationId xmlns:a16="http://schemas.microsoft.com/office/drawing/2014/main" id="{85B89CF3-4A76-4C4C-BB56-598036748D92}"/>
            </a:ext>
          </a:extLst>
        </xdr:cNvPr>
        <xdr:cNvSpPr/>
      </xdr:nvSpPr>
      <xdr:spPr>
        <a:xfrm>
          <a:off x="7810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101600</xdr:rowOff>
    </xdr:from>
    <xdr:to>
      <xdr:col>36</xdr:col>
      <xdr:colOff>165100</xdr:colOff>
      <xdr:row>84</xdr:row>
      <xdr:rowOff>31750</xdr:rowOff>
    </xdr:to>
    <xdr:sp macro="" textlink="">
      <xdr:nvSpPr>
        <xdr:cNvPr id="350" name="フローチャート: 判断 349">
          <a:extLst>
            <a:ext uri="{FF2B5EF4-FFF2-40B4-BE49-F238E27FC236}">
              <a16:creationId xmlns:a16="http://schemas.microsoft.com/office/drawing/2014/main" id="{65584C88-E044-4044-B50F-0B420CB6BD87}"/>
            </a:ext>
          </a:extLst>
        </xdr:cNvPr>
        <xdr:cNvSpPr/>
      </xdr:nvSpPr>
      <xdr:spPr>
        <a:xfrm>
          <a:off x="6921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4297C88E-47BA-4A44-8168-D85097F7AF6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9CABE69F-ABE7-4788-9FF2-35D0F3F4CFA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64A6FC5C-8DD7-431A-8A87-69B39F361D0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22394155-1141-46E8-A153-F5C93139C89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151A35C-5E82-4446-861A-9A0E77F4FC6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90170</xdr:rowOff>
    </xdr:from>
    <xdr:to>
      <xdr:col>50</xdr:col>
      <xdr:colOff>165100</xdr:colOff>
      <xdr:row>85</xdr:row>
      <xdr:rowOff>20320</xdr:rowOff>
    </xdr:to>
    <xdr:sp macro="" textlink="">
      <xdr:nvSpPr>
        <xdr:cNvPr id="356" name="楕円 355">
          <a:extLst>
            <a:ext uri="{FF2B5EF4-FFF2-40B4-BE49-F238E27FC236}">
              <a16:creationId xmlns:a16="http://schemas.microsoft.com/office/drawing/2014/main" id="{DDF24CD2-3BB9-43E7-8755-50928A11C94C}"/>
            </a:ext>
          </a:extLst>
        </xdr:cNvPr>
        <xdr:cNvSpPr/>
      </xdr:nvSpPr>
      <xdr:spPr>
        <a:xfrm>
          <a:off x="9588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94742</xdr:rowOff>
    </xdr:from>
    <xdr:to>
      <xdr:col>46</xdr:col>
      <xdr:colOff>38100</xdr:colOff>
      <xdr:row>85</xdr:row>
      <xdr:rowOff>24892</xdr:rowOff>
    </xdr:to>
    <xdr:sp macro="" textlink="">
      <xdr:nvSpPr>
        <xdr:cNvPr id="357" name="楕円 356">
          <a:extLst>
            <a:ext uri="{FF2B5EF4-FFF2-40B4-BE49-F238E27FC236}">
              <a16:creationId xmlns:a16="http://schemas.microsoft.com/office/drawing/2014/main" id="{67EC68FE-449F-4D5A-8411-C7785CE43943}"/>
            </a:ext>
          </a:extLst>
        </xdr:cNvPr>
        <xdr:cNvSpPr/>
      </xdr:nvSpPr>
      <xdr:spPr>
        <a:xfrm>
          <a:off x="86995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140970</xdr:rowOff>
    </xdr:from>
    <xdr:to>
      <xdr:col>50</xdr:col>
      <xdr:colOff>114300</xdr:colOff>
      <xdr:row>84</xdr:row>
      <xdr:rowOff>145542</xdr:rowOff>
    </xdr:to>
    <xdr:cxnSp macro="">
      <xdr:nvCxnSpPr>
        <xdr:cNvPr id="358" name="直線コネクタ 357">
          <a:extLst>
            <a:ext uri="{FF2B5EF4-FFF2-40B4-BE49-F238E27FC236}">
              <a16:creationId xmlns:a16="http://schemas.microsoft.com/office/drawing/2014/main" id="{90810AB8-5A54-4D44-B6A0-52204BF23223}"/>
            </a:ext>
          </a:extLst>
        </xdr:cNvPr>
        <xdr:cNvCxnSpPr/>
      </xdr:nvCxnSpPr>
      <xdr:spPr>
        <a:xfrm flipV="1">
          <a:off x="8750300" y="145427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101600</xdr:rowOff>
    </xdr:from>
    <xdr:to>
      <xdr:col>41</xdr:col>
      <xdr:colOff>101600</xdr:colOff>
      <xdr:row>85</xdr:row>
      <xdr:rowOff>31750</xdr:rowOff>
    </xdr:to>
    <xdr:sp macro="" textlink="">
      <xdr:nvSpPr>
        <xdr:cNvPr id="359" name="楕円 358">
          <a:extLst>
            <a:ext uri="{FF2B5EF4-FFF2-40B4-BE49-F238E27FC236}">
              <a16:creationId xmlns:a16="http://schemas.microsoft.com/office/drawing/2014/main" id="{4FC29DCA-E7F2-4975-9EB4-9A1D27750D90}"/>
            </a:ext>
          </a:extLst>
        </xdr:cNvPr>
        <xdr:cNvSpPr/>
      </xdr:nvSpPr>
      <xdr:spPr>
        <a:xfrm>
          <a:off x="781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145542</xdr:rowOff>
    </xdr:from>
    <xdr:to>
      <xdr:col>45</xdr:col>
      <xdr:colOff>177800</xdr:colOff>
      <xdr:row>84</xdr:row>
      <xdr:rowOff>152400</xdr:rowOff>
    </xdr:to>
    <xdr:cxnSp macro="">
      <xdr:nvCxnSpPr>
        <xdr:cNvPr id="360" name="直線コネクタ 359">
          <a:extLst>
            <a:ext uri="{FF2B5EF4-FFF2-40B4-BE49-F238E27FC236}">
              <a16:creationId xmlns:a16="http://schemas.microsoft.com/office/drawing/2014/main" id="{B5D3D16B-DFE0-48F2-9C21-27772C16910A}"/>
            </a:ext>
          </a:extLst>
        </xdr:cNvPr>
        <xdr:cNvCxnSpPr/>
      </xdr:nvCxnSpPr>
      <xdr:spPr>
        <a:xfrm flipV="1">
          <a:off x="7861300" y="145473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106172</xdr:rowOff>
    </xdr:from>
    <xdr:to>
      <xdr:col>36</xdr:col>
      <xdr:colOff>165100</xdr:colOff>
      <xdr:row>85</xdr:row>
      <xdr:rowOff>36322</xdr:rowOff>
    </xdr:to>
    <xdr:sp macro="" textlink="">
      <xdr:nvSpPr>
        <xdr:cNvPr id="361" name="楕円 360">
          <a:extLst>
            <a:ext uri="{FF2B5EF4-FFF2-40B4-BE49-F238E27FC236}">
              <a16:creationId xmlns:a16="http://schemas.microsoft.com/office/drawing/2014/main" id="{ABC55A73-4179-4338-85FE-AE5518100479}"/>
            </a:ext>
          </a:extLst>
        </xdr:cNvPr>
        <xdr:cNvSpPr/>
      </xdr:nvSpPr>
      <xdr:spPr>
        <a:xfrm>
          <a:off x="6921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152400</xdr:rowOff>
    </xdr:from>
    <xdr:to>
      <xdr:col>41</xdr:col>
      <xdr:colOff>50800</xdr:colOff>
      <xdr:row>84</xdr:row>
      <xdr:rowOff>156972</xdr:rowOff>
    </xdr:to>
    <xdr:cxnSp macro="">
      <xdr:nvCxnSpPr>
        <xdr:cNvPr id="362" name="直線コネクタ 361">
          <a:extLst>
            <a:ext uri="{FF2B5EF4-FFF2-40B4-BE49-F238E27FC236}">
              <a16:creationId xmlns:a16="http://schemas.microsoft.com/office/drawing/2014/main" id="{DE5FF55F-452D-4756-BCDF-4DB3D526C4F5}"/>
            </a:ext>
          </a:extLst>
        </xdr:cNvPr>
        <xdr:cNvCxnSpPr/>
      </xdr:nvCxnSpPr>
      <xdr:spPr>
        <a:xfrm flipV="1">
          <a:off x="6972300" y="1455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57421</xdr:rowOff>
    </xdr:from>
    <xdr:ext cx="469744" cy="259045"/>
    <xdr:sp macro="" textlink="">
      <xdr:nvSpPr>
        <xdr:cNvPr id="363" name="n_1aveValue【福祉施設】&#10;一人当たり面積">
          <a:extLst>
            <a:ext uri="{FF2B5EF4-FFF2-40B4-BE49-F238E27FC236}">
              <a16:creationId xmlns:a16="http://schemas.microsoft.com/office/drawing/2014/main" id="{EF2EA8E3-68CD-488F-987B-E923C405B4B4}"/>
            </a:ext>
          </a:extLst>
        </xdr:cNvPr>
        <xdr:cNvSpPr txBox="1"/>
      </xdr:nvSpPr>
      <xdr:spPr>
        <a:xfrm>
          <a:off x="9391727" y="1411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364" name="n_2aveValue【福祉施設】&#10;一人当たり面積">
          <a:extLst>
            <a:ext uri="{FF2B5EF4-FFF2-40B4-BE49-F238E27FC236}">
              <a16:creationId xmlns:a16="http://schemas.microsoft.com/office/drawing/2014/main" id="{630592A1-95AC-4B2C-96A6-F7B80EE5999A}"/>
            </a:ext>
          </a:extLst>
        </xdr:cNvPr>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100855</xdr:rowOff>
    </xdr:from>
    <xdr:ext cx="469744" cy="259045"/>
    <xdr:sp macro="" textlink="">
      <xdr:nvSpPr>
        <xdr:cNvPr id="365" name="n_3aveValue【福祉施設】&#10;一人当たり面積">
          <a:extLst>
            <a:ext uri="{FF2B5EF4-FFF2-40B4-BE49-F238E27FC236}">
              <a16:creationId xmlns:a16="http://schemas.microsoft.com/office/drawing/2014/main" id="{7847B36C-189E-4985-B935-A92AEFFCC7B9}"/>
            </a:ext>
          </a:extLst>
        </xdr:cNvPr>
        <xdr:cNvSpPr txBox="1"/>
      </xdr:nvSpPr>
      <xdr:spPr>
        <a:xfrm>
          <a:off x="7626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48277</xdr:rowOff>
    </xdr:from>
    <xdr:ext cx="469744" cy="259045"/>
    <xdr:sp macro="" textlink="">
      <xdr:nvSpPr>
        <xdr:cNvPr id="366" name="n_4aveValue【福祉施設】&#10;一人当たり面積">
          <a:extLst>
            <a:ext uri="{FF2B5EF4-FFF2-40B4-BE49-F238E27FC236}">
              <a16:creationId xmlns:a16="http://schemas.microsoft.com/office/drawing/2014/main" id="{4D2BAB81-78A1-47B2-AA01-43E2E988F6FF}"/>
            </a:ext>
          </a:extLst>
        </xdr:cNvPr>
        <xdr:cNvSpPr txBox="1"/>
      </xdr:nvSpPr>
      <xdr:spPr>
        <a:xfrm>
          <a:off x="6737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11447</xdr:rowOff>
    </xdr:from>
    <xdr:ext cx="469744" cy="259045"/>
    <xdr:sp macro="" textlink="">
      <xdr:nvSpPr>
        <xdr:cNvPr id="367" name="n_1mainValue【福祉施設】&#10;一人当たり面積">
          <a:extLst>
            <a:ext uri="{FF2B5EF4-FFF2-40B4-BE49-F238E27FC236}">
              <a16:creationId xmlns:a16="http://schemas.microsoft.com/office/drawing/2014/main" id="{0BE1756C-80AE-4521-A19D-799261ED59D8}"/>
            </a:ext>
          </a:extLst>
        </xdr:cNvPr>
        <xdr:cNvSpPr txBox="1"/>
      </xdr:nvSpPr>
      <xdr:spPr>
        <a:xfrm>
          <a:off x="93917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16019</xdr:rowOff>
    </xdr:from>
    <xdr:ext cx="469744" cy="259045"/>
    <xdr:sp macro="" textlink="">
      <xdr:nvSpPr>
        <xdr:cNvPr id="368" name="n_2mainValue【福祉施設】&#10;一人当たり面積">
          <a:extLst>
            <a:ext uri="{FF2B5EF4-FFF2-40B4-BE49-F238E27FC236}">
              <a16:creationId xmlns:a16="http://schemas.microsoft.com/office/drawing/2014/main" id="{753D44A1-7225-425F-A99C-D359BB5C2F30}"/>
            </a:ext>
          </a:extLst>
        </xdr:cNvPr>
        <xdr:cNvSpPr txBox="1"/>
      </xdr:nvSpPr>
      <xdr:spPr>
        <a:xfrm>
          <a:off x="8515427" y="1458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22877</xdr:rowOff>
    </xdr:from>
    <xdr:ext cx="469744" cy="259045"/>
    <xdr:sp macro="" textlink="">
      <xdr:nvSpPr>
        <xdr:cNvPr id="369" name="n_3mainValue【福祉施設】&#10;一人当たり面積">
          <a:extLst>
            <a:ext uri="{FF2B5EF4-FFF2-40B4-BE49-F238E27FC236}">
              <a16:creationId xmlns:a16="http://schemas.microsoft.com/office/drawing/2014/main" id="{12490D07-802C-41A6-8DDB-822DA0CB4FE0}"/>
            </a:ext>
          </a:extLst>
        </xdr:cNvPr>
        <xdr:cNvSpPr txBox="1"/>
      </xdr:nvSpPr>
      <xdr:spPr>
        <a:xfrm>
          <a:off x="7626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27449</xdr:rowOff>
    </xdr:from>
    <xdr:ext cx="469744" cy="259045"/>
    <xdr:sp macro="" textlink="">
      <xdr:nvSpPr>
        <xdr:cNvPr id="370" name="n_4mainValue【福祉施設】&#10;一人当たり面積">
          <a:extLst>
            <a:ext uri="{FF2B5EF4-FFF2-40B4-BE49-F238E27FC236}">
              <a16:creationId xmlns:a16="http://schemas.microsoft.com/office/drawing/2014/main" id="{FCE930A7-AC00-4571-851C-E28BED8B5548}"/>
            </a:ext>
          </a:extLst>
        </xdr:cNvPr>
        <xdr:cNvSpPr txBox="1"/>
      </xdr:nvSpPr>
      <xdr:spPr>
        <a:xfrm>
          <a:off x="6737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873E76D4-EE34-4214-AFF5-843DEAEF422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F7BF287C-D437-4FB4-82C4-AB86C707A8C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8FED28DC-F71F-4C14-B55D-6464EBB410E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D0096441-AC45-470A-9885-E84E7898C72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57A45C97-E89E-45F0-B5A6-FA039B48BC5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FB3CC30F-8893-46FB-B815-90BB9F95653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FD56F957-DE9F-4EB4-BD03-104A91FFD75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923D8D83-F3AE-4F81-8D54-B2AECC509D9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8E90E481-AF11-41F8-AABA-95FE7B2812B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43A06C12-D3E8-4C5C-9C30-8806D9E0B01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C3C4DAE9-F4F3-49ED-B75D-1C9D1CCD9F7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209D5A2D-C195-4E9E-8AD2-23CD81A075FA}"/>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07E26A99-CFAC-4311-A631-EC8E8CBFD35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B90052FE-3D88-493A-89C0-100A3A2FF3F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908743A5-6742-42D3-836F-5C79884E9DE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70C34791-1E71-42E3-9142-36B1A79BEA8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D07B42D0-8245-4FE4-9344-89DC9F231356}"/>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144FFFD4-AAE4-4164-83C3-BF61161D3C8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04583CE6-A412-49B0-A4E8-F55812FCF7D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9CA6EBFD-5580-4E47-9C66-2A95CC6F7BE3}"/>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67BB0CC3-8960-4F2E-AB74-C5C5C15A3FDB}"/>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967EAF1C-E037-4FE6-B681-F4375B6703B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a:extLst>
            <a:ext uri="{FF2B5EF4-FFF2-40B4-BE49-F238E27FC236}">
              <a16:creationId xmlns:a16="http://schemas.microsoft.com/office/drawing/2014/main" id="{A4466A87-4696-4FE3-9CA5-0B7C60FABBD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782C90FD-7185-4093-8366-FA3674DDB56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8AB52C1F-CA76-4C79-B0D3-89FDC9B6BFF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23949</xdr:rowOff>
    </xdr:from>
    <xdr:to>
      <xdr:col>24</xdr:col>
      <xdr:colOff>62865</xdr:colOff>
      <xdr:row>108</xdr:row>
      <xdr:rowOff>112123</xdr:rowOff>
    </xdr:to>
    <xdr:cxnSp macro="">
      <xdr:nvCxnSpPr>
        <xdr:cNvPr id="396" name="直線コネクタ 395">
          <a:extLst>
            <a:ext uri="{FF2B5EF4-FFF2-40B4-BE49-F238E27FC236}">
              <a16:creationId xmlns:a16="http://schemas.microsoft.com/office/drawing/2014/main" id="{09844636-18B6-4AC3-ABFB-35ED309484FF}"/>
            </a:ext>
          </a:extLst>
        </xdr:cNvPr>
        <xdr:cNvCxnSpPr/>
      </xdr:nvCxnSpPr>
      <xdr:spPr>
        <a:xfrm flipV="1">
          <a:off x="4634865" y="1716894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115950</xdr:rowOff>
    </xdr:from>
    <xdr:ext cx="405111" cy="259045"/>
    <xdr:sp macro="" textlink="">
      <xdr:nvSpPr>
        <xdr:cNvPr id="397" name="【市民会館】&#10;有形固定資産減価償却率最小値テキスト">
          <a:extLst>
            <a:ext uri="{FF2B5EF4-FFF2-40B4-BE49-F238E27FC236}">
              <a16:creationId xmlns:a16="http://schemas.microsoft.com/office/drawing/2014/main" id="{AE29CBD1-4DF6-4B38-B43D-8FDBBADDCBEB}"/>
            </a:ext>
          </a:extLst>
        </xdr:cNvPr>
        <xdr:cNvSpPr txBox="1"/>
      </xdr:nvSpPr>
      <xdr:spPr>
        <a:xfrm>
          <a:off x="46736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112123</xdr:rowOff>
    </xdr:from>
    <xdr:to>
      <xdr:col>24</xdr:col>
      <xdr:colOff>152400</xdr:colOff>
      <xdr:row>108</xdr:row>
      <xdr:rowOff>112123</xdr:rowOff>
    </xdr:to>
    <xdr:cxnSp macro="">
      <xdr:nvCxnSpPr>
        <xdr:cNvPr id="398" name="直線コネクタ 397">
          <a:extLst>
            <a:ext uri="{FF2B5EF4-FFF2-40B4-BE49-F238E27FC236}">
              <a16:creationId xmlns:a16="http://schemas.microsoft.com/office/drawing/2014/main" id="{5310C7F3-7E88-43FA-A336-ABEB171A1F6D}"/>
            </a:ext>
          </a:extLst>
        </xdr:cNvPr>
        <xdr:cNvCxnSpPr/>
      </xdr:nvCxnSpPr>
      <xdr:spPr>
        <a:xfrm>
          <a:off x="4546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142076</xdr:rowOff>
    </xdr:from>
    <xdr:ext cx="340478" cy="259045"/>
    <xdr:sp macro="" textlink="">
      <xdr:nvSpPr>
        <xdr:cNvPr id="399" name="【市民会館】&#10;有形固定資産減価償却率最大値テキスト">
          <a:extLst>
            <a:ext uri="{FF2B5EF4-FFF2-40B4-BE49-F238E27FC236}">
              <a16:creationId xmlns:a16="http://schemas.microsoft.com/office/drawing/2014/main" id="{8A6D6AC2-961C-4566-AC82-6F3B3139F69E}"/>
            </a:ext>
          </a:extLst>
        </xdr:cNvPr>
        <xdr:cNvSpPr txBox="1"/>
      </xdr:nvSpPr>
      <xdr:spPr>
        <a:xfrm>
          <a:off x="4673600" y="1694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23949</xdr:rowOff>
    </xdr:from>
    <xdr:to>
      <xdr:col>24</xdr:col>
      <xdr:colOff>152400</xdr:colOff>
      <xdr:row>100</xdr:row>
      <xdr:rowOff>23949</xdr:rowOff>
    </xdr:to>
    <xdr:cxnSp macro="">
      <xdr:nvCxnSpPr>
        <xdr:cNvPr id="400" name="直線コネクタ 399">
          <a:extLst>
            <a:ext uri="{FF2B5EF4-FFF2-40B4-BE49-F238E27FC236}">
              <a16:creationId xmlns:a16="http://schemas.microsoft.com/office/drawing/2014/main" id="{2C763ADA-8080-43FE-B0A0-FFF960479345}"/>
            </a:ext>
          </a:extLst>
        </xdr:cNvPr>
        <xdr:cNvCxnSpPr/>
      </xdr:nvCxnSpPr>
      <xdr:spPr>
        <a:xfrm>
          <a:off x="4546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152779</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36813E37-8806-460F-B1C5-697CB6F4F5B8}"/>
            </a:ext>
          </a:extLst>
        </xdr:cNvPr>
        <xdr:cNvSpPr txBox="1"/>
      </xdr:nvSpPr>
      <xdr:spPr>
        <a:xfrm>
          <a:off x="4673600" y="17812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129902</xdr:rowOff>
    </xdr:from>
    <xdr:to>
      <xdr:col>24</xdr:col>
      <xdr:colOff>114300</xdr:colOff>
      <xdr:row>105</xdr:row>
      <xdr:rowOff>60052</xdr:rowOff>
    </xdr:to>
    <xdr:sp macro="" textlink="">
      <xdr:nvSpPr>
        <xdr:cNvPr id="402" name="フローチャート: 判断 401">
          <a:extLst>
            <a:ext uri="{FF2B5EF4-FFF2-40B4-BE49-F238E27FC236}">
              <a16:creationId xmlns:a16="http://schemas.microsoft.com/office/drawing/2014/main" id="{BA246CD1-E20F-4A5D-96FF-3DC35CF82E91}"/>
            </a:ext>
          </a:extLst>
        </xdr:cNvPr>
        <xdr:cNvSpPr/>
      </xdr:nvSpPr>
      <xdr:spPr>
        <a:xfrm>
          <a:off x="4584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115207</xdr:rowOff>
    </xdr:from>
    <xdr:to>
      <xdr:col>20</xdr:col>
      <xdr:colOff>38100</xdr:colOff>
      <xdr:row>105</xdr:row>
      <xdr:rowOff>45357</xdr:rowOff>
    </xdr:to>
    <xdr:sp macro="" textlink="">
      <xdr:nvSpPr>
        <xdr:cNvPr id="403" name="フローチャート: 判断 402">
          <a:extLst>
            <a:ext uri="{FF2B5EF4-FFF2-40B4-BE49-F238E27FC236}">
              <a16:creationId xmlns:a16="http://schemas.microsoft.com/office/drawing/2014/main" id="{D7EF9287-D03E-4F83-A71A-9232A5052425}"/>
            </a:ext>
          </a:extLst>
        </xdr:cNvPr>
        <xdr:cNvSpPr/>
      </xdr:nvSpPr>
      <xdr:spPr>
        <a:xfrm>
          <a:off x="3746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404" name="フローチャート: 判断 403">
          <a:extLst>
            <a:ext uri="{FF2B5EF4-FFF2-40B4-BE49-F238E27FC236}">
              <a16:creationId xmlns:a16="http://schemas.microsoft.com/office/drawing/2014/main" id="{E181904B-FA7D-43B2-86E0-42E76D04B0C6}"/>
            </a:ext>
          </a:extLst>
        </xdr:cNvPr>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77651</xdr:rowOff>
    </xdr:from>
    <xdr:to>
      <xdr:col>10</xdr:col>
      <xdr:colOff>165100</xdr:colOff>
      <xdr:row>105</xdr:row>
      <xdr:rowOff>7801</xdr:rowOff>
    </xdr:to>
    <xdr:sp macro="" textlink="">
      <xdr:nvSpPr>
        <xdr:cNvPr id="405" name="フローチャート: 判断 404">
          <a:extLst>
            <a:ext uri="{FF2B5EF4-FFF2-40B4-BE49-F238E27FC236}">
              <a16:creationId xmlns:a16="http://schemas.microsoft.com/office/drawing/2014/main" id="{0FF69736-009E-4009-BD2F-656CDCEDE91E}"/>
            </a:ext>
          </a:extLst>
        </xdr:cNvPr>
        <xdr:cNvSpPr/>
      </xdr:nvSpPr>
      <xdr:spPr>
        <a:xfrm>
          <a:off x="1968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54792</xdr:rowOff>
    </xdr:from>
    <xdr:to>
      <xdr:col>6</xdr:col>
      <xdr:colOff>38100</xdr:colOff>
      <xdr:row>104</xdr:row>
      <xdr:rowOff>156392</xdr:rowOff>
    </xdr:to>
    <xdr:sp macro="" textlink="">
      <xdr:nvSpPr>
        <xdr:cNvPr id="406" name="フローチャート: 判断 405">
          <a:extLst>
            <a:ext uri="{FF2B5EF4-FFF2-40B4-BE49-F238E27FC236}">
              <a16:creationId xmlns:a16="http://schemas.microsoft.com/office/drawing/2014/main" id="{C0DCF0B4-5D19-4619-80A4-4EDD50A2C434}"/>
            </a:ext>
          </a:extLst>
        </xdr:cNvPr>
        <xdr:cNvSpPr/>
      </xdr:nvSpPr>
      <xdr:spPr>
        <a:xfrm>
          <a:off x="1079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506B382D-1A8E-4544-8E6F-E2013BFFAAB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A2D06169-2719-4ED3-8AAF-1DCC6B762DD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F79A1E4F-8577-4091-8448-25BAE4CD8F6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BF21427E-96D6-4B11-AA97-C0810BE36D9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CEF0D15F-EC06-4247-8CBD-7A7F174ABED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162561</xdr:rowOff>
    </xdr:from>
    <xdr:to>
      <xdr:col>24</xdr:col>
      <xdr:colOff>114300</xdr:colOff>
      <xdr:row>105</xdr:row>
      <xdr:rowOff>92711</xdr:rowOff>
    </xdr:to>
    <xdr:sp macro="" textlink="">
      <xdr:nvSpPr>
        <xdr:cNvPr id="412" name="楕円 411">
          <a:extLst>
            <a:ext uri="{FF2B5EF4-FFF2-40B4-BE49-F238E27FC236}">
              <a16:creationId xmlns:a16="http://schemas.microsoft.com/office/drawing/2014/main" id="{5DC92DAB-2106-47E0-9CA1-8215E9FE76AD}"/>
            </a:ext>
          </a:extLst>
        </xdr:cNvPr>
        <xdr:cNvSpPr/>
      </xdr:nvSpPr>
      <xdr:spPr>
        <a:xfrm>
          <a:off x="4584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140988</xdr:rowOff>
    </xdr:from>
    <xdr:ext cx="405111" cy="259045"/>
    <xdr:sp macro="" textlink="">
      <xdr:nvSpPr>
        <xdr:cNvPr id="413" name="【市民会館】&#10;有形固定資産減価償却率該当値テキスト">
          <a:extLst>
            <a:ext uri="{FF2B5EF4-FFF2-40B4-BE49-F238E27FC236}">
              <a16:creationId xmlns:a16="http://schemas.microsoft.com/office/drawing/2014/main" id="{3F281ADC-7E58-4F83-B904-3C8D0093D858}"/>
            </a:ext>
          </a:extLst>
        </xdr:cNvPr>
        <xdr:cNvSpPr txBox="1"/>
      </xdr:nvSpPr>
      <xdr:spPr>
        <a:xfrm>
          <a:off x="4673600"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144599</xdr:rowOff>
    </xdr:from>
    <xdr:to>
      <xdr:col>20</xdr:col>
      <xdr:colOff>38100</xdr:colOff>
      <xdr:row>105</xdr:row>
      <xdr:rowOff>74749</xdr:rowOff>
    </xdr:to>
    <xdr:sp macro="" textlink="">
      <xdr:nvSpPr>
        <xdr:cNvPr id="414" name="楕円 413">
          <a:extLst>
            <a:ext uri="{FF2B5EF4-FFF2-40B4-BE49-F238E27FC236}">
              <a16:creationId xmlns:a16="http://schemas.microsoft.com/office/drawing/2014/main" id="{7EB2B6F2-3E6D-44A8-A77D-B0AE602A6661}"/>
            </a:ext>
          </a:extLst>
        </xdr:cNvPr>
        <xdr:cNvSpPr/>
      </xdr:nvSpPr>
      <xdr:spPr>
        <a:xfrm>
          <a:off x="3746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23949</xdr:rowOff>
    </xdr:from>
    <xdr:to>
      <xdr:col>24</xdr:col>
      <xdr:colOff>63500</xdr:colOff>
      <xdr:row>105</xdr:row>
      <xdr:rowOff>41911</xdr:rowOff>
    </xdr:to>
    <xdr:cxnSp macro="">
      <xdr:nvCxnSpPr>
        <xdr:cNvPr id="415" name="直線コネクタ 414">
          <a:extLst>
            <a:ext uri="{FF2B5EF4-FFF2-40B4-BE49-F238E27FC236}">
              <a16:creationId xmlns:a16="http://schemas.microsoft.com/office/drawing/2014/main" id="{91528778-8FCC-4FA9-BCF3-6A763A50561A}"/>
            </a:ext>
          </a:extLst>
        </xdr:cNvPr>
        <xdr:cNvCxnSpPr/>
      </xdr:nvCxnSpPr>
      <xdr:spPr>
        <a:xfrm>
          <a:off x="3797300" y="18026199"/>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111942</xdr:rowOff>
    </xdr:from>
    <xdr:to>
      <xdr:col>15</xdr:col>
      <xdr:colOff>101600</xdr:colOff>
      <xdr:row>105</xdr:row>
      <xdr:rowOff>42092</xdr:rowOff>
    </xdr:to>
    <xdr:sp macro="" textlink="">
      <xdr:nvSpPr>
        <xdr:cNvPr id="416" name="楕円 415">
          <a:extLst>
            <a:ext uri="{FF2B5EF4-FFF2-40B4-BE49-F238E27FC236}">
              <a16:creationId xmlns:a16="http://schemas.microsoft.com/office/drawing/2014/main" id="{29EDE738-738A-4DB6-87BB-564D9294CFC5}"/>
            </a:ext>
          </a:extLst>
        </xdr:cNvPr>
        <xdr:cNvSpPr/>
      </xdr:nvSpPr>
      <xdr:spPr>
        <a:xfrm>
          <a:off x="2857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162742</xdr:rowOff>
    </xdr:from>
    <xdr:to>
      <xdr:col>19</xdr:col>
      <xdr:colOff>177800</xdr:colOff>
      <xdr:row>105</xdr:row>
      <xdr:rowOff>23949</xdr:rowOff>
    </xdr:to>
    <xdr:cxnSp macro="">
      <xdr:nvCxnSpPr>
        <xdr:cNvPr id="417" name="直線コネクタ 416">
          <a:extLst>
            <a:ext uri="{FF2B5EF4-FFF2-40B4-BE49-F238E27FC236}">
              <a16:creationId xmlns:a16="http://schemas.microsoft.com/office/drawing/2014/main" id="{BC5516D1-1511-4F31-8FB0-CFDE622F54CB}"/>
            </a:ext>
          </a:extLst>
        </xdr:cNvPr>
        <xdr:cNvCxnSpPr/>
      </xdr:nvCxnSpPr>
      <xdr:spPr>
        <a:xfrm>
          <a:off x="2908300" y="179935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74386</xdr:rowOff>
    </xdr:from>
    <xdr:to>
      <xdr:col>10</xdr:col>
      <xdr:colOff>165100</xdr:colOff>
      <xdr:row>105</xdr:row>
      <xdr:rowOff>4536</xdr:rowOff>
    </xdr:to>
    <xdr:sp macro="" textlink="">
      <xdr:nvSpPr>
        <xdr:cNvPr id="418" name="楕円 417">
          <a:extLst>
            <a:ext uri="{FF2B5EF4-FFF2-40B4-BE49-F238E27FC236}">
              <a16:creationId xmlns:a16="http://schemas.microsoft.com/office/drawing/2014/main" id="{36E80EA5-6503-4646-A4F3-A451241A8391}"/>
            </a:ext>
          </a:extLst>
        </xdr:cNvPr>
        <xdr:cNvSpPr/>
      </xdr:nvSpPr>
      <xdr:spPr>
        <a:xfrm>
          <a:off x="1968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125186</xdr:rowOff>
    </xdr:from>
    <xdr:to>
      <xdr:col>15</xdr:col>
      <xdr:colOff>50800</xdr:colOff>
      <xdr:row>104</xdr:row>
      <xdr:rowOff>162742</xdr:rowOff>
    </xdr:to>
    <xdr:cxnSp macro="">
      <xdr:nvCxnSpPr>
        <xdr:cNvPr id="419" name="直線コネクタ 418">
          <a:extLst>
            <a:ext uri="{FF2B5EF4-FFF2-40B4-BE49-F238E27FC236}">
              <a16:creationId xmlns:a16="http://schemas.microsoft.com/office/drawing/2014/main" id="{731869A1-A111-4BAC-ACF3-A45C4EF31EEC}"/>
            </a:ext>
          </a:extLst>
        </xdr:cNvPr>
        <xdr:cNvCxnSpPr/>
      </xdr:nvCxnSpPr>
      <xdr:spPr>
        <a:xfrm>
          <a:off x="2019300" y="1795598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58057</xdr:rowOff>
    </xdr:from>
    <xdr:to>
      <xdr:col>6</xdr:col>
      <xdr:colOff>38100</xdr:colOff>
      <xdr:row>104</xdr:row>
      <xdr:rowOff>159657</xdr:rowOff>
    </xdr:to>
    <xdr:sp macro="" textlink="">
      <xdr:nvSpPr>
        <xdr:cNvPr id="420" name="楕円 419">
          <a:extLst>
            <a:ext uri="{FF2B5EF4-FFF2-40B4-BE49-F238E27FC236}">
              <a16:creationId xmlns:a16="http://schemas.microsoft.com/office/drawing/2014/main" id="{1F079AD1-A571-443F-B623-2AF2EE2A06C5}"/>
            </a:ext>
          </a:extLst>
        </xdr:cNvPr>
        <xdr:cNvSpPr/>
      </xdr:nvSpPr>
      <xdr:spPr>
        <a:xfrm>
          <a:off x="1079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108857</xdr:rowOff>
    </xdr:from>
    <xdr:to>
      <xdr:col>10</xdr:col>
      <xdr:colOff>114300</xdr:colOff>
      <xdr:row>104</xdr:row>
      <xdr:rowOff>125186</xdr:rowOff>
    </xdr:to>
    <xdr:cxnSp macro="">
      <xdr:nvCxnSpPr>
        <xdr:cNvPr id="421" name="直線コネクタ 420">
          <a:extLst>
            <a:ext uri="{FF2B5EF4-FFF2-40B4-BE49-F238E27FC236}">
              <a16:creationId xmlns:a16="http://schemas.microsoft.com/office/drawing/2014/main" id="{8AA01641-60AB-4C5B-8573-2D825CCDC78E}"/>
            </a:ext>
          </a:extLst>
        </xdr:cNvPr>
        <xdr:cNvCxnSpPr/>
      </xdr:nvCxnSpPr>
      <xdr:spPr>
        <a:xfrm>
          <a:off x="1130300" y="179396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61884</xdr:rowOff>
    </xdr:from>
    <xdr:ext cx="405111" cy="259045"/>
    <xdr:sp macro="" textlink="">
      <xdr:nvSpPr>
        <xdr:cNvPr id="422" name="n_1aveValue【市民会館】&#10;有形固定資産減価償却率">
          <a:extLst>
            <a:ext uri="{FF2B5EF4-FFF2-40B4-BE49-F238E27FC236}">
              <a16:creationId xmlns:a16="http://schemas.microsoft.com/office/drawing/2014/main" id="{51FAF762-575D-4EBA-A73B-268B628000FB}"/>
            </a:ext>
          </a:extLst>
        </xdr:cNvPr>
        <xdr:cNvSpPr txBox="1"/>
      </xdr:nvSpPr>
      <xdr:spPr>
        <a:xfrm>
          <a:off x="3582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34851</xdr:rowOff>
    </xdr:from>
    <xdr:ext cx="405111" cy="259045"/>
    <xdr:sp macro="" textlink="">
      <xdr:nvSpPr>
        <xdr:cNvPr id="423" name="n_2aveValue【市民会館】&#10;有形固定資産減価償却率">
          <a:extLst>
            <a:ext uri="{FF2B5EF4-FFF2-40B4-BE49-F238E27FC236}">
              <a16:creationId xmlns:a16="http://schemas.microsoft.com/office/drawing/2014/main" id="{A14289F9-A823-46C0-872E-31B42B6FC7B1}"/>
            </a:ext>
          </a:extLst>
        </xdr:cNvPr>
        <xdr:cNvSpPr txBox="1"/>
      </xdr:nvSpPr>
      <xdr:spPr>
        <a:xfrm>
          <a:off x="2705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170378</xdr:rowOff>
    </xdr:from>
    <xdr:ext cx="405111" cy="259045"/>
    <xdr:sp macro="" textlink="">
      <xdr:nvSpPr>
        <xdr:cNvPr id="424" name="n_3aveValue【市民会館】&#10;有形固定資産減価償却率">
          <a:extLst>
            <a:ext uri="{FF2B5EF4-FFF2-40B4-BE49-F238E27FC236}">
              <a16:creationId xmlns:a16="http://schemas.microsoft.com/office/drawing/2014/main" id="{611BF059-A9BB-4854-ABB7-98C41A7FB3EB}"/>
            </a:ext>
          </a:extLst>
        </xdr:cNvPr>
        <xdr:cNvSpPr txBox="1"/>
      </xdr:nvSpPr>
      <xdr:spPr>
        <a:xfrm>
          <a:off x="1816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1469</xdr:rowOff>
    </xdr:from>
    <xdr:ext cx="405111" cy="259045"/>
    <xdr:sp macro="" textlink="">
      <xdr:nvSpPr>
        <xdr:cNvPr id="425" name="n_4aveValue【市民会館】&#10;有形固定資産減価償却率">
          <a:extLst>
            <a:ext uri="{FF2B5EF4-FFF2-40B4-BE49-F238E27FC236}">
              <a16:creationId xmlns:a16="http://schemas.microsoft.com/office/drawing/2014/main" id="{C1B16CDA-D354-40E9-A9F9-16E4458C3007}"/>
            </a:ext>
          </a:extLst>
        </xdr:cNvPr>
        <xdr:cNvSpPr txBox="1"/>
      </xdr:nvSpPr>
      <xdr:spPr>
        <a:xfrm>
          <a:off x="927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65876</xdr:rowOff>
    </xdr:from>
    <xdr:ext cx="405111" cy="259045"/>
    <xdr:sp macro="" textlink="">
      <xdr:nvSpPr>
        <xdr:cNvPr id="426" name="n_1mainValue【市民会館】&#10;有形固定資産減価償却率">
          <a:extLst>
            <a:ext uri="{FF2B5EF4-FFF2-40B4-BE49-F238E27FC236}">
              <a16:creationId xmlns:a16="http://schemas.microsoft.com/office/drawing/2014/main" id="{A14C1B3F-42C3-4DEE-BF5F-96B9DF174A7B}"/>
            </a:ext>
          </a:extLst>
        </xdr:cNvPr>
        <xdr:cNvSpPr txBox="1"/>
      </xdr:nvSpPr>
      <xdr:spPr>
        <a:xfrm>
          <a:off x="35820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58619</xdr:rowOff>
    </xdr:from>
    <xdr:ext cx="405111" cy="259045"/>
    <xdr:sp macro="" textlink="">
      <xdr:nvSpPr>
        <xdr:cNvPr id="427" name="n_2mainValue【市民会館】&#10;有形固定資産減価償却率">
          <a:extLst>
            <a:ext uri="{FF2B5EF4-FFF2-40B4-BE49-F238E27FC236}">
              <a16:creationId xmlns:a16="http://schemas.microsoft.com/office/drawing/2014/main" id="{5EBE8EA6-5885-46EF-A366-76D9ABB77188}"/>
            </a:ext>
          </a:extLst>
        </xdr:cNvPr>
        <xdr:cNvSpPr txBox="1"/>
      </xdr:nvSpPr>
      <xdr:spPr>
        <a:xfrm>
          <a:off x="2705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21063</xdr:rowOff>
    </xdr:from>
    <xdr:ext cx="405111" cy="259045"/>
    <xdr:sp macro="" textlink="">
      <xdr:nvSpPr>
        <xdr:cNvPr id="428" name="n_3mainValue【市民会館】&#10;有形固定資産減価償却率">
          <a:extLst>
            <a:ext uri="{FF2B5EF4-FFF2-40B4-BE49-F238E27FC236}">
              <a16:creationId xmlns:a16="http://schemas.microsoft.com/office/drawing/2014/main" id="{D4CB8D73-8286-4B74-B510-B673E686EE22}"/>
            </a:ext>
          </a:extLst>
        </xdr:cNvPr>
        <xdr:cNvSpPr txBox="1"/>
      </xdr:nvSpPr>
      <xdr:spPr>
        <a:xfrm>
          <a:off x="1816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150784</xdr:rowOff>
    </xdr:from>
    <xdr:ext cx="405111" cy="259045"/>
    <xdr:sp macro="" textlink="">
      <xdr:nvSpPr>
        <xdr:cNvPr id="429" name="n_4mainValue【市民会館】&#10;有形固定資産減価償却率">
          <a:extLst>
            <a:ext uri="{FF2B5EF4-FFF2-40B4-BE49-F238E27FC236}">
              <a16:creationId xmlns:a16="http://schemas.microsoft.com/office/drawing/2014/main" id="{5FEB39EA-E21A-40A0-8CFF-4F15A3091DC3}"/>
            </a:ext>
          </a:extLst>
        </xdr:cNvPr>
        <xdr:cNvSpPr txBox="1"/>
      </xdr:nvSpPr>
      <xdr:spPr>
        <a:xfrm>
          <a:off x="927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68AFD373-A922-481E-9E75-CAFD2EE7077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8DC30165-8F7A-43C0-85A1-51A65567682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6968CBDA-2441-422A-88F7-13879E37D0C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C7F273E5-8A25-4FE0-98CF-8362470ADF7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74AE2226-63A6-4C11-84ED-C57763405C7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7338D508-4CD8-42E8-99A1-F2FD09F629D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61050CD8-61C3-4F8F-B489-13F3FC4C727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E179969A-166F-4E79-9178-7AB96DE101F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C3E31BD4-C0AB-42CE-82D8-ECB124A808A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5E8F0954-2564-4806-857C-8C98E7875EC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0" name="直線コネクタ 439">
          <a:extLst>
            <a:ext uri="{FF2B5EF4-FFF2-40B4-BE49-F238E27FC236}">
              <a16:creationId xmlns:a16="http://schemas.microsoft.com/office/drawing/2014/main" id="{D74BB678-34EC-415D-BB56-D3DC695B5F4B}"/>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1" name="テキスト ボックス 440">
          <a:extLst>
            <a:ext uri="{FF2B5EF4-FFF2-40B4-BE49-F238E27FC236}">
              <a16:creationId xmlns:a16="http://schemas.microsoft.com/office/drawing/2014/main" id="{7881C406-400D-4F78-8BFC-7EC3AE7A8672}"/>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2" name="直線コネクタ 441">
          <a:extLst>
            <a:ext uri="{FF2B5EF4-FFF2-40B4-BE49-F238E27FC236}">
              <a16:creationId xmlns:a16="http://schemas.microsoft.com/office/drawing/2014/main" id="{0F841398-90B8-44C5-AAD5-D7D40BAF4E5B}"/>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3" name="テキスト ボックス 442">
          <a:extLst>
            <a:ext uri="{FF2B5EF4-FFF2-40B4-BE49-F238E27FC236}">
              <a16:creationId xmlns:a16="http://schemas.microsoft.com/office/drawing/2014/main" id="{54F2A77F-D674-4756-801F-93D84ED22B43}"/>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4" name="直線コネクタ 443">
          <a:extLst>
            <a:ext uri="{FF2B5EF4-FFF2-40B4-BE49-F238E27FC236}">
              <a16:creationId xmlns:a16="http://schemas.microsoft.com/office/drawing/2014/main" id="{410B3C74-0223-4FF7-B913-5293CA211535}"/>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5" name="テキスト ボックス 444">
          <a:extLst>
            <a:ext uri="{FF2B5EF4-FFF2-40B4-BE49-F238E27FC236}">
              <a16:creationId xmlns:a16="http://schemas.microsoft.com/office/drawing/2014/main" id="{8F10E9ED-9964-4A71-862D-58B8FE2781B3}"/>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6" name="直線コネクタ 445">
          <a:extLst>
            <a:ext uri="{FF2B5EF4-FFF2-40B4-BE49-F238E27FC236}">
              <a16:creationId xmlns:a16="http://schemas.microsoft.com/office/drawing/2014/main" id="{883C3207-D9C2-4B33-983F-997D300D93EF}"/>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7" name="テキスト ボックス 446">
          <a:extLst>
            <a:ext uri="{FF2B5EF4-FFF2-40B4-BE49-F238E27FC236}">
              <a16:creationId xmlns:a16="http://schemas.microsoft.com/office/drawing/2014/main" id="{0F7EDC11-04D7-42C6-B575-3B33627D2F06}"/>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C848B71B-A063-453A-BAD1-8F46E3A9D03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940CA195-D962-41F5-B632-29B35B556FD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9044A723-4492-47E7-9331-766951407B3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67056</xdr:rowOff>
    </xdr:from>
    <xdr:to>
      <xdr:col>54</xdr:col>
      <xdr:colOff>189865</xdr:colOff>
      <xdr:row>108</xdr:row>
      <xdr:rowOff>57913</xdr:rowOff>
    </xdr:to>
    <xdr:cxnSp macro="">
      <xdr:nvCxnSpPr>
        <xdr:cNvPr id="451" name="直線コネクタ 450">
          <a:extLst>
            <a:ext uri="{FF2B5EF4-FFF2-40B4-BE49-F238E27FC236}">
              <a16:creationId xmlns:a16="http://schemas.microsoft.com/office/drawing/2014/main" id="{EBCD68F4-D9C1-4FFF-8377-1E229DD80ECB}"/>
            </a:ext>
          </a:extLst>
        </xdr:cNvPr>
        <xdr:cNvCxnSpPr/>
      </xdr:nvCxnSpPr>
      <xdr:spPr>
        <a:xfrm flipV="1">
          <a:off x="10476865" y="17212056"/>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452" name="【市民会館】&#10;一人当たり面積最小値テキスト">
          <a:extLst>
            <a:ext uri="{FF2B5EF4-FFF2-40B4-BE49-F238E27FC236}">
              <a16:creationId xmlns:a16="http://schemas.microsoft.com/office/drawing/2014/main" id="{085401BA-D696-4FEE-B74C-693D19447471}"/>
            </a:ext>
          </a:extLst>
        </xdr:cNvPr>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453" name="直線コネクタ 452">
          <a:extLst>
            <a:ext uri="{FF2B5EF4-FFF2-40B4-BE49-F238E27FC236}">
              <a16:creationId xmlns:a16="http://schemas.microsoft.com/office/drawing/2014/main" id="{AD8C2239-BA6F-4B64-9132-4F1DD2BBE252}"/>
            </a:ext>
          </a:extLst>
        </xdr:cNvPr>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13733</xdr:rowOff>
    </xdr:from>
    <xdr:ext cx="469744" cy="259045"/>
    <xdr:sp macro="" textlink="">
      <xdr:nvSpPr>
        <xdr:cNvPr id="454" name="【市民会館】&#10;一人当たり面積最大値テキスト">
          <a:extLst>
            <a:ext uri="{FF2B5EF4-FFF2-40B4-BE49-F238E27FC236}">
              <a16:creationId xmlns:a16="http://schemas.microsoft.com/office/drawing/2014/main" id="{8FA2DDB9-3766-4394-88D4-FD71C0F59B02}"/>
            </a:ext>
          </a:extLst>
        </xdr:cNvPr>
        <xdr:cNvSpPr txBox="1"/>
      </xdr:nvSpPr>
      <xdr:spPr>
        <a:xfrm>
          <a:off x="10515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67056</xdr:rowOff>
    </xdr:from>
    <xdr:to>
      <xdr:col>55</xdr:col>
      <xdr:colOff>88900</xdr:colOff>
      <xdr:row>100</xdr:row>
      <xdr:rowOff>67056</xdr:rowOff>
    </xdr:to>
    <xdr:cxnSp macro="">
      <xdr:nvCxnSpPr>
        <xdr:cNvPr id="455" name="直線コネクタ 454">
          <a:extLst>
            <a:ext uri="{FF2B5EF4-FFF2-40B4-BE49-F238E27FC236}">
              <a16:creationId xmlns:a16="http://schemas.microsoft.com/office/drawing/2014/main" id="{D37AEAA5-B525-4085-A503-4A3B9C489D9E}"/>
            </a:ext>
          </a:extLst>
        </xdr:cNvPr>
        <xdr:cNvCxnSpPr/>
      </xdr:nvCxnSpPr>
      <xdr:spPr>
        <a:xfrm>
          <a:off x="10388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456" name="【市民会館】&#10;一人当たり面積平均値テキスト">
          <a:extLst>
            <a:ext uri="{FF2B5EF4-FFF2-40B4-BE49-F238E27FC236}">
              <a16:creationId xmlns:a16="http://schemas.microsoft.com/office/drawing/2014/main" id="{09936BAA-CF0C-49FD-9226-55620419CC32}"/>
            </a:ext>
          </a:extLst>
        </xdr:cNvPr>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57" name="フローチャート: 判断 456">
          <a:extLst>
            <a:ext uri="{FF2B5EF4-FFF2-40B4-BE49-F238E27FC236}">
              <a16:creationId xmlns:a16="http://schemas.microsoft.com/office/drawing/2014/main" id="{88D6521C-0737-451B-AE21-F0FDA37D259D}"/>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61976</xdr:rowOff>
    </xdr:from>
    <xdr:to>
      <xdr:col>50</xdr:col>
      <xdr:colOff>165100</xdr:colOff>
      <xdr:row>105</xdr:row>
      <xdr:rowOff>163576</xdr:rowOff>
    </xdr:to>
    <xdr:sp macro="" textlink="">
      <xdr:nvSpPr>
        <xdr:cNvPr id="458" name="フローチャート: 判断 457">
          <a:extLst>
            <a:ext uri="{FF2B5EF4-FFF2-40B4-BE49-F238E27FC236}">
              <a16:creationId xmlns:a16="http://schemas.microsoft.com/office/drawing/2014/main" id="{5929F962-0FBA-474A-A1CB-155C228EF49A}"/>
            </a:ext>
          </a:extLst>
        </xdr:cNvPr>
        <xdr:cNvSpPr/>
      </xdr:nvSpPr>
      <xdr:spPr>
        <a:xfrm>
          <a:off x="9588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91694</xdr:rowOff>
    </xdr:from>
    <xdr:to>
      <xdr:col>46</xdr:col>
      <xdr:colOff>38100</xdr:colOff>
      <xdr:row>106</xdr:row>
      <xdr:rowOff>21844</xdr:rowOff>
    </xdr:to>
    <xdr:sp macro="" textlink="">
      <xdr:nvSpPr>
        <xdr:cNvPr id="459" name="フローチャート: 判断 458">
          <a:extLst>
            <a:ext uri="{FF2B5EF4-FFF2-40B4-BE49-F238E27FC236}">
              <a16:creationId xmlns:a16="http://schemas.microsoft.com/office/drawing/2014/main" id="{99C76A01-DA6D-4B4A-9264-49B3F2C0C293}"/>
            </a:ext>
          </a:extLst>
        </xdr:cNvPr>
        <xdr:cNvSpPr/>
      </xdr:nvSpPr>
      <xdr:spPr>
        <a:xfrm>
          <a:off x="8699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77978</xdr:rowOff>
    </xdr:from>
    <xdr:to>
      <xdr:col>41</xdr:col>
      <xdr:colOff>101600</xdr:colOff>
      <xdr:row>106</xdr:row>
      <xdr:rowOff>8128</xdr:rowOff>
    </xdr:to>
    <xdr:sp macro="" textlink="">
      <xdr:nvSpPr>
        <xdr:cNvPr id="460" name="フローチャート: 判断 459">
          <a:extLst>
            <a:ext uri="{FF2B5EF4-FFF2-40B4-BE49-F238E27FC236}">
              <a16:creationId xmlns:a16="http://schemas.microsoft.com/office/drawing/2014/main" id="{30F7B42E-C957-40C8-B27F-DE2B4DAD889A}"/>
            </a:ext>
          </a:extLst>
        </xdr:cNvPr>
        <xdr:cNvSpPr/>
      </xdr:nvSpPr>
      <xdr:spPr>
        <a:xfrm>
          <a:off x="7810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461" name="フローチャート: 判断 460">
          <a:extLst>
            <a:ext uri="{FF2B5EF4-FFF2-40B4-BE49-F238E27FC236}">
              <a16:creationId xmlns:a16="http://schemas.microsoft.com/office/drawing/2014/main" id="{D8BF2E55-95EE-46EC-BB71-CBE9959FC7F1}"/>
            </a:ext>
          </a:extLst>
        </xdr:cNvPr>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9A924E12-10C5-453E-AAD0-B5C6E715B0D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38132498-8871-46E3-8E7B-A5836662436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DBCB7D70-D6DD-4CAD-A6EA-D5C3CD6A25A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56CCC87E-9E63-4692-9F16-0F7B1F3F44B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BCE3C288-2432-47D0-BE2D-C0D329ECB8A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11685</xdr:rowOff>
    </xdr:from>
    <xdr:to>
      <xdr:col>55</xdr:col>
      <xdr:colOff>50800</xdr:colOff>
      <xdr:row>102</xdr:row>
      <xdr:rowOff>113285</xdr:rowOff>
    </xdr:to>
    <xdr:sp macro="" textlink="">
      <xdr:nvSpPr>
        <xdr:cNvPr id="467" name="楕円 466">
          <a:extLst>
            <a:ext uri="{FF2B5EF4-FFF2-40B4-BE49-F238E27FC236}">
              <a16:creationId xmlns:a16="http://schemas.microsoft.com/office/drawing/2014/main" id="{43BFFA2B-E29D-431B-9048-8826D23128A4}"/>
            </a:ext>
          </a:extLst>
        </xdr:cNvPr>
        <xdr:cNvSpPr/>
      </xdr:nvSpPr>
      <xdr:spPr>
        <a:xfrm>
          <a:off x="10426700" y="174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34562</xdr:rowOff>
    </xdr:from>
    <xdr:ext cx="469744" cy="259045"/>
    <xdr:sp macro="" textlink="">
      <xdr:nvSpPr>
        <xdr:cNvPr id="468" name="【市民会館】&#10;一人当たり面積該当値テキスト">
          <a:extLst>
            <a:ext uri="{FF2B5EF4-FFF2-40B4-BE49-F238E27FC236}">
              <a16:creationId xmlns:a16="http://schemas.microsoft.com/office/drawing/2014/main" id="{C334A5AE-2EF7-4433-82E2-9F7003E0EC89}"/>
            </a:ext>
          </a:extLst>
        </xdr:cNvPr>
        <xdr:cNvSpPr txBox="1"/>
      </xdr:nvSpPr>
      <xdr:spPr>
        <a:xfrm>
          <a:off x="10515600" y="1735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34544</xdr:rowOff>
    </xdr:from>
    <xdr:to>
      <xdr:col>50</xdr:col>
      <xdr:colOff>165100</xdr:colOff>
      <xdr:row>102</xdr:row>
      <xdr:rowOff>136144</xdr:rowOff>
    </xdr:to>
    <xdr:sp macro="" textlink="">
      <xdr:nvSpPr>
        <xdr:cNvPr id="469" name="楕円 468">
          <a:extLst>
            <a:ext uri="{FF2B5EF4-FFF2-40B4-BE49-F238E27FC236}">
              <a16:creationId xmlns:a16="http://schemas.microsoft.com/office/drawing/2014/main" id="{0F7337EB-BB06-47A7-9A83-8F36F76709CB}"/>
            </a:ext>
          </a:extLst>
        </xdr:cNvPr>
        <xdr:cNvSpPr/>
      </xdr:nvSpPr>
      <xdr:spPr>
        <a:xfrm>
          <a:off x="9588500" y="1752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62485</xdr:rowOff>
    </xdr:from>
    <xdr:to>
      <xdr:col>55</xdr:col>
      <xdr:colOff>0</xdr:colOff>
      <xdr:row>102</xdr:row>
      <xdr:rowOff>85344</xdr:rowOff>
    </xdr:to>
    <xdr:cxnSp macro="">
      <xdr:nvCxnSpPr>
        <xdr:cNvPr id="470" name="直線コネクタ 469">
          <a:extLst>
            <a:ext uri="{FF2B5EF4-FFF2-40B4-BE49-F238E27FC236}">
              <a16:creationId xmlns:a16="http://schemas.microsoft.com/office/drawing/2014/main" id="{A1934C4C-9767-41DA-A2F2-B7B7FAB6D2DA}"/>
            </a:ext>
          </a:extLst>
        </xdr:cNvPr>
        <xdr:cNvCxnSpPr/>
      </xdr:nvCxnSpPr>
      <xdr:spPr>
        <a:xfrm flipV="1">
          <a:off x="9639300" y="1755038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55118</xdr:rowOff>
    </xdr:from>
    <xdr:to>
      <xdr:col>46</xdr:col>
      <xdr:colOff>38100</xdr:colOff>
      <xdr:row>102</xdr:row>
      <xdr:rowOff>156718</xdr:rowOff>
    </xdr:to>
    <xdr:sp macro="" textlink="">
      <xdr:nvSpPr>
        <xdr:cNvPr id="471" name="楕円 470">
          <a:extLst>
            <a:ext uri="{FF2B5EF4-FFF2-40B4-BE49-F238E27FC236}">
              <a16:creationId xmlns:a16="http://schemas.microsoft.com/office/drawing/2014/main" id="{EC7C8DD1-0093-47B7-A263-A0C6D32B2D1A}"/>
            </a:ext>
          </a:extLst>
        </xdr:cNvPr>
        <xdr:cNvSpPr/>
      </xdr:nvSpPr>
      <xdr:spPr>
        <a:xfrm>
          <a:off x="8699500" y="1754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85344</xdr:rowOff>
    </xdr:from>
    <xdr:to>
      <xdr:col>50</xdr:col>
      <xdr:colOff>114300</xdr:colOff>
      <xdr:row>102</xdr:row>
      <xdr:rowOff>105918</xdr:rowOff>
    </xdr:to>
    <xdr:cxnSp macro="">
      <xdr:nvCxnSpPr>
        <xdr:cNvPr id="472" name="直線コネクタ 471">
          <a:extLst>
            <a:ext uri="{FF2B5EF4-FFF2-40B4-BE49-F238E27FC236}">
              <a16:creationId xmlns:a16="http://schemas.microsoft.com/office/drawing/2014/main" id="{2ED4B330-A51E-487D-B182-D5838A8C0FCD}"/>
            </a:ext>
          </a:extLst>
        </xdr:cNvPr>
        <xdr:cNvCxnSpPr/>
      </xdr:nvCxnSpPr>
      <xdr:spPr>
        <a:xfrm flipV="1">
          <a:off x="8750300" y="1757324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75692</xdr:rowOff>
    </xdr:from>
    <xdr:to>
      <xdr:col>41</xdr:col>
      <xdr:colOff>101600</xdr:colOff>
      <xdr:row>103</xdr:row>
      <xdr:rowOff>5842</xdr:rowOff>
    </xdr:to>
    <xdr:sp macro="" textlink="">
      <xdr:nvSpPr>
        <xdr:cNvPr id="473" name="楕円 472">
          <a:extLst>
            <a:ext uri="{FF2B5EF4-FFF2-40B4-BE49-F238E27FC236}">
              <a16:creationId xmlns:a16="http://schemas.microsoft.com/office/drawing/2014/main" id="{687B926D-B636-4EAD-915A-A07B73F94642}"/>
            </a:ext>
          </a:extLst>
        </xdr:cNvPr>
        <xdr:cNvSpPr/>
      </xdr:nvSpPr>
      <xdr:spPr>
        <a:xfrm>
          <a:off x="7810500" y="1756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105918</xdr:rowOff>
    </xdr:from>
    <xdr:to>
      <xdr:col>45</xdr:col>
      <xdr:colOff>177800</xdr:colOff>
      <xdr:row>102</xdr:row>
      <xdr:rowOff>126492</xdr:rowOff>
    </xdr:to>
    <xdr:cxnSp macro="">
      <xdr:nvCxnSpPr>
        <xdr:cNvPr id="474" name="直線コネクタ 473">
          <a:extLst>
            <a:ext uri="{FF2B5EF4-FFF2-40B4-BE49-F238E27FC236}">
              <a16:creationId xmlns:a16="http://schemas.microsoft.com/office/drawing/2014/main" id="{09DCEFFA-3C0C-4B8C-A8C7-37508B7AE8A3}"/>
            </a:ext>
          </a:extLst>
        </xdr:cNvPr>
        <xdr:cNvCxnSpPr/>
      </xdr:nvCxnSpPr>
      <xdr:spPr>
        <a:xfrm flipV="1">
          <a:off x="7861300" y="1759381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96265</xdr:rowOff>
    </xdr:from>
    <xdr:to>
      <xdr:col>36</xdr:col>
      <xdr:colOff>165100</xdr:colOff>
      <xdr:row>103</xdr:row>
      <xdr:rowOff>26415</xdr:rowOff>
    </xdr:to>
    <xdr:sp macro="" textlink="">
      <xdr:nvSpPr>
        <xdr:cNvPr id="475" name="楕円 474">
          <a:extLst>
            <a:ext uri="{FF2B5EF4-FFF2-40B4-BE49-F238E27FC236}">
              <a16:creationId xmlns:a16="http://schemas.microsoft.com/office/drawing/2014/main" id="{3E3F56AD-949F-4D0B-A736-5673C41E61F6}"/>
            </a:ext>
          </a:extLst>
        </xdr:cNvPr>
        <xdr:cNvSpPr/>
      </xdr:nvSpPr>
      <xdr:spPr>
        <a:xfrm>
          <a:off x="6921500" y="1758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126492</xdr:rowOff>
    </xdr:from>
    <xdr:to>
      <xdr:col>41</xdr:col>
      <xdr:colOff>50800</xdr:colOff>
      <xdr:row>102</xdr:row>
      <xdr:rowOff>147065</xdr:rowOff>
    </xdr:to>
    <xdr:cxnSp macro="">
      <xdr:nvCxnSpPr>
        <xdr:cNvPr id="476" name="直線コネクタ 475">
          <a:extLst>
            <a:ext uri="{FF2B5EF4-FFF2-40B4-BE49-F238E27FC236}">
              <a16:creationId xmlns:a16="http://schemas.microsoft.com/office/drawing/2014/main" id="{4101E471-FD64-4E73-AC4A-7C5B211121DB}"/>
            </a:ext>
          </a:extLst>
        </xdr:cNvPr>
        <xdr:cNvCxnSpPr/>
      </xdr:nvCxnSpPr>
      <xdr:spPr>
        <a:xfrm flipV="1">
          <a:off x="6972300" y="17614392"/>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154703</xdr:rowOff>
    </xdr:from>
    <xdr:ext cx="469744" cy="259045"/>
    <xdr:sp macro="" textlink="">
      <xdr:nvSpPr>
        <xdr:cNvPr id="477" name="n_1aveValue【市民会館】&#10;一人当たり面積">
          <a:extLst>
            <a:ext uri="{FF2B5EF4-FFF2-40B4-BE49-F238E27FC236}">
              <a16:creationId xmlns:a16="http://schemas.microsoft.com/office/drawing/2014/main" id="{488A96B9-24CB-4147-AEE6-F30D9224B25C}"/>
            </a:ext>
          </a:extLst>
        </xdr:cNvPr>
        <xdr:cNvSpPr txBox="1"/>
      </xdr:nvSpPr>
      <xdr:spPr>
        <a:xfrm>
          <a:off x="93917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12971</xdr:rowOff>
    </xdr:from>
    <xdr:ext cx="469744" cy="259045"/>
    <xdr:sp macro="" textlink="">
      <xdr:nvSpPr>
        <xdr:cNvPr id="478" name="n_2aveValue【市民会館】&#10;一人当たり面積">
          <a:extLst>
            <a:ext uri="{FF2B5EF4-FFF2-40B4-BE49-F238E27FC236}">
              <a16:creationId xmlns:a16="http://schemas.microsoft.com/office/drawing/2014/main" id="{6E8F5A64-DF03-4FC7-AF36-9A21DDD10CF0}"/>
            </a:ext>
          </a:extLst>
        </xdr:cNvPr>
        <xdr:cNvSpPr txBox="1"/>
      </xdr:nvSpPr>
      <xdr:spPr>
        <a:xfrm>
          <a:off x="8515427" y="181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170705</xdr:rowOff>
    </xdr:from>
    <xdr:ext cx="469744" cy="259045"/>
    <xdr:sp macro="" textlink="">
      <xdr:nvSpPr>
        <xdr:cNvPr id="479" name="n_3aveValue【市民会館】&#10;一人当たり面積">
          <a:extLst>
            <a:ext uri="{FF2B5EF4-FFF2-40B4-BE49-F238E27FC236}">
              <a16:creationId xmlns:a16="http://schemas.microsoft.com/office/drawing/2014/main" id="{D05923F4-6B80-4B97-AD6E-89D64AA67457}"/>
            </a:ext>
          </a:extLst>
        </xdr:cNvPr>
        <xdr:cNvSpPr txBox="1"/>
      </xdr:nvSpPr>
      <xdr:spPr>
        <a:xfrm>
          <a:off x="76264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140988</xdr:rowOff>
    </xdr:from>
    <xdr:ext cx="469744" cy="259045"/>
    <xdr:sp macro="" textlink="">
      <xdr:nvSpPr>
        <xdr:cNvPr id="480" name="n_4aveValue【市民会館】&#10;一人当たり面積">
          <a:extLst>
            <a:ext uri="{FF2B5EF4-FFF2-40B4-BE49-F238E27FC236}">
              <a16:creationId xmlns:a16="http://schemas.microsoft.com/office/drawing/2014/main" id="{B2898A4C-AC35-4993-905A-9D282B984719}"/>
            </a:ext>
          </a:extLst>
        </xdr:cNvPr>
        <xdr:cNvSpPr txBox="1"/>
      </xdr:nvSpPr>
      <xdr:spPr>
        <a:xfrm>
          <a:off x="6737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152671</xdr:rowOff>
    </xdr:from>
    <xdr:ext cx="469744" cy="259045"/>
    <xdr:sp macro="" textlink="">
      <xdr:nvSpPr>
        <xdr:cNvPr id="481" name="n_1mainValue【市民会館】&#10;一人当たり面積">
          <a:extLst>
            <a:ext uri="{FF2B5EF4-FFF2-40B4-BE49-F238E27FC236}">
              <a16:creationId xmlns:a16="http://schemas.microsoft.com/office/drawing/2014/main" id="{A2A28F18-3163-4F8F-94AE-585CBED9DEFE}"/>
            </a:ext>
          </a:extLst>
        </xdr:cNvPr>
        <xdr:cNvSpPr txBox="1"/>
      </xdr:nvSpPr>
      <xdr:spPr>
        <a:xfrm>
          <a:off x="9391727" y="1729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1795</xdr:rowOff>
    </xdr:from>
    <xdr:ext cx="469744" cy="259045"/>
    <xdr:sp macro="" textlink="">
      <xdr:nvSpPr>
        <xdr:cNvPr id="482" name="n_2mainValue【市民会館】&#10;一人当たり面積">
          <a:extLst>
            <a:ext uri="{FF2B5EF4-FFF2-40B4-BE49-F238E27FC236}">
              <a16:creationId xmlns:a16="http://schemas.microsoft.com/office/drawing/2014/main" id="{C614A5D3-1664-4E18-AAA0-EC1DB2096C10}"/>
            </a:ext>
          </a:extLst>
        </xdr:cNvPr>
        <xdr:cNvSpPr txBox="1"/>
      </xdr:nvSpPr>
      <xdr:spPr>
        <a:xfrm>
          <a:off x="8515427" y="1731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22369</xdr:rowOff>
    </xdr:from>
    <xdr:ext cx="469744" cy="259045"/>
    <xdr:sp macro="" textlink="">
      <xdr:nvSpPr>
        <xdr:cNvPr id="483" name="n_3mainValue【市民会館】&#10;一人当たり面積">
          <a:extLst>
            <a:ext uri="{FF2B5EF4-FFF2-40B4-BE49-F238E27FC236}">
              <a16:creationId xmlns:a16="http://schemas.microsoft.com/office/drawing/2014/main" id="{6B80B1C7-52DB-466B-8CA8-04FB7B16D516}"/>
            </a:ext>
          </a:extLst>
        </xdr:cNvPr>
        <xdr:cNvSpPr txBox="1"/>
      </xdr:nvSpPr>
      <xdr:spPr>
        <a:xfrm>
          <a:off x="7626427" y="1733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42942</xdr:rowOff>
    </xdr:from>
    <xdr:ext cx="469744" cy="259045"/>
    <xdr:sp macro="" textlink="">
      <xdr:nvSpPr>
        <xdr:cNvPr id="484" name="n_4mainValue【市民会館】&#10;一人当たり面積">
          <a:extLst>
            <a:ext uri="{FF2B5EF4-FFF2-40B4-BE49-F238E27FC236}">
              <a16:creationId xmlns:a16="http://schemas.microsoft.com/office/drawing/2014/main" id="{11544C0B-0AA0-44C3-981F-67384955E978}"/>
            </a:ext>
          </a:extLst>
        </xdr:cNvPr>
        <xdr:cNvSpPr txBox="1"/>
      </xdr:nvSpPr>
      <xdr:spPr>
        <a:xfrm>
          <a:off x="6737427" y="1735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2409B86F-8984-4D14-957D-983386A9B3B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AFF81436-0AA1-44CD-98CB-087BB528BC1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6412F55F-6880-4276-AF8E-80703AAEA4A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F5EF1471-EBD5-4E25-839A-AC0757689F1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7CC9ECC2-01BC-4465-AC7A-DC8C7E7AA9A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274BEDF0-687C-4C90-9BD9-5EB8D190038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FBC41550-04C8-4E64-85C6-410555413CF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148C4D46-D2EB-47D5-A18D-AFDB4221360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95CF331A-9B3E-4B77-BD11-7C519CDA9D1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D0185531-57D5-4610-9D8F-55A148FEC69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4EB8ECA4-3FFF-4AE4-B6E5-FEFDDF9FF6D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C3833272-CAF0-431D-833D-77B2AC56C99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101EB841-F346-43A4-8985-E9F750409D6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B3DC01D8-DD39-4202-9079-78C056A168D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98156A39-0968-4F83-A7EF-73A7E25F622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E852DA0D-5DEB-4DD2-9926-A504A96BE67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48C0D8C6-875D-4189-B843-A7DBCD5AB4E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A6A973D6-77B5-4581-903B-B32F84FE1C2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27A114BF-13EB-4192-BF2E-C8D104584B0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1796207C-927E-4ED7-8A31-CAEEBE33DC8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2E193C38-CDE8-4AA6-AD18-7ECF1A9771B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2E707168-98E7-48FD-9D30-D11FBEE9CF3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40BBDAA7-B58E-44A8-A883-20E705D5F91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78B65956-8727-47CF-9E14-6FFBD1BCBC9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41</xdr:row>
      <xdr:rowOff>24765</xdr:rowOff>
    </xdr:to>
    <xdr:cxnSp macro="">
      <xdr:nvCxnSpPr>
        <xdr:cNvPr id="509" name="直線コネクタ 508">
          <a:extLst>
            <a:ext uri="{FF2B5EF4-FFF2-40B4-BE49-F238E27FC236}">
              <a16:creationId xmlns:a16="http://schemas.microsoft.com/office/drawing/2014/main" id="{7F3D16D2-4C06-4418-9631-FDE92EC792AB}"/>
            </a:ext>
          </a:extLst>
        </xdr:cNvPr>
        <xdr:cNvCxnSpPr/>
      </xdr:nvCxnSpPr>
      <xdr:spPr>
        <a:xfrm flipV="1">
          <a:off x="16318864" y="5852160"/>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28592</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255EEDB2-6183-4D11-A349-19FF5801F825}"/>
            </a:ext>
          </a:extLst>
        </xdr:cNvPr>
        <xdr:cNvSpPr txBox="1"/>
      </xdr:nvSpPr>
      <xdr:spPr>
        <a:xfrm>
          <a:off x="16357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24765</xdr:rowOff>
    </xdr:from>
    <xdr:to>
      <xdr:col>86</xdr:col>
      <xdr:colOff>25400</xdr:colOff>
      <xdr:row>41</xdr:row>
      <xdr:rowOff>24765</xdr:rowOff>
    </xdr:to>
    <xdr:cxnSp macro="">
      <xdr:nvCxnSpPr>
        <xdr:cNvPr id="511" name="直線コネクタ 510">
          <a:extLst>
            <a:ext uri="{FF2B5EF4-FFF2-40B4-BE49-F238E27FC236}">
              <a16:creationId xmlns:a16="http://schemas.microsoft.com/office/drawing/2014/main" id="{62F608BF-D261-40A2-B50F-C7F6365B5D19}"/>
            </a:ext>
          </a:extLst>
        </xdr:cNvPr>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D8A5778B-2720-4EEE-AAC4-76D52901C180}"/>
            </a:ext>
          </a:extLst>
        </xdr:cNvPr>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513" name="直線コネクタ 512">
          <a:extLst>
            <a:ext uri="{FF2B5EF4-FFF2-40B4-BE49-F238E27FC236}">
              <a16:creationId xmlns:a16="http://schemas.microsoft.com/office/drawing/2014/main" id="{C63070CF-A599-47E9-A8DA-E19835B11EC8}"/>
            </a:ext>
          </a:extLst>
        </xdr:cNvPr>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118127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FEE7D0E0-98AE-447E-B5F5-4B21563FACB3}"/>
            </a:ext>
          </a:extLst>
        </xdr:cNvPr>
        <xdr:cNvSpPr txBox="1"/>
      </xdr:nvSpPr>
      <xdr:spPr>
        <a:xfrm>
          <a:off x="16357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15" name="フローチャート: 判断 514">
          <a:extLst>
            <a:ext uri="{FF2B5EF4-FFF2-40B4-BE49-F238E27FC236}">
              <a16:creationId xmlns:a16="http://schemas.microsoft.com/office/drawing/2014/main" id="{82F733EB-3BBB-4DF5-A646-11EE5A2AB65D}"/>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516" name="フローチャート: 判断 515">
          <a:extLst>
            <a:ext uri="{FF2B5EF4-FFF2-40B4-BE49-F238E27FC236}">
              <a16:creationId xmlns:a16="http://schemas.microsoft.com/office/drawing/2014/main" id="{B7EA162F-3BE0-4FA6-B7BE-B28B8BDC7E75}"/>
            </a:ext>
          </a:extLst>
        </xdr:cNvPr>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517" name="フローチャート: 判断 516">
          <a:extLst>
            <a:ext uri="{FF2B5EF4-FFF2-40B4-BE49-F238E27FC236}">
              <a16:creationId xmlns:a16="http://schemas.microsoft.com/office/drawing/2014/main" id="{FAA83B6B-B680-4884-801B-92F9B259C058}"/>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18" name="フローチャート: 判断 517">
          <a:extLst>
            <a:ext uri="{FF2B5EF4-FFF2-40B4-BE49-F238E27FC236}">
              <a16:creationId xmlns:a16="http://schemas.microsoft.com/office/drawing/2014/main" id="{378A400C-3BAA-4534-BE94-1288E39DAD15}"/>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519" name="フローチャート: 判断 518">
          <a:extLst>
            <a:ext uri="{FF2B5EF4-FFF2-40B4-BE49-F238E27FC236}">
              <a16:creationId xmlns:a16="http://schemas.microsoft.com/office/drawing/2014/main" id="{1BA83A26-5DFB-4D81-9970-03DF8B58EC0A}"/>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68095375-1C33-42CE-ACC4-E673A0957B9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4CA9B34C-753C-4DD4-8C55-0B8D9004FB8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D52F5EC-8808-498C-A772-B780CB50496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1CB58E35-2D7E-43C4-8742-B65A5132CAE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5FB2E84F-BD2D-4BE4-A734-360A64CF0BC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525" name="楕円 524">
          <a:extLst>
            <a:ext uri="{FF2B5EF4-FFF2-40B4-BE49-F238E27FC236}">
              <a16:creationId xmlns:a16="http://schemas.microsoft.com/office/drawing/2014/main" id="{9734306D-117D-4B00-8A54-BF5F1C0DFC8E}"/>
            </a:ext>
          </a:extLst>
        </xdr:cNvPr>
        <xdr:cNvSpPr/>
      </xdr:nvSpPr>
      <xdr:spPr>
        <a:xfrm>
          <a:off x="162687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90187</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A05F73D0-A29E-4247-AE9E-BF4A34FF0B7B}"/>
            </a:ext>
          </a:extLst>
        </xdr:cNvPr>
        <xdr:cNvSpPr txBox="1"/>
      </xdr:nvSpPr>
      <xdr:spPr>
        <a:xfrm>
          <a:off x="16357600"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23495</xdr:rowOff>
    </xdr:from>
    <xdr:to>
      <xdr:col>81</xdr:col>
      <xdr:colOff>101600</xdr:colOff>
      <xdr:row>37</xdr:row>
      <xdr:rowOff>125095</xdr:rowOff>
    </xdr:to>
    <xdr:sp macro="" textlink="">
      <xdr:nvSpPr>
        <xdr:cNvPr id="527" name="楕円 526">
          <a:extLst>
            <a:ext uri="{FF2B5EF4-FFF2-40B4-BE49-F238E27FC236}">
              <a16:creationId xmlns:a16="http://schemas.microsoft.com/office/drawing/2014/main" id="{C20C5853-3A87-4729-BD70-C3FE9CA96CBE}"/>
            </a:ext>
          </a:extLst>
        </xdr:cNvPr>
        <xdr:cNvSpPr/>
      </xdr:nvSpPr>
      <xdr:spPr>
        <a:xfrm>
          <a:off x="15430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74295</xdr:rowOff>
    </xdr:from>
    <xdr:to>
      <xdr:col>85</xdr:col>
      <xdr:colOff>127000</xdr:colOff>
      <xdr:row>37</xdr:row>
      <xdr:rowOff>118110</xdr:rowOff>
    </xdr:to>
    <xdr:cxnSp macro="">
      <xdr:nvCxnSpPr>
        <xdr:cNvPr id="528" name="直線コネクタ 527">
          <a:extLst>
            <a:ext uri="{FF2B5EF4-FFF2-40B4-BE49-F238E27FC236}">
              <a16:creationId xmlns:a16="http://schemas.microsoft.com/office/drawing/2014/main" id="{172263A5-18A6-45E1-BFA5-3FAA338F7D81}"/>
            </a:ext>
          </a:extLst>
        </xdr:cNvPr>
        <xdr:cNvCxnSpPr/>
      </xdr:nvCxnSpPr>
      <xdr:spPr>
        <a:xfrm>
          <a:off x="15481300" y="641794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52070</xdr:rowOff>
    </xdr:from>
    <xdr:to>
      <xdr:col>76</xdr:col>
      <xdr:colOff>165100</xdr:colOff>
      <xdr:row>37</xdr:row>
      <xdr:rowOff>153670</xdr:rowOff>
    </xdr:to>
    <xdr:sp macro="" textlink="">
      <xdr:nvSpPr>
        <xdr:cNvPr id="529" name="楕円 528">
          <a:extLst>
            <a:ext uri="{FF2B5EF4-FFF2-40B4-BE49-F238E27FC236}">
              <a16:creationId xmlns:a16="http://schemas.microsoft.com/office/drawing/2014/main" id="{AD2C75FF-D68F-4029-86F8-46EFEDF13CE9}"/>
            </a:ext>
          </a:extLst>
        </xdr:cNvPr>
        <xdr:cNvSpPr/>
      </xdr:nvSpPr>
      <xdr:spPr>
        <a:xfrm>
          <a:off x="14541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74295</xdr:rowOff>
    </xdr:from>
    <xdr:to>
      <xdr:col>81</xdr:col>
      <xdr:colOff>50800</xdr:colOff>
      <xdr:row>37</xdr:row>
      <xdr:rowOff>102870</xdr:rowOff>
    </xdr:to>
    <xdr:cxnSp macro="">
      <xdr:nvCxnSpPr>
        <xdr:cNvPr id="530" name="直線コネクタ 529">
          <a:extLst>
            <a:ext uri="{FF2B5EF4-FFF2-40B4-BE49-F238E27FC236}">
              <a16:creationId xmlns:a16="http://schemas.microsoft.com/office/drawing/2014/main" id="{3A3962A2-1148-4E8C-8A97-77B1DE7CE6A4}"/>
            </a:ext>
          </a:extLst>
        </xdr:cNvPr>
        <xdr:cNvCxnSpPr/>
      </xdr:nvCxnSpPr>
      <xdr:spPr>
        <a:xfrm flipV="1">
          <a:off x="14592300" y="64179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156845</xdr:rowOff>
    </xdr:from>
    <xdr:to>
      <xdr:col>72</xdr:col>
      <xdr:colOff>38100</xdr:colOff>
      <xdr:row>37</xdr:row>
      <xdr:rowOff>86995</xdr:rowOff>
    </xdr:to>
    <xdr:sp macro="" textlink="">
      <xdr:nvSpPr>
        <xdr:cNvPr id="531" name="楕円 530">
          <a:extLst>
            <a:ext uri="{FF2B5EF4-FFF2-40B4-BE49-F238E27FC236}">
              <a16:creationId xmlns:a16="http://schemas.microsoft.com/office/drawing/2014/main" id="{58FFE724-17DA-48E5-96D3-CA45A0439FA5}"/>
            </a:ext>
          </a:extLst>
        </xdr:cNvPr>
        <xdr:cNvSpPr/>
      </xdr:nvSpPr>
      <xdr:spPr>
        <a:xfrm>
          <a:off x="13652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36195</xdr:rowOff>
    </xdr:from>
    <xdr:to>
      <xdr:col>76</xdr:col>
      <xdr:colOff>114300</xdr:colOff>
      <xdr:row>37</xdr:row>
      <xdr:rowOff>102870</xdr:rowOff>
    </xdr:to>
    <xdr:cxnSp macro="">
      <xdr:nvCxnSpPr>
        <xdr:cNvPr id="532" name="直線コネクタ 531">
          <a:extLst>
            <a:ext uri="{FF2B5EF4-FFF2-40B4-BE49-F238E27FC236}">
              <a16:creationId xmlns:a16="http://schemas.microsoft.com/office/drawing/2014/main" id="{4234DDDF-9628-4F6D-BBDC-8C68590E17D6}"/>
            </a:ext>
          </a:extLst>
        </xdr:cNvPr>
        <xdr:cNvCxnSpPr/>
      </xdr:nvCxnSpPr>
      <xdr:spPr>
        <a:xfrm>
          <a:off x="13703300" y="637984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118745</xdr:rowOff>
    </xdr:from>
    <xdr:to>
      <xdr:col>67</xdr:col>
      <xdr:colOff>101600</xdr:colOff>
      <xdr:row>37</xdr:row>
      <xdr:rowOff>48895</xdr:rowOff>
    </xdr:to>
    <xdr:sp macro="" textlink="">
      <xdr:nvSpPr>
        <xdr:cNvPr id="533" name="楕円 532">
          <a:extLst>
            <a:ext uri="{FF2B5EF4-FFF2-40B4-BE49-F238E27FC236}">
              <a16:creationId xmlns:a16="http://schemas.microsoft.com/office/drawing/2014/main" id="{FBD9B346-E830-4515-B67C-C9AB4EE25692}"/>
            </a:ext>
          </a:extLst>
        </xdr:cNvPr>
        <xdr:cNvSpPr/>
      </xdr:nvSpPr>
      <xdr:spPr>
        <a:xfrm>
          <a:off x="12763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169545</xdr:rowOff>
    </xdr:from>
    <xdr:to>
      <xdr:col>71</xdr:col>
      <xdr:colOff>177800</xdr:colOff>
      <xdr:row>37</xdr:row>
      <xdr:rowOff>36195</xdr:rowOff>
    </xdr:to>
    <xdr:cxnSp macro="">
      <xdr:nvCxnSpPr>
        <xdr:cNvPr id="534" name="直線コネクタ 533">
          <a:extLst>
            <a:ext uri="{FF2B5EF4-FFF2-40B4-BE49-F238E27FC236}">
              <a16:creationId xmlns:a16="http://schemas.microsoft.com/office/drawing/2014/main" id="{710AE5F2-2B58-4558-9202-505CACB7D915}"/>
            </a:ext>
          </a:extLst>
        </xdr:cNvPr>
        <xdr:cNvCxnSpPr/>
      </xdr:nvCxnSpPr>
      <xdr:spPr>
        <a:xfrm>
          <a:off x="12814300" y="63417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121937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D9816429-8852-4224-9337-A769126A4991}"/>
            </a:ext>
          </a:extLst>
        </xdr:cNvPr>
        <xdr:cNvSpPr txBox="1"/>
      </xdr:nvSpPr>
      <xdr:spPr>
        <a:xfrm>
          <a:off x="15266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64787</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C6EA509D-D887-43FF-9722-A6464032524E}"/>
            </a:ext>
          </a:extLst>
        </xdr:cNvPr>
        <xdr:cNvSpPr txBox="1"/>
      </xdr:nvSpPr>
      <xdr:spPr>
        <a:xfrm>
          <a:off x="14389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36DBFC2A-8316-40F6-8250-8CF7A0E6626D}"/>
            </a:ext>
          </a:extLst>
        </xdr:cNvPr>
        <xdr:cNvSpPr txBox="1"/>
      </xdr:nvSpPr>
      <xdr:spPr>
        <a:xfrm>
          <a:off x="13500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102887</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37CCA7B5-4181-4971-9E8D-E3D7C9C0A2AC}"/>
            </a:ext>
          </a:extLst>
        </xdr:cNvPr>
        <xdr:cNvSpPr txBox="1"/>
      </xdr:nvSpPr>
      <xdr:spPr>
        <a:xfrm>
          <a:off x="12611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141622</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2CC6EBE4-6F1C-464D-A609-9632F7278B99}"/>
            </a:ext>
          </a:extLst>
        </xdr:cNvPr>
        <xdr:cNvSpPr txBox="1"/>
      </xdr:nvSpPr>
      <xdr:spPr>
        <a:xfrm>
          <a:off x="15266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8C1F86FE-67FF-4FFA-AF08-26B0B51885A4}"/>
            </a:ext>
          </a:extLst>
        </xdr:cNvPr>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103522</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A5A22F33-FD58-4A22-8E0E-21CD4D0F9CD4}"/>
            </a:ext>
          </a:extLst>
        </xdr:cNvPr>
        <xdr:cNvSpPr txBox="1"/>
      </xdr:nvSpPr>
      <xdr:spPr>
        <a:xfrm>
          <a:off x="13500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65422</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10F38E27-FD69-484C-9DF4-77E1E13E4051}"/>
            </a:ext>
          </a:extLst>
        </xdr:cNvPr>
        <xdr:cNvSpPr txBox="1"/>
      </xdr:nvSpPr>
      <xdr:spPr>
        <a:xfrm>
          <a:off x="12611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2AEEBC33-DA13-4BC1-92B0-FC650EB35A0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99362D20-93BA-4D2C-84CD-B164A845F20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80BC7158-CB15-4D06-B3C1-5E2E09EBB6B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F2B519F6-89EE-4FBA-ACE2-E798808065F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C7A0C299-7699-4E2D-8E74-6553A137091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EE07816B-32D5-4D9A-A5C9-B7F86933F8C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E949A86E-2B4B-4267-A7CA-2DEFA6A7A6B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88CDE296-483A-404F-915D-B12935FF764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C5439B6A-0C73-4336-96EC-F08E574740C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542A8415-CB5B-49B4-A37E-BACE691C67B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3" name="直線コネクタ 552">
          <a:extLst>
            <a:ext uri="{FF2B5EF4-FFF2-40B4-BE49-F238E27FC236}">
              <a16:creationId xmlns:a16="http://schemas.microsoft.com/office/drawing/2014/main" id="{AF5EF3A6-0232-476B-A6C6-F5A7071434F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4" name="テキスト ボックス 553">
          <a:extLst>
            <a:ext uri="{FF2B5EF4-FFF2-40B4-BE49-F238E27FC236}">
              <a16:creationId xmlns:a16="http://schemas.microsoft.com/office/drawing/2014/main" id="{BFBB21FA-FBB6-4565-925D-E98DCC7860D6}"/>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5" name="直線コネクタ 554">
          <a:extLst>
            <a:ext uri="{FF2B5EF4-FFF2-40B4-BE49-F238E27FC236}">
              <a16:creationId xmlns:a16="http://schemas.microsoft.com/office/drawing/2014/main" id="{A0AAFB92-2B86-4C2E-84AF-F5855A7A7CA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56" name="テキスト ボックス 555">
          <a:extLst>
            <a:ext uri="{FF2B5EF4-FFF2-40B4-BE49-F238E27FC236}">
              <a16:creationId xmlns:a16="http://schemas.microsoft.com/office/drawing/2014/main" id="{35D1D4B0-5419-4A17-86BC-38B9BC4C2C1F}"/>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7" name="直線コネクタ 556">
          <a:extLst>
            <a:ext uri="{FF2B5EF4-FFF2-40B4-BE49-F238E27FC236}">
              <a16:creationId xmlns:a16="http://schemas.microsoft.com/office/drawing/2014/main" id="{6B49C22A-AF19-4D95-9857-56359E5B2E8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58" name="テキスト ボックス 557">
          <a:extLst>
            <a:ext uri="{FF2B5EF4-FFF2-40B4-BE49-F238E27FC236}">
              <a16:creationId xmlns:a16="http://schemas.microsoft.com/office/drawing/2014/main" id="{A42CB9C1-5953-4859-A243-AD20CAD7B208}"/>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9" name="直線コネクタ 558">
          <a:extLst>
            <a:ext uri="{FF2B5EF4-FFF2-40B4-BE49-F238E27FC236}">
              <a16:creationId xmlns:a16="http://schemas.microsoft.com/office/drawing/2014/main" id="{11C72189-9B69-4324-9AA0-ACDE676B927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0" name="テキスト ボックス 559">
          <a:extLst>
            <a:ext uri="{FF2B5EF4-FFF2-40B4-BE49-F238E27FC236}">
              <a16:creationId xmlns:a16="http://schemas.microsoft.com/office/drawing/2014/main" id="{50D97CFE-0C6B-410F-9E3A-FA3CA1C6FCF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1" name="直線コネクタ 560">
          <a:extLst>
            <a:ext uri="{FF2B5EF4-FFF2-40B4-BE49-F238E27FC236}">
              <a16:creationId xmlns:a16="http://schemas.microsoft.com/office/drawing/2014/main" id="{17743B81-8B7E-4ACC-8ED5-4407896B60E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2" name="テキスト ボックス 561">
          <a:extLst>
            <a:ext uri="{FF2B5EF4-FFF2-40B4-BE49-F238E27FC236}">
              <a16:creationId xmlns:a16="http://schemas.microsoft.com/office/drawing/2014/main" id="{9747FB44-3988-4FAA-8509-4046CB052374}"/>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3" name="直線コネクタ 562">
          <a:extLst>
            <a:ext uri="{FF2B5EF4-FFF2-40B4-BE49-F238E27FC236}">
              <a16:creationId xmlns:a16="http://schemas.microsoft.com/office/drawing/2014/main" id="{040C3120-E303-41C3-A3B9-E8EDEDE261E1}"/>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4" name="テキスト ボックス 563">
          <a:extLst>
            <a:ext uri="{FF2B5EF4-FFF2-40B4-BE49-F238E27FC236}">
              <a16:creationId xmlns:a16="http://schemas.microsoft.com/office/drawing/2014/main" id="{BD890A39-C584-470D-A91A-EA58067285EC}"/>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a:extLst>
            <a:ext uri="{FF2B5EF4-FFF2-40B4-BE49-F238E27FC236}">
              <a16:creationId xmlns:a16="http://schemas.microsoft.com/office/drawing/2014/main" id="{BC5B8FBD-F646-4AC6-81E2-AB5AD11E18A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a:extLst>
            <a:ext uri="{FF2B5EF4-FFF2-40B4-BE49-F238E27FC236}">
              <a16:creationId xmlns:a16="http://schemas.microsoft.com/office/drawing/2014/main" id="{FA83AAFB-5644-4433-B029-F7D657B2F6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a:extLst>
            <a:ext uri="{FF2B5EF4-FFF2-40B4-BE49-F238E27FC236}">
              <a16:creationId xmlns:a16="http://schemas.microsoft.com/office/drawing/2014/main" id="{1E14392E-FDAB-4B37-B915-192E03B4492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52194</xdr:rowOff>
    </xdr:from>
    <xdr:to>
      <xdr:col>116</xdr:col>
      <xdr:colOff>62864</xdr:colOff>
      <xdr:row>42</xdr:row>
      <xdr:rowOff>84005</xdr:rowOff>
    </xdr:to>
    <xdr:cxnSp macro="">
      <xdr:nvCxnSpPr>
        <xdr:cNvPr id="568" name="直線コネクタ 567">
          <a:extLst>
            <a:ext uri="{FF2B5EF4-FFF2-40B4-BE49-F238E27FC236}">
              <a16:creationId xmlns:a16="http://schemas.microsoft.com/office/drawing/2014/main" id="{9328AEB9-75C8-4B99-AA3F-5835C640FE2F}"/>
            </a:ext>
          </a:extLst>
        </xdr:cNvPr>
        <xdr:cNvCxnSpPr/>
      </xdr:nvCxnSpPr>
      <xdr:spPr>
        <a:xfrm flipV="1">
          <a:off x="22160864" y="5881494"/>
          <a:ext cx="0" cy="1403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87832</xdr:rowOff>
    </xdr:from>
    <xdr:ext cx="469744" cy="259045"/>
    <xdr:sp macro="" textlink="">
      <xdr:nvSpPr>
        <xdr:cNvPr id="569" name="【一般廃棄物処理施設】&#10;一人当たり有形固定資産（償却資産）額最小値テキスト">
          <a:extLst>
            <a:ext uri="{FF2B5EF4-FFF2-40B4-BE49-F238E27FC236}">
              <a16:creationId xmlns:a16="http://schemas.microsoft.com/office/drawing/2014/main" id="{1834614B-3704-4C3F-9D20-7B67894BB070}"/>
            </a:ext>
          </a:extLst>
        </xdr:cNvPr>
        <xdr:cNvSpPr txBox="1"/>
      </xdr:nvSpPr>
      <xdr:spPr>
        <a:xfrm>
          <a:off x="22199600" y="728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84005</xdr:rowOff>
    </xdr:from>
    <xdr:to>
      <xdr:col>116</xdr:col>
      <xdr:colOff>152400</xdr:colOff>
      <xdr:row>42</xdr:row>
      <xdr:rowOff>84005</xdr:rowOff>
    </xdr:to>
    <xdr:cxnSp macro="">
      <xdr:nvCxnSpPr>
        <xdr:cNvPr id="570" name="直線コネクタ 569">
          <a:extLst>
            <a:ext uri="{FF2B5EF4-FFF2-40B4-BE49-F238E27FC236}">
              <a16:creationId xmlns:a16="http://schemas.microsoft.com/office/drawing/2014/main" id="{37BD5CC7-E629-4E7C-952B-807D94D902FA}"/>
            </a:ext>
          </a:extLst>
        </xdr:cNvPr>
        <xdr:cNvCxnSpPr/>
      </xdr:nvCxnSpPr>
      <xdr:spPr>
        <a:xfrm>
          <a:off x="22072600" y="72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170321</xdr:rowOff>
    </xdr:from>
    <xdr:ext cx="599010" cy="259045"/>
    <xdr:sp macro="" textlink="">
      <xdr:nvSpPr>
        <xdr:cNvPr id="571" name="【一般廃棄物処理施設】&#10;一人当たり有形固定資産（償却資産）額最大値テキスト">
          <a:extLst>
            <a:ext uri="{FF2B5EF4-FFF2-40B4-BE49-F238E27FC236}">
              <a16:creationId xmlns:a16="http://schemas.microsoft.com/office/drawing/2014/main" id="{78330A10-DA17-4F2A-979D-C4C557583B5D}"/>
            </a:ext>
          </a:extLst>
        </xdr:cNvPr>
        <xdr:cNvSpPr txBox="1"/>
      </xdr:nvSpPr>
      <xdr:spPr>
        <a:xfrm>
          <a:off x="22199600" y="565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52194</xdr:rowOff>
    </xdr:from>
    <xdr:to>
      <xdr:col>116</xdr:col>
      <xdr:colOff>152400</xdr:colOff>
      <xdr:row>34</xdr:row>
      <xdr:rowOff>52194</xdr:rowOff>
    </xdr:to>
    <xdr:cxnSp macro="">
      <xdr:nvCxnSpPr>
        <xdr:cNvPr id="572" name="直線コネクタ 571">
          <a:extLst>
            <a:ext uri="{FF2B5EF4-FFF2-40B4-BE49-F238E27FC236}">
              <a16:creationId xmlns:a16="http://schemas.microsoft.com/office/drawing/2014/main" id="{DFD914D5-FF5B-4BAC-BF82-1898F8C90230}"/>
            </a:ext>
          </a:extLst>
        </xdr:cNvPr>
        <xdr:cNvCxnSpPr/>
      </xdr:nvCxnSpPr>
      <xdr:spPr>
        <a:xfrm>
          <a:off x="22072600" y="588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171349</xdr:rowOff>
    </xdr:from>
    <xdr:ext cx="599010" cy="259045"/>
    <xdr:sp macro="" textlink="">
      <xdr:nvSpPr>
        <xdr:cNvPr id="573" name="【一般廃棄物処理施設】&#10;一人当たり有形固定資産（償却資産）額平均値テキスト">
          <a:extLst>
            <a:ext uri="{FF2B5EF4-FFF2-40B4-BE49-F238E27FC236}">
              <a16:creationId xmlns:a16="http://schemas.microsoft.com/office/drawing/2014/main" id="{EB0F9B43-5C02-49A1-88E5-7A2E13031CE7}"/>
            </a:ext>
          </a:extLst>
        </xdr:cNvPr>
        <xdr:cNvSpPr txBox="1"/>
      </xdr:nvSpPr>
      <xdr:spPr>
        <a:xfrm>
          <a:off x="22199600" y="66864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148472</xdr:rowOff>
    </xdr:from>
    <xdr:to>
      <xdr:col>116</xdr:col>
      <xdr:colOff>114300</xdr:colOff>
      <xdr:row>40</xdr:row>
      <xdr:rowOff>78622</xdr:rowOff>
    </xdr:to>
    <xdr:sp macro="" textlink="">
      <xdr:nvSpPr>
        <xdr:cNvPr id="574" name="フローチャート: 判断 573">
          <a:extLst>
            <a:ext uri="{FF2B5EF4-FFF2-40B4-BE49-F238E27FC236}">
              <a16:creationId xmlns:a16="http://schemas.microsoft.com/office/drawing/2014/main" id="{657EEAF7-E933-4994-8921-EB2D8A23E835}"/>
            </a:ext>
          </a:extLst>
        </xdr:cNvPr>
        <xdr:cNvSpPr/>
      </xdr:nvSpPr>
      <xdr:spPr>
        <a:xfrm>
          <a:off x="22110700" y="683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10564</xdr:rowOff>
    </xdr:from>
    <xdr:to>
      <xdr:col>112</xdr:col>
      <xdr:colOff>38100</xdr:colOff>
      <xdr:row>40</xdr:row>
      <xdr:rowOff>112164</xdr:rowOff>
    </xdr:to>
    <xdr:sp macro="" textlink="">
      <xdr:nvSpPr>
        <xdr:cNvPr id="575" name="フローチャート: 判断 574">
          <a:extLst>
            <a:ext uri="{FF2B5EF4-FFF2-40B4-BE49-F238E27FC236}">
              <a16:creationId xmlns:a16="http://schemas.microsoft.com/office/drawing/2014/main" id="{2D48367C-FC29-4C5E-AE23-8105B06298BB}"/>
            </a:ext>
          </a:extLst>
        </xdr:cNvPr>
        <xdr:cNvSpPr/>
      </xdr:nvSpPr>
      <xdr:spPr>
        <a:xfrm>
          <a:off x="21272500" y="68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17256</xdr:rowOff>
    </xdr:from>
    <xdr:to>
      <xdr:col>107</xdr:col>
      <xdr:colOff>101600</xdr:colOff>
      <xdr:row>40</xdr:row>
      <xdr:rowOff>118856</xdr:rowOff>
    </xdr:to>
    <xdr:sp macro="" textlink="">
      <xdr:nvSpPr>
        <xdr:cNvPr id="576" name="フローチャート: 判断 575">
          <a:extLst>
            <a:ext uri="{FF2B5EF4-FFF2-40B4-BE49-F238E27FC236}">
              <a16:creationId xmlns:a16="http://schemas.microsoft.com/office/drawing/2014/main" id="{FCA9190F-89AB-4901-ABCE-CADB86DC90E5}"/>
            </a:ext>
          </a:extLst>
        </xdr:cNvPr>
        <xdr:cNvSpPr/>
      </xdr:nvSpPr>
      <xdr:spPr>
        <a:xfrm>
          <a:off x="20383500" y="687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142365</xdr:rowOff>
    </xdr:from>
    <xdr:to>
      <xdr:col>102</xdr:col>
      <xdr:colOff>165100</xdr:colOff>
      <xdr:row>40</xdr:row>
      <xdr:rowOff>72515</xdr:rowOff>
    </xdr:to>
    <xdr:sp macro="" textlink="">
      <xdr:nvSpPr>
        <xdr:cNvPr id="577" name="フローチャート: 判断 576">
          <a:extLst>
            <a:ext uri="{FF2B5EF4-FFF2-40B4-BE49-F238E27FC236}">
              <a16:creationId xmlns:a16="http://schemas.microsoft.com/office/drawing/2014/main" id="{A854E121-4C73-4B23-B897-2739BC04BEC9}"/>
            </a:ext>
          </a:extLst>
        </xdr:cNvPr>
        <xdr:cNvSpPr/>
      </xdr:nvSpPr>
      <xdr:spPr>
        <a:xfrm>
          <a:off x="19494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125063</xdr:rowOff>
    </xdr:from>
    <xdr:to>
      <xdr:col>98</xdr:col>
      <xdr:colOff>38100</xdr:colOff>
      <xdr:row>40</xdr:row>
      <xdr:rowOff>55213</xdr:rowOff>
    </xdr:to>
    <xdr:sp macro="" textlink="">
      <xdr:nvSpPr>
        <xdr:cNvPr id="578" name="フローチャート: 判断 577">
          <a:extLst>
            <a:ext uri="{FF2B5EF4-FFF2-40B4-BE49-F238E27FC236}">
              <a16:creationId xmlns:a16="http://schemas.microsoft.com/office/drawing/2014/main" id="{9A217C88-4C47-43AC-A47D-107F9177D63C}"/>
            </a:ext>
          </a:extLst>
        </xdr:cNvPr>
        <xdr:cNvSpPr/>
      </xdr:nvSpPr>
      <xdr:spPr>
        <a:xfrm>
          <a:off x="18605500" y="681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8A71B187-6AC4-45A4-AF31-A4C67CCA188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F39D91A2-41DB-4415-B123-E9396872025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AD4BA056-913A-4FB9-A46C-4BAC4936D2B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ECB90DD8-8ED1-46DB-935F-6BE0C6C2DC2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526D164B-AB9D-452E-90B4-FB6BA50B8DA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120252</xdr:rowOff>
    </xdr:from>
    <xdr:to>
      <xdr:col>116</xdr:col>
      <xdr:colOff>114300</xdr:colOff>
      <xdr:row>41</xdr:row>
      <xdr:rowOff>50402</xdr:rowOff>
    </xdr:to>
    <xdr:sp macro="" textlink="">
      <xdr:nvSpPr>
        <xdr:cNvPr id="584" name="楕円 583">
          <a:extLst>
            <a:ext uri="{FF2B5EF4-FFF2-40B4-BE49-F238E27FC236}">
              <a16:creationId xmlns:a16="http://schemas.microsoft.com/office/drawing/2014/main" id="{C300B67C-3089-4E3B-B333-260FEF8795D7}"/>
            </a:ext>
          </a:extLst>
        </xdr:cNvPr>
        <xdr:cNvSpPr/>
      </xdr:nvSpPr>
      <xdr:spPr>
        <a:xfrm>
          <a:off x="22110700" y="69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98679</xdr:rowOff>
    </xdr:from>
    <xdr:ext cx="534377" cy="259045"/>
    <xdr:sp macro="" textlink="">
      <xdr:nvSpPr>
        <xdr:cNvPr id="585" name="【一般廃棄物処理施設】&#10;一人当たり有形固定資産（償却資産）額該当値テキスト">
          <a:extLst>
            <a:ext uri="{FF2B5EF4-FFF2-40B4-BE49-F238E27FC236}">
              <a16:creationId xmlns:a16="http://schemas.microsoft.com/office/drawing/2014/main" id="{A37142FF-AA59-4AC2-AAF3-5C7B6961FFC5}"/>
            </a:ext>
          </a:extLst>
        </xdr:cNvPr>
        <xdr:cNvSpPr txBox="1"/>
      </xdr:nvSpPr>
      <xdr:spPr>
        <a:xfrm>
          <a:off x="22199600" y="695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131556</xdr:rowOff>
    </xdr:from>
    <xdr:to>
      <xdr:col>112</xdr:col>
      <xdr:colOff>38100</xdr:colOff>
      <xdr:row>41</xdr:row>
      <xdr:rowOff>61706</xdr:rowOff>
    </xdr:to>
    <xdr:sp macro="" textlink="">
      <xdr:nvSpPr>
        <xdr:cNvPr id="586" name="楕円 585">
          <a:extLst>
            <a:ext uri="{FF2B5EF4-FFF2-40B4-BE49-F238E27FC236}">
              <a16:creationId xmlns:a16="http://schemas.microsoft.com/office/drawing/2014/main" id="{1614276D-57C5-4463-AD61-1443EAD83872}"/>
            </a:ext>
          </a:extLst>
        </xdr:cNvPr>
        <xdr:cNvSpPr/>
      </xdr:nvSpPr>
      <xdr:spPr>
        <a:xfrm>
          <a:off x="21272500" y="698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171052</xdr:rowOff>
    </xdr:from>
    <xdr:to>
      <xdr:col>116</xdr:col>
      <xdr:colOff>63500</xdr:colOff>
      <xdr:row>41</xdr:row>
      <xdr:rowOff>10906</xdr:rowOff>
    </xdr:to>
    <xdr:cxnSp macro="">
      <xdr:nvCxnSpPr>
        <xdr:cNvPr id="587" name="直線コネクタ 586">
          <a:extLst>
            <a:ext uri="{FF2B5EF4-FFF2-40B4-BE49-F238E27FC236}">
              <a16:creationId xmlns:a16="http://schemas.microsoft.com/office/drawing/2014/main" id="{27851A7C-E2BD-41CB-8F75-A6E85BFCE2F4}"/>
            </a:ext>
          </a:extLst>
        </xdr:cNvPr>
        <xdr:cNvCxnSpPr/>
      </xdr:nvCxnSpPr>
      <xdr:spPr>
        <a:xfrm flipV="1">
          <a:off x="21323300" y="7029052"/>
          <a:ext cx="838200" cy="1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16880</xdr:rowOff>
    </xdr:from>
    <xdr:to>
      <xdr:col>107</xdr:col>
      <xdr:colOff>101600</xdr:colOff>
      <xdr:row>39</xdr:row>
      <xdr:rowOff>118480</xdr:rowOff>
    </xdr:to>
    <xdr:sp macro="" textlink="">
      <xdr:nvSpPr>
        <xdr:cNvPr id="588" name="楕円 587">
          <a:extLst>
            <a:ext uri="{FF2B5EF4-FFF2-40B4-BE49-F238E27FC236}">
              <a16:creationId xmlns:a16="http://schemas.microsoft.com/office/drawing/2014/main" id="{F94D8090-A059-4C58-B610-DE40F008C39D}"/>
            </a:ext>
          </a:extLst>
        </xdr:cNvPr>
        <xdr:cNvSpPr/>
      </xdr:nvSpPr>
      <xdr:spPr>
        <a:xfrm>
          <a:off x="20383500" y="670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67680</xdr:rowOff>
    </xdr:from>
    <xdr:to>
      <xdr:col>111</xdr:col>
      <xdr:colOff>177800</xdr:colOff>
      <xdr:row>41</xdr:row>
      <xdr:rowOff>10906</xdr:rowOff>
    </xdr:to>
    <xdr:cxnSp macro="">
      <xdr:nvCxnSpPr>
        <xdr:cNvPr id="589" name="直線コネクタ 588">
          <a:extLst>
            <a:ext uri="{FF2B5EF4-FFF2-40B4-BE49-F238E27FC236}">
              <a16:creationId xmlns:a16="http://schemas.microsoft.com/office/drawing/2014/main" id="{36B9B1FD-2B0A-41BE-8A13-F78309FEDAF3}"/>
            </a:ext>
          </a:extLst>
        </xdr:cNvPr>
        <xdr:cNvCxnSpPr/>
      </xdr:nvCxnSpPr>
      <xdr:spPr>
        <a:xfrm>
          <a:off x="20434300" y="6754230"/>
          <a:ext cx="889000" cy="28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20740</xdr:rowOff>
    </xdr:from>
    <xdr:to>
      <xdr:col>102</xdr:col>
      <xdr:colOff>165100</xdr:colOff>
      <xdr:row>39</xdr:row>
      <xdr:rowOff>122340</xdr:rowOff>
    </xdr:to>
    <xdr:sp macro="" textlink="">
      <xdr:nvSpPr>
        <xdr:cNvPr id="590" name="楕円 589">
          <a:extLst>
            <a:ext uri="{FF2B5EF4-FFF2-40B4-BE49-F238E27FC236}">
              <a16:creationId xmlns:a16="http://schemas.microsoft.com/office/drawing/2014/main" id="{CFA7F2B7-7FB1-407B-B032-19294892CBDA}"/>
            </a:ext>
          </a:extLst>
        </xdr:cNvPr>
        <xdr:cNvSpPr/>
      </xdr:nvSpPr>
      <xdr:spPr>
        <a:xfrm>
          <a:off x="19494500" y="67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67680</xdr:rowOff>
    </xdr:from>
    <xdr:to>
      <xdr:col>107</xdr:col>
      <xdr:colOff>50800</xdr:colOff>
      <xdr:row>39</xdr:row>
      <xdr:rowOff>71540</xdr:rowOff>
    </xdr:to>
    <xdr:cxnSp macro="">
      <xdr:nvCxnSpPr>
        <xdr:cNvPr id="591" name="直線コネクタ 590">
          <a:extLst>
            <a:ext uri="{FF2B5EF4-FFF2-40B4-BE49-F238E27FC236}">
              <a16:creationId xmlns:a16="http://schemas.microsoft.com/office/drawing/2014/main" id="{9C9926B5-CC78-4DF8-9CA4-6CD0BC5F9776}"/>
            </a:ext>
          </a:extLst>
        </xdr:cNvPr>
        <xdr:cNvCxnSpPr/>
      </xdr:nvCxnSpPr>
      <xdr:spPr>
        <a:xfrm flipV="1">
          <a:off x="19545300" y="6754230"/>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40814</xdr:rowOff>
    </xdr:from>
    <xdr:to>
      <xdr:col>98</xdr:col>
      <xdr:colOff>38100</xdr:colOff>
      <xdr:row>39</xdr:row>
      <xdr:rowOff>142414</xdr:rowOff>
    </xdr:to>
    <xdr:sp macro="" textlink="">
      <xdr:nvSpPr>
        <xdr:cNvPr id="592" name="楕円 591">
          <a:extLst>
            <a:ext uri="{FF2B5EF4-FFF2-40B4-BE49-F238E27FC236}">
              <a16:creationId xmlns:a16="http://schemas.microsoft.com/office/drawing/2014/main" id="{50910D85-5348-471C-BD1E-0F51E71BD40E}"/>
            </a:ext>
          </a:extLst>
        </xdr:cNvPr>
        <xdr:cNvSpPr/>
      </xdr:nvSpPr>
      <xdr:spPr>
        <a:xfrm>
          <a:off x="18605500" y="672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71540</xdr:rowOff>
    </xdr:from>
    <xdr:to>
      <xdr:col>102</xdr:col>
      <xdr:colOff>114300</xdr:colOff>
      <xdr:row>39</xdr:row>
      <xdr:rowOff>91614</xdr:rowOff>
    </xdr:to>
    <xdr:cxnSp macro="">
      <xdr:nvCxnSpPr>
        <xdr:cNvPr id="593" name="直線コネクタ 592">
          <a:extLst>
            <a:ext uri="{FF2B5EF4-FFF2-40B4-BE49-F238E27FC236}">
              <a16:creationId xmlns:a16="http://schemas.microsoft.com/office/drawing/2014/main" id="{343B9765-CA69-4BD1-931E-E94281C2DC12}"/>
            </a:ext>
          </a:extLst>
        </xdr:cNvPr>
        <xdr:cNvCxnSpPr/>
      </xdr:nvCxnSpPr>
      <xdr:spPr>
        <a:xfrm flipV="1">
          <a:off x="18656300" y="6758090"/>
          <a:ext cx="889000" cy="2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128691</xdr:rowOff>
    </xdr:from>
    <xdr:ext cx="599010" cy="259045"/>
    <xdr:sp macro="" textlink="">
      <xdr:nvSpPr>
        <xdr:cNvPr id="594" name="n_1aveValue【一般廃棄物処理施設】&#10;一人当たり有形固定資産（償却資産）額">
          <a:extLst>
            <a:ext uri="{FF2B5EF4-FFF2-40B4-BE49-F238E27FC236}">
              <a16:creationId xmlns:a16="http://schemas.microsoft.com/office/drawing/2014/main" id="{0603F9C7-ED32-4FAE-B8EF-A9AE4C4FCCC1}"/>
            </a:ext>
          </a:extLst>
        </xdr:cNvPr>
        <xdr:cNvSpPr txBox="1"/>
      </xdr:nvSpPr>
      <xdr:spPr>
        <a:xfrm>
          <a:off x="21011095" y="664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109983</xdr:rowOff>
    </xdr:from>
    <xdr:ext cx="599010" cy="259045"/>
    <xdr:sp macro="" textlink="">
      <xdr:nvSpPr>
        <xdr:cNvPr id="595" name="n_2aveValue【一般廃棄物処理施設】&#10;一人当たり有形固定資産（償却資産）額">
          <a:extLst>
            <a:ext uri="{FF2B5EF4-FFF2-40B4-BE49-F238E27FC236}">
              <a16:creationId xmlns:a16="http://schemas.microsoft.com/office/drawing/2014/main" id="{E3D1FD93-71AC-4E75-AB8B-0C367753CDF2}"/>
            </a:ext>
          </a:extLst>
        </xdr:cNvPr>
        <xdr:cNvSpPr txBox="1"/>
      </xdr:nvSpPr>
      <xdr:spPr>
        <a:xfrm>
          <a:off x="20134795" y="696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63642</xdr:rowOff>
    </xdr:from>
    <xdr:ext cx="599010" cy="259045"/>
    <xdr:sp macro="" textlink="">
      <xdr:nvSpPr>
        <xdr:cNvPr id="596" name="n_3aveValue【一般廃棄物処理施設】&#10;一人当たり有形固定資産（償却資産）額">
          <a:extLst>
            <a:ext uri="{FF2B5EF4-FFF2-40B4-BE49-F238E27FC236}">
              <a16:creationId xmlns:a16="http://schemas.microsoft.com/office/drawing/2014/main" id="{357A2CF2-E441-4C23-B2BB-EEF16933FC2F}"/>
            </a:ext>
          </a:extLst>
        </xdr:cNvPr>
        <xdr:cNvSpPr txBox="1"/>
      </xdr:nvSpPr>
      <xdr:spPr>
        <a:xfrm>
          <a:off x="19245795" y="692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46340</xdr:rowOff>
    </xdr:from>
    <xdr:ext cx="599010" cy="259045"/>
    <xdr:sp macro="" textlink="">
      <xdr:nvSpPr>
        <xdr:cNvPr id="597" name="n_4aveValue【一般廃棄物処理施設】&#10;一人当たり有形固定資産（償却資産）額">
          <a:extLst>
            <a:ext uri="{FF2B5EF4-FFF2-40B4-BE49-F238E27FC236}">
              <a16:creationId xmlns:a16="http://schemas.microsoft.com/office/drawing/2014/main" id="{0922E47A-2DFB-4B89-915C-E8CBBF8A1CBF}"/>
            </a:ext>
          </a:extLst>
        </xdr:cNvPr>
        <xdr:cNvSpPr txBox="1"/>
      </xdr:nvSpPr>
      <xdr:spPr>
        <a:xfrm>
          <a:off x="18356795" y="690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52833</xdr:rowOff>
    </xdr:from>
    <xdr:ext cx="534377" cy="259045"/>
    <xdr:sp macro="" textlink="">
      <xdr:nvSpPr>
        <xdr:cNvPr id="598" name="n_1mainValue【一般廃棄物処理施設】&#10;一人当たり有形固定資産（償却資産）額">
          <a:extLst>
            <a:ext uri="{FF2B5EF4-FFF2-40B4-BE49-F238E27FC236}">
              <a16:creationId xmlns:a16="http://schemas.microsoft.com/office/drawing/2014/main" id="{88657EBF-ED77-4BD2-BFA6-254FA15AF7BF}"/>
            </a:ext>
          </a:extLst>
        </xdr:cNvPr>
        <xdr:cNvSpPr txBox="1"/>
      </xdr:nvSpPr>
      <xdr:spPr>
        <a:xfrm>
          <a:off x="21043411" y="70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135007</xdr:rowOff>
    </xdr:from>
    <xdr:ext cx="599010" cy="259045"/>
    <xdr:sp macro="" textlink="">
      <xdr:nvSpPr>
        <xdr:cNvPr id="599" name="n_2mainValue【一般廃棄物処理施設】&#10;一人当たり有形固定資産（償却資産）額">
          <a:extLst>
            <a:ext uri="{FF2B5EF4-FFF2-40B4-BE49-F238E27FC236}">
              <a16:creationId xmlns:a16="http://schemas.microsoft.com/office/drawing/2014/main" id="{16DF5DE4-9380-44A4-A765-2D25758972C1}"/>
            </a:ext>
          </a:extLst>
        </xdr:cNvPr>
        <xdr:cNvSpPr txBox="1"/>
      </xdr:nvSpPr>
      <xdr:spPr>
        <a:xfrm>
          <a:off x="20134795" y="647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138867</xdr:rowOff>
    </xdr:from>
    <xdr:ext cx="599010" cy="259045"/>
    <xdr:sp macro="" textlink="">
      <xdr:nvSpPr>
        <xdr:cNvPr id="600" name="n_3mainValue【一般廃棄物処理施設】&#10;一人当たり有形固定資産（償却資産）額">
          <a:extLst>
            <a:ext uri="{FF2B5EF4-FFF2-40B4-BE49-F238E27FC236}">
              <a16:creationId xmlns:a16="http://schemas.microsoft.com/office/drawing/2014/main" id="{8564F087-1E25-4DD5-9E67-DD52FDF97EB2}"/>
            </a:ext>
          </a:extLst>
        </xdr:cNvPr>
        <xdr:cNvSpPr txBox="1"/>
      </xdr:nvSpPr>
      <xdr:spPr>
        <a:xfrm>
          <a:off x="19245795" y="6482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158941</xdr:rowOff>
    </xdr:from>
    <xdr:ext cx="599010" cy="259045"/>
    <xdr:sp macro="" textlink="">
      <xdr:nvSpPr>
        <xdr:cNvPr id="601" name="n_4mainValue【一般廃棄物処理施設】&#10;一人当たり有形固定資産（償却資産）額">
          <a:extLst>
            <a:ext uri="{FF2B5EF4-FFF2-40B4-BE49-F238E27FC236}">
              <a16:creationId xmlns:a16="http://schemas.microsoft.com/office/drawing/2014/main" id="{29E2DAAE-09A6-4536-B119-C357AE5885BD}"/>
            </a:ext>
          </a:extLst>
        </xdr:cNvPr>
        <xdr:cNvSpPr txBox="1"/>
      </xdr:nvSpPr>
      <xdr:spPr>
        <a:xfrm>
          <a:off x="18356795" y="650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a:extLst>
            <a:ext uri="{FF2B5EF4-FFF2-40B4-BE49-F238E27FC236}">
              <a16:creationId xmlns:a16="http://schemas.microsoft.com/office/drawing/2014/main" id="{757317F8-C894-461A-A750-AEF8EA85267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a:extLst>
            <a:ext uri="{FF2B5EF4-FFF2-40B4-BE49-F238E27FC236}">
              <a16:creationId xmlns:a16="http://schemas.microsoft.com/office/drawing/2014/main" id="{4B812E56-D201-453C-AC49-548780AE1B0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a:extLst>
            <a:ext uri="{FF2B5EF4-FFF2-40B4-BE49-F238E27FC236}">
              <a16:creationId xmlns:a16="http://schemas.microsoft.com/office/drawing/2014/main" id="{62ACD905-DD3B-4A12-B80A-D2CD9C94B2C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a:extLst>
            <a:ext uri="{FF2B5EF4-FFF2-40B4-BE49-F238E27FC236}">
              <a16:creationId xmlns:a16="http://schemas.microsoft.com/office/drawing/2014/main" id="{E6083EE1-A1DA-4056-8BEA-A43F001422E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a:extLst>
            <a:ext uri="{FF2B5EF4-FFF2-40B4-BE49-F238E27FC236}">
              <a16:creationId xmlns:a16="http://schemas.microsoft.com/office/drawing/2014/main" id="{33FEA811-DA93-495E-9AE8-57A2AF7E43A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a:extLst>
            <a:ext uri="{FF2B5EF4-FFF2-40B4-BE49-F238E27FC236}">
              <a16:creationId xmlns:a16="http://schemas.microsoft.com/office/drawing/2014/main" id="{E94C12B1-3789-4F7A-A633-FB0A0F57D49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a:extLst>
            <a:ext uri="{FF2B5EF4-FFF2-40B4-BE49-F238E27FC236}">
              <a16:creationId xmlns:a16="http://schemas.microsoft.com/office/drawing/2014/main" id="{0CCD14DA-F5A2-471E-9AB4-9753A1986C3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a:extLst>
            <a:ext uri="{FF2B5EF4-FFF2-40B4-BE49-F238E27FC236}">
              <a16:creationId xmlns:a16="http://schemas.microsoft.com/office/drawing/2014/main" id="{804F8807-3C39-4CAC-925F-4E9C69207CB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a:extLst>
            <a:ext uri="{FF2B5EF4-FFF2-40B4-BE49-F238E27FC236}">
              <a16:creationId xmlns:a16="http://schemas.microsoft.com/office/drawing/2014/main" id="{5E968CEC-7791-452C-8F37-E4EF005B78C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a:extLst>
            <a:ext uri="{FF2B5EF4-FFF2-40B4-BE49-F238E27FC236}">
              <a16:creationId xmlns:a16="http://schemas.microsoft.com/office/drawing/2014/main" id="{9B833B7E-FAD6-4674-8CE0-A400C4FD4AC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a:extLst>
            <a:ext uri="{FF2B5EF4-FFF2-40B4-BE49-F238E27FC236}">
              <a16:creationId xmlns:a16="http://schemas.microsoft.com/office/drawing/2014/main" id="{16CF7909-0AE4-4FD6-93DF-61319F5940A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3" name="直線コネクタ 612">
          <a:extLst>
            <a:ext uri="{FF2B5EF4-FFF2-40B4-BE49-F238E27FC236}">
              <a16:creationId xmlns:a16="http://schemas.microsoft.com/office/drawing/2014/main" id="{9DBB61CD-440C-41BF-856D-BE589420747D}"/>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4" name="テキスト ボックス 613">
          <a:extLst>
            <a:ext uri="{FF2B5EF4-FFF2-40B4-BE49-F238E27FC236}">
              <a16:creationId xmlns:a16="http://schemas.microsoft.com/office/drawing/2014/main" id="{01721873-F593-4B00-8C8F-A1FB53C99A23}"/>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5" name="直線コネクタ 614">
          <a:extLst>
            <a:ext uri="{FF2B5EF4-FFF2-40B4-BE49-F238E27FC236}">
              <a16:creationId xmlns:a16="http://schemas.microsoft.com/office/drawing/2014/main" id="{BF19B169-E285-4217-9FA7-0A7A3CA789F3}"/>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6" name="テキスト ボックス 615">
          <a:extLst>
            <a:ext uri="{FF2B5EF4-FFF2-40B4-BE49-F238E27FC236}">
              <a16:creationId xmlns:a16="http://schemas.microsoft.com/office/drawing/2014/main" id="{2984A586-90DF-417E-9C14-C968FB4B7F73}"/>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7" name="直線コネクタ 616">
          <a:extLst>
            <a:ext uri="{FF2B5EF4-FFF2-40B4-BE49-F238E27FC236}">
              <a16:creationId xmlns:a16="http://schemas.microsoft.com/office/drawing/2014/main" id="{56B6E3B5-D7A8-4617-9928-35CE336C07AF}"/>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8" name="テキスト ボックス 617">
          <a:extLst>
            <a:ext uri="{FF2B5EF4-FFF2-40B4-BE49-F238E27FC236}">
              <a16:creationId xmlns:a16="http://schemas.microsoft.com/office/drawing/2014/main" id="{DF52BA08-EB53-4531-9124-DFF710F0275B}"/>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9" name="直線コネクタ 618">
          <a:extLst>
            <a:ext uri="{FF2B5EF4-FFF2-40B4-BE49-F238E27FC236}">
              <a16:creationId xmlns:a16="http://schemas.microsoft.com/office/drawing/2014/main" id="{3E588F5C-4DD1-4571-8DE2-953A0953694C}"/>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0" name="テキスト ボックス 619">
          <a:extLst>
            <a:ext uri="{FF2B5EF4-FFF2-40B4-BE49-F238E27FC236}">
              <a16:creationId xmlns:a16="http://schemas.microsoft.com/office/drawing/2014/main" id="{1338398D-39BF-4023-B7AF-FC46B2393FBB}"/>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B75DFAD0-B2C7-44A2-B5F5-5173DBAEF34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2" name="テキスト ボックス 621">
          <a:extLst>
            <a:ext uri="{FF2B5EF4-FFF2-40B4-BE49-F238E27FC236}">
              <a16:creationId xmlns:a16="http://schemas.microsoft.com/office/drawing/2014/main" id="{035939B8-B7A8-4A9C-B62D-E33CB7F2665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a:extLst>
            <a:ext uri="{FF2B5EF4-FFF2-40B4-BE49-F238E27FC236}">
              <a16:creationId xmlns:a16="http://schemas.microsoft.com/office/drawing/2014/main" id="{168B8E40-45F9-4645-AEB5-DBB7570F731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155448</xdr:rowOff>
    </xdr:from>
    <xdr:to>
      <xdr:col>85</xdr:col>
      <xdr:colOff>126364</xdr:colOff>
      <xdr:row>64</xdr:row>
      <xdr:rowOff>0</xdr:rowOff>
    </xdr:to>
    <xdr:cxnSp macro="">
      <xdr:nvCxnSpPr>
        <xdr:cNvPr id="624" name="直線コネクタ 623">
          <a:extLst>
            <a:ext uri="{FF2B5EF4-FFF2-40B4-BE49-F238E27FC236}">
              <a16:creationId xmlns:a16="http://schemas.microsoft.com/office/drawing/2014/main" id="{64C77809-5788-427F-8BA0-C3A2879AAD16}"/>
            </a:ext>
          </a:extLst>
        </xdr:cNvPr>
        <xdr:cNvCxnSpPr/>
      </xdr:nvCxnSpPr>
      <xdr:spPr>
        <a:xfrm flipV="1">
          <a:off x="16318864" y="975664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25" name="【保健センター・保健所】&#10;有形固定資産減価償却率最小値テキスト">
          <a:extLst>
            <a:ext uri="{FF2B5EF4-FFF2-40B4-BE49-F238E27FC236}">
              <a16:creationId xmlns:a16="http://schemas.microsoft.com/office/drawing/2014/main" id="{EF5BE564-636A-4C7A-9D9D-EF1A847839E1}"/>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26" name="直線コネクタ 625">
          <a:extLst>
            <a:ext uri="{FF2B5EF4-FFF2-40B4-BE49-F238E27FC236}">
              <a16:creationId xmlns:a16="http://schemas.microsoft.com/office/drawing/2014/main" id="{C510D318-3A83-4D6B-8783-875E25040334}"/>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102125</xdr:rowOff>
    </xdr:from>
    <xdr:ext cx="405111" cy="259045"/>
    <xdr:sp macro="" textlink="">
      <xdr:nvSpPr>
        <xdr:cNvPr id="627" name="【保健センター・保健所】&#10;有形固定資産減価償却率最大値テキスト">
          <a:extLst>
            <a:ext uri="{FF2B5EF4-FFF2-40B4-BE49-F238E27FC236}">
              <a16:creationId xmlns:a16="http://schemas.microsoft.com/office/drawing/2014/main" id="{C3FB1918-6C71-4941-8075-0138EF548E14}"/>
            </a:ext>
          </a:extLst>
        </xdr:cNvPr>
        <xdr:cNvSpPr txBox="1"/>
      </xdr:nvSpPr>
      <xdr:spPr>
        <a:xfrm>
          <a:off x="16357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155448</xdr:rowOff>
    </xdr:from>
    <xdr:to>
      <xdr:col>86</xdr:col>
      <xdr:colOff>25400</xdr:colOff>
      <xdr:row>56</xdr:row>
      <xdr:rowOff>155448</xdr:rowOff>
    </xdr:to>
    <xdr:cxnSp macro="">
      <xdr:nvCxnSpPr>
        <xdr:cNvPr id="628" name="直線コネクタ 627">
          <a:extLst>
            <a:ext uri="{FF2B5EF4-FFF2-40B4-BE49-F238E27FC236}">
              <a16:creationId xmlns:a16="http://schemas.microsoft.com/office/drawing/2014/main" id="{5AE5F891-2D4F-41E7-A550-A9510D64896C}"/>
            </a:ext>
          </a:extLst>
        </xdr:cNvPr>
        <xdr:cNvCxnSpPr/>
      </xdr:nvCxnSpPr>
      <xdr:spPr>
        <a:xfrm>
          <a:off x="16230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1795</xdr:rowOff>
    </xdr:from>
    <xdr:ext cx="405111" cy="259045"/>
    <xdr:sp macro="" textlink="">
      <xdr:nvSpPr>
        <xdr:cNvPr id="629" name="【保健センター・保健所】&#10;有形固定資産減価償却率平均値テキスト">
          <a:extLst>
            <a:ext uri="{FF2B5EF4-FFF2-40B4-BE49-F238E27FC236}">
              <a16:creationId xmlns:a16="http://schemas.microsoft.com/office/drawing/2014/main" id="{732D2C52-1A0F-441F-9B63-6575C3BB5761}"/>
            </a:ext>
          </a:extLst>
        </xdr:cNvPr>
        <xdr:cNvSpPr txBox="1"/>
      </xdr:nvSpPr>
      <xdr:spPr>
        <a:xfrm>
          <a:off x="16357600" y="10117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150368</xdr:rowOff>
    </xdr:from>
    <xdr:to>
      <xdr:col>85</xdr:col>
      <xdr:colOff>177800</xdr:colOff>
      <xdr:row>60</xdr:row>
      <xdr:rowOff>80518</xdr:rowOff>
    </xdr:to>
    <xdr:sp macro="" textlink="">
      <xdr:nvSpPr>
        <xdr:cNvPr id="630" name="フローチャート: 判断 629">
          <a:extLst>
            <a:ext uri="{FF2B5EF4-FFF2-40B4-BE49-F238E27FC236}">
              <a16:creationId xmlns:a16="http://schemas.microsoft.com/office/drawing/2014/main" id="{18943391-59A2-44C5-82B7-D1A652A83436}"/>
            </a:ext>
          </a:extLst>
        </xdr:cNvPr>
        <xdr:cNvSpPr/>
      </xdr:nvSpPr>
      <xdr:spPr>
        <a:xfrm>
          <a:off x="16268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68072</xdr:rowOff>
    </xdr:from>
    <xdr:to>
      <xdr:col>81</xdr:col>
      <xdr:colOff>101600</xdr:colOff>
      <xdr:row>60</xdr:row>
      <xdr:rowOff>169672</xdr:rowOff>
    </xdr:to>
    <xdr:sp macro="" textlink="">
      <xdr:nvSpPr>
        <xdr:cNvPr id="631" name="フローチャート: 判断 630">
          <a:extLst>
            <a:ext uri="{FF2B5EF4-FFF2-40B4-BE49-F238E27FC236}">
              <a16:creationId xmlns:a16="http://schemas.microsoft.com/office/drawing/2014/main" id="{2322CB47-4AE2-4094-BDEE-8500A6FAEE81}"/>
            </a:ext>
          </a:extLst>
        </xdr:cNvPr>
        <xdr:cNvSpPr/>
      </xdr:nvSpPr>
      <xdr:spPr>
        <a:xfrm>
          <a:off x="15430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36068</xdr:rowOff>
    </xdr:from>
    <xdr:to>
      <xdr:col>76</xdr:col>
      <xdr:colOff>165100</xdr:colOff>
      <xdr:row>60</xdr:row>
      <xdr:rowOff>137668</xdr:rowOff>
    </xdr:to>
    <xdr:sp macro="" textlink="">
      <xdr:nvSpPr>
        <xdr:cNvPr id="632" name="フローチャート: 判断 631">
          <a:extLst>
            <a:ext uri="{FF2B5EF4-FFF2-40B4-BE49-F238E27FC236}">
              <a16:creationId xmlns:a16="http://schemas.microsoft.com/office/drawing/2014/main" id="{6D4AD1C0-6623-452E-9B2F-06FB169B0023}"/>
            </a:ext>
          </a:extLst>
        </xdr:cNvPr>
        <xdr:cNvSpPr/>
      </xdr:nvSpPr>
      <xdr:spPr>
        <a:xfrm>
          <a:off x="14541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633" name="フローチャート: 判断 632">
          <a:extLst>
            <a:ext uri="{FF2B5EF4-FFF2-40B4-BE49-F238E27FC236}">
              <a16:creationId xmlns:a16="http://schemas.microsoft.com/office/drawing/2014/main" id="{E5704E02-98E7-49FC-8C9F-D8A6BD4F3537}"/>
            </a:ext>
          </a:extLst>
        </xdr:cNvPr>
        <xdr:cNvSpPr/>
      </xdr:nvSpPr>
      <xdr:spPr>
        <a:xfrm>
          <a:off x="13652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49784</xdr:rowOff>
    </xdr:from>
    <xdr:to>
      <xdr:col>67</xdr:col>
      <xdr:colOff>101600</xdr:colOff>
      <xdr:row>59</xdr:row>
      <xdr:rowOff>151384</xdr:rowOff>
    </xdr:to>
    <xdr:sp macro="" textlink="">
      <xdr:nvSpPr>
        <xdr:cNvPr id="634" name="フローチャート: 判断 633">
          <a:extLst>
            <a:ext uri="{FF2B5EF4-FFF2-40B4-BE49-F238E27FC236}">
              <a16:creationId xmlns:a16="http://schemas.microsoft.com/office/drawing/2014/main" id="{0528CC27-3BA6-47E2-BDC2-D5A236C582E6}"/>
            </a:ext>
          </a:extLst>
        </xdr:cNvPr>
        <xdr:cNvSpPr/>
      </xdr:nvSpPr>
      <xdr:spPr>
        <a:xfrm>
          <a:off x="12763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468942E-11A0-454A-B6DE-6454383BE5B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BECA3023-5A60-4E1A-A451-62C33E5940D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C7BB3342-C918-4A2E-B6E2-F9006D0F45E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7EF9E905-5A13-48EE-A96F-E67730D532E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5D34145C-04A7-42ED-94DF-F32FDCC8165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640" name="楕円 639">
          <a:extLst>
            <a:ext uri="{FF2B5EF4-FFF2-40B4-BE49-F238E27FC236}">
              <a16:creationId xmlns:a16="http://schemas.microsoft.com/office/drawing/2014/main" id="{77E45841-EA02-45CA-8231-DEEFEFF1C5C4}"/>
            </a:ext>
          </a:extLst>
        </xdr:cNvPr>
        <xdr:cNvSpPr/>
      </xdr:nvSpPr>
      <xdr:spPr>
        <a:xfrm>
          <a:off x="16268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53357</xdr:rowOff>
    </xdr:from>
    <xdr:ext cx="405111" cy="259045"/>
    <xdr:sp macro="" textlink="">
      <xdr:nvSpPr>
        <xdr:cNvPr id="641" name="【保健センター・保健所】&#10;有形固定資産減価償却率該当値テキスト">
          <a:extLst>
            <a:ext uri="{FF2B5EF4-FFF2-40B4-BE49-F238E27FC236}">
              <a16:creationId xmlns:a16="http://schemas.microsoft.com/office/drawing/2014/main" id="{757D84A5-5690-4444-9678-6CCDF37586A6}"/>
            </a:ext>
          </a:extLst>
        </xdr:cNvPr>
        <xdr:cNvSpPr txBox="1"/>
      </xdr:nvSpPr>
      <xdr:spPr>
        <a:xfrm>
          <a:off x="16357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29210</xdr:rowOff>
    </xdr:from>
    <xdr:to>
      <xdr:col>81</xdr:col>
      <xdr:colOff>101600</xdr:colOff>
      <xdr:row>60</xdr:row>
      <xdr:rowOff>130810</xdr:rowOff>
    </xdr:to>
    <xdr:sp macro="" textlink="">
      <xdr:nvSpPr>
        <xdr:cNvPr id="642" name="楕円 641">
          <a:extLst>
            <a:ext uri="{FF2B5EF4-FFF2-40B4-BE49-F238E27FC236}">
              <a16:creationId xmlns:a16="http://schemas.microsoft.com/office/drawing/2014/main" id="{1DA2E6B7-A9C0-4FB4-B286-C97311DBC2C7}"/>
            </a:ext>
          </a:extLst>
        </xdr:cNvPr>
        <xdr:cNvSpPr/>
      </xdr:nvSpPr>
      <xdr:spPr>
        <a:xfrm>
          <a:off x="15430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80010</xdr:rowOff>
    </xdr:from>
    <xdr:to>
      <xdr:col>85</xdr:col>
      <xdr:colOff>127000</xdr:colOff>
      <xdr:row>60</xdr:row>
      <xdr:rowOff>125730</xdr:rowOff>
    </xdr:to>
    <xdr:cxnSp macro="">
      <xdr:nvCxnSpPr>
        <xdr:cNvPr id="643" name="直線コネクタ 642">
          <a:extLst>
            <a:ext uri="{FF2B5EF4-FFF2-40B4-BE49-F238E27FC236}">
              <a16:creationId xmlns:a16="http://schemas.microsoft.com/office/drawing/2014/main" id="{D0C33215-415E-4BB5-9365-286D3C1CEDC6}"/>
            </a:ext>
          </a:extLst>
        </xdr:cNvPr>
        <xdr:cNvCxnSpPr/>
      </xdr:nvCxnSpPr>
      <xdr:spPr>
        <a:xfrm>
          <a:off x="15481300" y="103670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154940</xdr:rowOff>
    </xdr:from>
    <xdr:to>
      <xdr:col>76</xdr:col>
      <xdr:colOff>165100</xdr:colOff>
      <xdr:row>60</xdr:row>
      <xdr:rowOff>85090</xdr:rowOff>
    </xdr:to>
    <xdr:sp macro="" textlink="">
      <xdr:nvSpPr>
        <xdr:cNvPr id="644" name="楕円 643">
          <a:extLst>
            <a:ext uri="{FF2B5EF4-FFF2-40B4-BE49-F238E27FC236}">
              <a16:creationId xmlns:a16="http://schemas.microsoft.com/office/drawing/2014/main" id="{8F9F6926-E00B-4CF7-B884-76E2870BB4CD}"/>
            </a:ext>
          </a:extLst>
        </xdr:cNvPr>
        <xdr:cNvSpPr/>
      </xdr:nvSpPr>
      <xdr:spPr>
        <a:xfrm>
          <a:off x="14541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34290</xdr:rowOff>
    </xdr:from>
    <xdr:to>
      <xdr:col>81</xdr:col>
      <xdr:colOff>50800</xdr:colOff>
      <xdr:row>60</xdr:row>
      <xdr:rowOff>80010</xdr:rowOff>
    </xdr:to>
    <xdr:cxnSp macro="">
      <xdr:nvCxnSpPr>
        <xdr:cNvPr id="645" name="直線コネクタ 644">
          <a:extLst>
            <a:ext uri="{FF2B5EF4-FFF2-40B4-BE49-F238E27FC236}">
              <a16:creationId xmlns:a16="http://schemas.microsoft.com/office/drawing/2014/main" id="{7538A9EE-3544-4634-899B-D4643D2092FB}"/>
            </a:ext>
          </a:extLst>
        </xdr:cNvPr>
        <xdr:cNvCxnSpPr/>
      </xdr:nvCxnSpPr>
      <xdr:spPr>
        <a:xfrm>
          <a:off x="14592300" y="103212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111506</xdr:rowOff>
    </xdr:from>
    <xdr:to>
      <xdr:col>72</xdr:col>
      <xdr:colOff>38100</xdr:colOff>
      <xdr:row>60</xdr:row>
      <xdr:rowOff>41656</xdr:rowOff>
    </xdr:to>
    <xdr:sp macro="" textlink="">
      <xdr:nvSpPr>
        <xdr:cNvPr id="646" name="楕円 645">
          <a:extLst>
            <a:ext uri="{FF2B5EF4-FFF2-40B4-BE49-F238E27FC236}">
              <a16:creationId xmlns:a16="http://schemas.microsoft.com/office/drawing/2014/main" id="{ED3E3E17-E84F-4494-830A-3DA7344155E5}"/>
            </a:ext>
          </a:extLst>
        </xdr:cNvPr>
        <xdr:cNvSpPr/>
      </xdr:nvSpPr>
      <xdr:spPr>
        <a:xfrm>
          <a:off x="13652500" y="10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162306</xdr:rowOff>
    </xdr:from>
    <xdr:to>
      <xdr:col>76</xdr:col>
      <xdr:colOff>114300</xdr:colOff>
      <xdr:row>60</xdr:row>
      <xdr:rowOff>34290</xdr:rowOff>
    </xdr:to>
    <xdr:cxnSp macro="">
      <xdr:nvCxnSpPr>
        <xdr:cNvPr id="647" name="直線コネクタ 646">
          <a:extLst>
            <a:ext uri="{FF2B5EF4-FFF2-40B4-BE49-F238E27FC236}">
              <a16:creationId xmlns:a16="http://schemas.microsoft.com/office/drawing/2014/main" id="{031CE75E-1477-4669-AB1A-F41DFDF9A7F6}"/>
            </a:ext>
          </a:extLst>
        </xdr:cNvPr>
        <xdr:cNvCxnSpPr/>
      </xdr:nvCxnSpPr>
      <xdr:spPr>
        <a:xfrm>
          <a:off x="13703300" y="1027785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63500</xdr:rowOff>
    </xdr:from>
    <xdr:to>
      <xdr:col>67</xdr:col>
      <xdr:colOff>101600</xdr:colOff>
      <xdr:row>59</xdr:row>
      <xdr:rowOff>165100</xdr:rowOff>
    </xdr:to>
    <xdr:sp macro="" textlink="">
      <xdr:nvSpPr>
        <xdr:cNvPr id="648" name="楕円 647">
          <a:extLst>
            <a:ext uri="{FF2B5EF4-FFF2-40B4-BE49-F238E27FC236}">
              <a16:creationId xmlns:a16="http://schemas.microsoft.com/office/drawing/2014/main" id="{019CC812-249A-42D1-AFB6-2AD790761DFA}"/>
            </a:ext>
          </a:extLst>
        </xdr:cNvPr>
        <xdr:cNvSpPr/>
      </xdr:nvSpPr>
      <xdr:spPr>
        <a:xfrm>
          <a:off x="12763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114300</xdr:rowOff>
    </xdr:from>
    <xdr:to>
      <xdr:col>71</xdr:col>
      <xdr:colOff>177800</xdr:colOff>
      <xdr:row>59</xdr:row>
      <xdr:rowOff>162306</xdr:rowOff>
    </xdr:to>
    <xdr:cxnSp macro="">
      <xdr:nvCxnSpPr>
        <xdr:cNvPr id="649" name="直線コネクタ 648">
          <a:extLst>
            <a:ext uri="{FF2B5EF4-FFF2-40B4-BE49-F238E27FC236}">
              <a16:creationId xmlns:a16="http://schemas.microsoft.com/office/drawing/2014/main" id="{65D182AC-5C13-4C2F-9BC1-610BFB09C37D}"/>
            </a:ext>
          </a:extLst>
        </xdr:cNvPr>
        <xdr:cNvCxnSpPr/>
      </xdr:nvCxnSpPr>
      <xdr:spPr>
        <a:xfrm>
          <a:off x="12814300" y="1022985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160799</xdr:rowOff>
    </xdr:from>
    <xdr:ext cx="405111" cy="259045"/>
    <xdr:sp macro="" textlink="">
      <xdr:nvSpPr>
        <xdr:cNvPr id="650" name="n_1aveValue【保健センター・保健所】&#10;有形固定資産減価償却率">
          <a:extLst>
            <a:ext uri="{FF2B5EF4-FFF2-40B4-BE49-F238E27FC236}">
              <a16:creationId xmlns:a16="http://schemas.microsoft.com/office/drawing/2014/main" id="{C6FA23FD-E535-40F0-AE7D-8672A8A63F6E}"/>
            </a:ext>
          </a:extLst>
        </xdr:cNvPr>
        <xdr:cNvSpPr txBox="1"/>
      </xdr:nvSpPr>
      <xdr:spPr>
        <a:xfrm>
          <a:off x="15266044"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128795</xdr:rowOff>
    </xdr:from>
    <xdr:ext cx="405111" cy="259045"/>
    <xdr:sp macro="" textlink="">
      <xdr:nvSpPr>
        <xdr:cNvPr id="651" name="n_2aveValue【保健センター・保健所】&#10;有形固定資産減価償却率">
          <a:extLst>
            <a:ext uri="{FF2B5EF4-FFF2-40B4-BE49-F238E27FC236}">
              <a16:creationId xmlns:a16="http://schemas.microsoft.com/office/drawing/2014/main" id="{983421E9-9343-4DF9-85DF-2508316C0B9B}"/>
            </a:ext>
          </a:extLst>
        </xdr:cNvPr>
        <xdr:cNvSpPr txBox="1"/>
      </xdr:nvSpPr>
      <xdr:spPr>
        <a:xfrm>
          <a:off x="14389744" y="1041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83075</xdr:rowOff>
    </xdr:from>
    <xdr:ext cx="405111" cy="259045"/>
    <xdr:sp macro="" textlink="">
      <xdr:nvSpPr>
        <xdr:cNvPr id="652" name="n_3aveValue【保健センター・保健所】&#10;有形固定資産減価償却率">
          <a:extLst>
            <a:ext uri="{FF2B5EF4-FFF2-40B4-BE49-F238E27FC236}">
              <a16:creationId xmlns:a16="http://schemas.microsoft.com/office/drawing/2014/main" id="{6E2343B1-9459-4DBF-973F-B4B1AC122832}"/>
            </a:ext>
          </a:extLst>
        </xdr:cNvPr>
        <xdr:cNvSpPr txBox="1"/>
      </xdr:nvSpPr>
      <xdr:spPr>
        <a:xfrm>
          <a:off x="13500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167911</xdr:rowOff>
    </xdr:from>
    <xdr:ext cx="405111" cy="259045"/>
    <xdr:sp macro="" textlink="">
      <xdr:nvSpPr>
        <xdr:cNvPr id="653" name="n_4aveValue【保健センター・保健所】&#10;有形固定資産減価償却率">
          <a:extLst>
            <a:ext uri="{FF2B5EF4-FFF2-40B4-BE49-F238E27FC236}">
              <a16:creationId xmlns:a16="http://schemas.microsoft.com/office/drawing/2014/main" id="{C7BDA204-2F97-4AE7-B77B-4F48B669592B}"/>
            </a:ext>
          </a:extLst>
        </xdr:cNvPr>
        <xdr:cNvSpPr txBox="1"/>
      </xdr:nvSpPr>
      <xdr:spPr>
        <a:xfrm>
          <a:off x="12611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147337</xdr:rowOff>
    </xdr:from>
    <xdr:ext cx="405111" cy="259045"/>
    <xdr:sp macro="" textlink="">
      <xdr:nvSpPr>
        <xdr:cNvPr id="654" name="n_1mainValue【保健センター・保健所】&#10;有形固定資産減価償却率">
          <a:extLst>
            <a:ext uri="{FF2B5EF4-FFF2-40B4-BE49-F238E27FC236}">
              <a16:creationId xmlns:a16="http://schemas.microsoft.com/office/drawing/2014/main" id="{2A6B56C6-7191-4280-B7B8-E616519975C5}"/>
            </a:ext>
          </a:extLst>
        </xdr:cNvPr>
        <xdr:cNvSpPr txBox="1"/>
      </xdr:nvSpPr>
      <xdr:spPr>
        <a:xfrm>
          <a:off x="15266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655" name="n_2mainValue【保健センター・保健所】&#10;有形固定資産減価償却率">
          <a:extLst>
            <a:ext uri="{FF2B5EF4-FFF2-40B4-BE49-F238E27FC236}">
              <a16:creationId xmlns:a16="http://schemas.microsoft.com/office/drawing/2014/main" id="{269D32A4-E35B-4BF7-8250-39FE218275C8}"/>
            </a:ext>
          </a:extLst>
        </xdr:cNvPr>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58183</xdr:rowOff>
    </xdr:from>
    <xdr:ext cx="405111" cy="259045"/>
    <xdr:sp macro="" textlink="">
      <xdr:nvSpPr>
        <xdr:cNvPr id="656" name="n_3mainValue【保健センター・保健所】&#10;有形固定資産減価償却率">
          <a:extLst>
            <a:ext uri="{FF2B5EF4-FFF2-40B4-BE49-F238E27FC236}">
              <a16:creationId xmlns:a16="http://schemas.microsoft.com/office/drawing/2014/main" id="{339FFF60-AAA3-448A-A44B-FF0DB7F1AD4E}"/>
            </a:ext>
          </a:extLst>
        </xdr:cNvPr>
        <xdr:cNvSpPr txBox="1"/>
      </xdr:nvSpPr>
      <xdr:spPr>
        <a:xfrm>
          <a:off x="13500744" y="1000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156227</xdr:rowOff>
    </xdr:from>
    <xdr:ext cx="405111" cy="259045"/>
    <xdr:sp macro="" textlink="">
      <xdr:nvSpPr>
        <xdr:cNvPr id="657" name="n_4mainValue【保健センター・保健所】&#10;有形固定資産減価償却率">
          <a:extLst>
            <a:ext uri="{FF2B5EF4-FFF2-40B4-BE49-F238E27FC236}">
              <a16:creationId xmlns:a16="http://schemas.microsoft.com/office/drawing/2014/main" id="{B6A26323-606B-4C9A-9E10-5E388905A3CF}"/>
            </a:ext>
          </a:extLst>
        </xdr:cNvPr>
        <xdr:cNvSpPr txBox="1"/>
      </xdr:nvSpPr>
      <xdr:spPr>
        <a:xfrm>
          <a:off x="12611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FDAFE8CE-3B56-4864-BB00-6D261140CA8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3CE0C5D2-0BF3-4F94-9AD6-32372EB0A4C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1E5422B0-37D0-415A-9046-2FD8E0C4C07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034564D7-B30B-42EE-93D4-E6E999BB263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9C0E0B9D-DC84-48E9-B9DA-2169A26EA9F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3BFC398E-AA54-4227-8CA5-4D43EF4AF2B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608FDBF9-A688-48DF-A532-E0E5F65C490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C5828C8F-8FCA-4FFD-8F08-BC30786399D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BD6AA1F0-AAD0-4C56-A32B-E33151034EB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0A69FA1E-860D-4F97-9283-B3D2A626198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a:extLst>
            <a:ext uri="{FF2B5EF4-FFF2-40B4-BE49-F238E27FC236}">
              <a16:creationId xmlns:a16="http://schemas.microsoft.com/office/drawing/2014/main" id="{D1651A3C-FE74-4AC8-902D-D8EE9AE763A6}"/>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a:extLst>
            <a:ext uri="{FF2B5EF4-FFF2-40B4-BE49-F238E27FC236}">
              <a16:creationId xmlns:a16="http://schemas.microsoft.com/office/drawing/2014/main" id="{2D8C7ACE-43CF-45C8-A934-251DA91C9E5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a:extLst>
            <a:ext uri="{FF2B5EF4-FFF2-40B4-BE49-F238E27FC236}">
              <a16:creationId xmlns:a16="http://schemas.microsoft.com/office/drawing/2014/main" id="{2A8FBE05-3E54-4987-8DEC-F34E865B265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a:extLst>
            <a:ext uri="{FF2B5EF4-FFF2-40B4-BE49-F238E27FC236}">
              <a16:creationId xmlns:a16="http://schemas.microsoft.com/office/drawing/2014/main" id="{8D07577A-C75E-41A8-8AD9-E3C7FEBBEB9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a:extLst>
            <a:ext uri="{FF2B5EF4-FFF2-40B4-BE49-F238E27FC236}">
              <a16:creationId xmlns:a16="http://schemas.microsoft.com/office/drawing/2014/main" id="{A0F2BD98-DDBD-47CB-97D1-4886984D490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a:extLst>
            <a:ext uri="{FF2B5EF4-FFF2-40B4-BE49-F238E27FC236}">
              <a16:creationId xmlns:a16="http://schemas.microsoft.com/office/drawing/2014/main" id="{D05911D1-615A-49D8-ABB0-1245B88C457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a:extLst>
            <a:ext uri="{FF2B5EF4-FFF2-40B4-BE49-F238E27FC236}">
              <a16:creationId xmlns:a16="http://schemas.microsoft.com/office/drawing/2014/main" id="{F1ABE8FE-08C6-484F-976D-7B6CBB1795D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a:extLst>
            <a:ext uri="{FF2B5EF4-FFF2-40B4-BE49-F238E27FC236}">
              <a16:creationId xmlns:a16="http://schemas.microsoft.com/office/drawing/2014/main" id="{2D39FE5F-123A-4A9A-8524-637CC74B359D}"/>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DCE7A397-63EE-4DAE-8193-CA7D2E2D3B3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827AE3D7-88BC-4386-999E-2BB745DF2CB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a:extLst>
            <a:ext uri="{FF2B5EF4-FFF2-40B4-BE49-F238E27FC236}">
              <a16:creationId xmlns:a16="http://schemas.microsoft.com/office/drawing/2014/main" id="{5FDB6A9A-3BF7-40ED-B386-B42F67FDE3F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6858</xdr:rowOff>
    </xdr:from>
    <xdr:to>
      <xdr:col>116</xdr:col>
      <xdr:colOff>62864</xdr:colOff>
      <xdr:row>63</xdr:row>
      <xdr:rowOff>16002</xdr:rowOff>
    </xdr:to>
    <xdr:cxnSp macro="">
      <xdr:nvCxnSpPr>
        <xdr:cNvPr id="679" name="直線コネクタ 678">
          <a:extLst>
            <a:ext uri="{FF2B5EF4-FFF2-40B4-BE49-F238E27FC236}">
              <a16:creationId xmlns:a16="http://schemas.microsoft.com/office/drawing/2014/main" id="{31479AFD-0A49-4AE8-A5C2-0598A1BF45CB}"/>
            </a:ext>
          </a:extLst>
        </xdr:cNvPr>
        <xdr:cNvCxnSpPr/>
      </xdr:nvCxnSpPr>
      <xdr:spPr>
        <a:xfrm flipV="1">
          <a:off x="22160864" y="977950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19829</xdr:rowOff>
    </xdr:from>
    <xdr:ext cx="469744" cy="259045"/>
    <xdr:sp macro="" textlink="">
      <xdr:nvSpPr>
        <xdr:cNvPr id="680" name="【保健センター・保健所】&#10;一人当たり面積最小値テキスト">
          <a:extLst>
            <a:ext uri="{FF2B5EF4-FFF2-40B4-BE49-F238E27FC236}">
              <a16:creationId xmlns:a16="http://schemas.microsoft.com/office/drawing/2014/main" id="{EF0B6F3F-7F7E-4356-B6FF-DD8DBE38413F}"/>
            </a:ext>
          </a:extLst>
        </xdr:cNvPr>
        <xdr:cNvSpPr txBox="1"/>
      </xdr:nvSpPr>
      <xdr:spPr>
        <a:xfrm>
          <a:off x="22199600" y="108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xdr:rowOff>
    </xdr:from>
    <xdr:to>
      <xdr:col>116</xdr:col>
      <xdr:colOff>152400</xdr:colOff>
      <xdr:row>63</xdr:row>
      <xdr:rowOff>16002</xdr:rowOff>
    </xdr:to>
    <xdr:cxnSp macro="">
      <xdr:nvCxnSpPr>
        <xdr:cNvPr id="681" name="直線コネクタ 680">
          <a:extLst>
            <a:ext uri="{FF2B5EF4-FFF2-40B4-BE49-F238E27FC236}">
              <a16:creationId xmlns:a16="http://schemas.microsoft.com/office/drawing/2014/main" id="{480DF57F-186F-4531-961C-AD9F867E8D48}"/>
            </a:ext>
          </a:extLst>
        </xdr:cNvPr>
        <xdr:cNvCxnSpPr/>
      </xdr:nvCxnSpPr>
      <xdr:spPr>
        <a:xfrm>
          <a:off x="22072600" y="1081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124985</xdr:rowOff>
    </xdr:from>
    <xdr:ext cx="469744" cy="259045"/>
    <xdr:sp macro="" textlink="">
      <xdr:nvSpPr>
        <xdr:cNvPr id="682" name="【保健センター・保健所】&#10;一人当たり面積最大値テキスト">
          <a:extLst>
            <a:ext uri="{FF2B5EF4-FFF2-40B4-BE49-F238E27FC236}">
              <a16:creationId xmlns:a16="http://schemas.microsoft.com/office/drawing/2014/main" id="{CDFC261F-696E-47EB-869A-D7BB450BC1D6}"/>
            </a:ext>
          </a:extLst>
        </xdr:cNvPr>
        <xdr:cNvSpPr txBox="1"/>
      </xdr:nvSpPr>
      <xdr:spPr>
        <a:xfrm>
          <a:off x="22199600" y="955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6858</xdr:rowOff>
    </xdr:from>
    <xdr:to>
      <xdr:col>116</xdr:col>
      <xdr:colOff>152400</xdr:colOff>
      <xdr:row>57</xdr:row>
      <xdr:rowOff>6858</xdr:rowOff>
    </xdr:to>
    <xdr:cxnSp macro="">
      <xdr:nvCxnSpPr>
        <xdr:cNvPr id="683" name="直線コネクタ 682">
          <a:extLst>
            <a:ext uri="{FF2B5EF4-FFF2-40B4-BE49-F238E27FC236}">
              <a16:creationId xmlns:a16="http://schemas.microsoft.com/office/drawing/2014/main" id="{334138DF-FCA9-4D3E-8BBA-BAD4A581C0AE}"/>
            </a:ext>
          </a:extLst>
        </xdr:cNvPr>
        <xdr:cNvCxnSpPr/>
      </xdr:nvCxnSpPr>
      <xdr:spPr>
        <a:xfrm>
          <a:off x="22072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65803</xdr:rowOff>
    </xdr:from>
    <xdr:ext cx="469744" cy="259045"/>
    <xdr:sp macro="" textlink="">
      <xdr:nvSpPr>
        <xdr:cNvPr id="684" name="【保健センター・保健所】&#10;一人当たり面積平均値テキスト">
          <a:extLst>
            <a:ext uri="{FF2B5EF4-FFF2-40B4-BE49-F238E27FC236}">
              <a16:creationId xmlns:a16="http://schemas.microsoft.com/office/drawing/2014/main" id="{BD79AEC1-844C-4A3F-B6F5-A169ACC18696}"/>
            </a:ext>
          </a:extLst>
        </xdr:cNvPr>
        <xdr:cNvSpPr txBox="1"/>
      </xdr:nvSpPr>
      <xdr:spPr>
        <a:xfrm>
          <a:off x="22199600" y="1035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42926</xdr:rowOff>
    </xdr:from>
    <xdr:to>
      <xdr:col>116</xdr:col>
      <xdr:colOff>114300</xdr:colOff>
      <xdr:row>61</xdr:row>
      <xdr:rowOff>144526</xdr:rowOff>
    </xdr:to>
    <xdr:sp macro="" textlink="">
      <xdr:nvSpPr>
        <xdr:cNvPr id="685" name="フローチャート: 判断 684">
          <a:extLst>
            <a:ext uri="{FF2B5EF4-FFF2-40B4-BE49-F238E27FC236}">
              <a16:creationId xmlns:a16="http://schemas.microsoft.com/office/drawing/2014/main" id="{4553BE01-DB0B-4CD7-81B6-8F7DBCAE4C98}"/>
            </a:ext>
          </a:extLst>
        </xdr:cNvPr>
        <xdr:cNvSpPr/>
      </xdr:nvSpPr>
      <xdr:spPr>
        <a:xfrm>
          <a:off x="221107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102362</xdr:rowOff>
    </xdr:from>
    <xdr:to>
      <xdr:col>112</xdr:col>
      <xdr:colOff>38100</xdr:colOff>
      <xdr:row>62</xdr:row>
      <xdr:rowOff>32512</xdr:rowOff>
    </xdr:to>
    <xdr:sp macro="" textlink="">
      <xdr:nvSpPr>
        <xdr:cNvPr id="686" name="フローチャート: 判断 685">
          <a:extLst>
            <a:ext uri="{FF2B5EF4-FFF2-40B4-BE49-F238E27FC236}">
              <a16:creationId xmlns:a16="http://schemas.microsoft.com/office/drawing/2014/main" id="{4E3440FD-DDBC-4226-92DF-9600B5225825}"/>
            </a:ext>
          </a:extLst>
        </xdr:cNvPr>
        <xdr:cNvSpPr/>
      </xdr:nvSpPr>
      <xdr:spPr>
        <a:xfrm>
          <a:off x="21272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87" name="フローチャート: 判断 686">
          <a:extLst>
            <a:ext uri="{FF2B5EF4-FFF2-40B4-BE49-F238E27FC236}">
              <a16:creationId xmlns:a16="http://schemas.microsoft.com/office/drawing/2014/main" id="{4EBBEF3C-4567-4D51-AF7B-F1CBAC2985BD}"/>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688" name="フローチャート: 判断 687">
          <a:extLst>
            <a:ext uri="{FF2B5EF4-FFF2-40B4-BE49-F238E27FC236}">
              <a16:creationId xmlns:a16="http://schemas.microsoft.com/office/drawing/2014/main" id="{3926B08E-DDC3-4933-B4BA-25CF3796447C}"/>
            </a:ext>
          </a:extLst>
        </xdr:cNvPr>
        <xdr:cNvSpPr/>
      </xdr:nvSpPr>
      <xdr:spPr>
        <a:xfrm>
          <a:off x="19494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111506</xdr:rowOff>
    </xdr:from>
    <xdr:to>
      <xdr:col>98</xdr:col>
      <xdr:colOff>38100</xdr:colOff>
      <xdr:row>62</xdr:row>
      <xdr:rowOff>41656</xdr:rowOff>
    </xdr:to>
    <xdr:sp macro="" textlink="">
      <xdr:nvSpPr>
        <xdr:cNvPr id="689" name="フローチャート: 判断 688">
          <a:extLst>
            <a:ext uri="{FF2B5EF4-FFF2-40B4-BE49-F238E27FC236}">
              <a16:creationId xmlns:a16="http://schemas.microsoft.com/office/drawing/2014/main" id="{1D7AC8A4-2990-45B3-9104-58B539E0C7CA}"/>
            </a:ext>
          </a:extLst>
        </xdr:cNvPr>
        <xdr:cNvSpPr/>
      </xdr:nvSpPr>
      <xdr:spPr>
        <a:xfrm>
          <a:off x="18605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D6C6669B-8568-476A-AD5C-00A84300008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45DA85B1-A4F4-42DB-8A9D-6C545CC6FC2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9AA778F7-82F5-414C-BEB4-58494D8097F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457082C4-EA75-4200-9C14-167DE664466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F65D67F2-6A73-46A4-ABAF-EF1E85CAC15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136652</xdr:rowOff>
    </xdr:from>
    <xdr:to>
      <xdr:col>116</xdr:col>
      <xdr:colOff>114300</xdr:colOff>
      <xdr:row>63</xdr:row>
      <xdr:rowOff>66802</xdr:rowOff>
    </xdr:to>
    <xdr:sp macro="" textlink="">
      <xdr:nvSpPr>
        <xdr:cNvPr id="695" name="楕円 694">
          <a:extLst>
            <a:ext uri="{FF2B5EF4-FFF2-40B4-BE49-F238E27FC236}">
              <a16:creationId xmlns:a16="http://schemas.microsoft.com/office/drawing/2014/main" id="{5317730C-DAED-4DF5-972B-55D8C15367A5}"/>
            </a:ext>
          </a:extLst>
        </xdr:cNvPr>
        <xdr:cNvSpPr/>
      </xdr:nvSpPr>
      <xdr:spPr>
        <a:xfrm>
          <a:off x="221107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51579</xdr:rowOff>
    </xdr:from>
    <xdr:ext cx="469744" cy="259045"/>
    <xdr:sp macro="" textlink="">
      <xdr:nvSpPr>
        <xdr:cNvPr id="696" name="【保健センター・保健所】&#10;一人当たり面積該当値テキスト">
          <a:extLst>
            <a:ext uri="{FF2B5EF4-FFF2-40B4-BE49-F238E27FC236}">
              <a16:creationId xmlns:a16="http://schemas.microsoft.com/office/drawing/2014/main" id="{C3613D00-FB78-43CE-AD4D-7D692086E260}"/>
            </a:ext>
          </a:extLst>
        </xdr:cNvPr>
        <xdr:cNvSpPr txBox="1"/>
      </xdr:nvSpPr>
      <xdr:spPr>
        <a:xfrm>
          <a:off x="22199600" y="1068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141224</xdr:rowOff>
    </xdr:from>
    <xdr:to>
      <xdr:col>112</xdr:col>
      <xdr:colOff>38100</xdr:colOff>
      <xdr:row>63</xdr:row>
      <xdr:rowOff>71374</xdr:rowOff>
    </xdr:to>
    <xdr:sp macro="" textlink="">
      <xdr:nvSpPr>
        <xdr:cNvPr id="697" name="楕円 696">
          <a:extLst>
            <a:ext uri="{FF2B5EF4-FFF2-40B4-BE49-F238E27FC236}">
              <a16:creationId xmlns:a16="http://schemas.microsoft.com/office/drawing/2014/main" id="{1173D95C-1C3E-447E-939D-D22D9242EDE8}"/>
            </a:ext>
          </a:extLst>
        </xdr:cNvPr>
        <xdr:cNvSpPr/>
      </xdr:nvSpPr>
      <xdr:spPr>
        <a:xfrm>
          <a:off x="21272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16002</xdr:rowOff>
    </xdr:from>
    <xdr:to>
      <xdr:col>116</xdr:col>
      <xdr:colOff>63500</xdr:colOff>
      <xdr:row>63</xdr:row>
      <xdr:rowOff>20574</xdr:rowOff>
    </xdr:to>
    <xdr:cxnSp macro="">
      <xdr:nvCxnSpPr>
        <xdr:cNvPr id="698" name="直線コネクタ 697">
          <a:extLst>
            <a:ext uri="{FF2B5EF4-FFF2-40B4-BE49-F238E27FC236}">
              <a16:creationId xmlns:a16="http://schemas.microsoft.com/office/drawing/2014/main" id="{3AE5A07E-76FB-40C6-A5A6-2753CFE86EA2}"/>
            </a:ext>
          </a:extLst>
        </xdr:cNvPr>
        <xdr:cNvCxnSpPr/>
      </xdr:nvCxnSpPr>
      <xdr:spPr>
        <a:xfrm flipV="1">
          <a:off x="21323300" y="108173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141224</xdr:rowOff>
    </xdr:from>
    <xdr:to>
      <xdr:col>107</xdr:col>
      <xdr:colOff>101600</xdr:colOff>
      <xdr:row>63</xdr:row>
      <xdr:rowOff>71374</xdr:rowOff>
    </xdr:to>
    <xdr:sp macro="" textlink="">
      <xdr:nvSpPr>
        <xdr:cNvPr id="699" name="楕円 698">
          <a:extLst>
            <a:ext uri="{FF2B5EF4-FFF2-40B4-BE49-F238E27FC236}">
              <a16:creationId xmlns:a16="http://schemas.microsoft.com/office/drawing/2014/main" id="{DC654DCB-76BD-4EBB-9D55-538E608659C1}"/>
            </a:ext>
          </a:extLst>
        </xdr:cNvPr>
        <xdr:cNvSpPr/>
      </xdr:nvSpPr>
      <xdr:spPr>
        <a:xfrm>
          <a:off x="20383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20574</xdr:rowOff>
    </xdr:from>
    <xdr:to>
      <xdr:col>111</xdr:col>
      <xdr:colOff>177800</xdr:colOff>
      <xdr:row>63</xdr:row>
      <xdr:rowOff>20574</xdr:rowOff>
    </xdr:to>
    <xdr:cxnSp macro="">
      <xdr:nvCxnSpPr>
        <xdr:cNvPr id="700" name="直線コネクタ 699">
          <a:extLst>
            <a:ext uri="{FF2B5EF4-FFF2-40B4-BE49-F238E27FC236}">
              <a16:creationId xmlns:a16="http://schemas.microsoft.com/office/drawing/2014/main" id="{B847B866-752C-468A-8279-0E6792C8FD8B}"/>
            </a:ext>
          </a:extLst>
        </xdr:cNvPr>
        <xdr:cNvCxnSpPr/>
      </xdr:nvCxnSpPr>
      <xdr:spPr>
        <a:xfrm>
          <a:off x="20434300" y="1082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145796</xdr:rowOff>
    </xdr:from>
    <xdr:to>
      <xdr:col>102</xdr:col>
      <xdr:colOff>165100</xdr:colOff>
      <xdr:row>63</xdr:row>
      <xdr:rowOff>75946</xdr:rowOff>
    </xdr:to>
    <xdr:sp macro="" textlink="">
      <xdr:nvSpPr>
        <xdr:cNvPr id="701" name="楕円 700">
          <a:extLst>
            <a:ext uri="{FF2B5EF4-FFF2-40B4-BE49-F238E27FC236}">
              <a16:creationId xmlns:a16="http://schemas.microsoft.com/office/drawing/2014/main" id="{49CD2BD5-280B-4C00-A617-9BE692427C77}"/>
            </a:ext>
          </a:extLst>
        </xdr:cNvPr>
        <xdr:cNvSpPr/>
      </xdr:nvSpPr>
      <xdr:spPr>
        <a:xfrm>
          <a:off x="19494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20574</xdr:rowOff>
    </xdr:from>
    <xdr:to>
      <xdr:col>107</xdr:col>
      <xdr:colOff>50800</xdr:colOff>
      <xdr:row>63</xdr:row>
      <xdr:rowOff>25146</xdr:rowOff>
    </xdr:to>
    <xdr:cxnSp macro="">
      <xdr:nvCxnSpPr>
        <xdr:cNvPr id="702" name="直線コネクタ 701">
          <a:extLst>
            <a:ext uri="{FF2B5EF4-FFF2-40B4-BE49-F238E27FC236}">
              <a16:creationId xmlns:a16="http://schemas.microsoft.com/office/drawing/2014/main" id="{D98BE2CC-4545-4D02-9542-134ACC5BA2E5}"/>
            </a:ext>
          </a:extLst>
        </xdr:cNvPr>
        <xdr:cNvCxnSpPr/>
      </xdr:nvCxnSpPr>
      <xdr:spPr>
        <a:xfrm flipV="1">
          <a:off x="19545300" y="10821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150368</xdr:rowOff>
    </xdr:from>
    <xdr:to>
      <xdr:col>98</xdr:col>
      <xdr:colOff>38100</xdr:colOff>
      <xdr:row>63</xdr:row>
      <xdr:rowOff>80518</xdr:rowOff>
    </xdr:to>
    <xdr:sp macro="" textlink="">
      <xdr:nvSpPr>
        <xdr:cNvPr id="703" name="楕円 702">
          <a:extLst>
            <a:ext uri="{FF2B5EF4-FFF2-40B4-BE49-F238E27FC236}">
              <a16:creationId xmlns:a16="http://schemas.microsoft.com/office/drawing/2014/main" id="{A150CE85-7ACF-4C60-87BE-FDDE1496DB08}"/>
            </a:ext>
          </a:extLst>
        </xdr:cNvPr>
        <xdr:cNvSpPr/>
      </xdr:nvSpPr>
      <xdr:spPr>
        <a:xfrm>
          <a:off x="18605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25146</xdr:rowOff>
    </xdr:from>
    <xdr:to>
      <xdr:col>102</xdr:col>
      <xdr:colOff>114300</xdr:colOff>
      <xdr:row>63</xdr:row>
      <xdr:rowOff>29718</xdr:rowOff>
    </xdr:to>
    <xdr:cxnSp macro="">
      <xdr:nvCxnSpPr>
        <xdr:cNvPr id="704" name="直線コネクタ 703">
          <a:extLst>
            <a:ext uri="{FF2B5EF4-FFF2-40B4-BE49-F238E27FC236}">
              <a16:creationId xmlns:a16="http://schemas.microsoft.com/office/drawing/2014/main" id="{B68E9004-F681-4773-B797-B304339ABB6B}"/>
            </a:ext>
          </a:extLst>
        </xdr:cNvPr>
        <xdr:cNvCxnSpPr/>
      </xdr:nvCxnSpPr>
      <xdr:spPr>
        <a:xfrm flipV="1">
          <a:off x="18656300" y="1082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49039</xdr:rowOff>
    </xdr:from>
    <xdr:ext cx="469744" cy="259045"/>
    <xdr:sp macro="" textlink="">
      <xdr:nvSpPr>
        <xdr:cNvPr id="705" name="n_1aveValue【保健センター・保健所】&#10;一人当たり面積">
          <a:extLst>
            <a:ext uri="{FF2B5EF4-FFF2-40B4-BE49-F238E27FC236}">
              <a16:creationId xmlns:a16="http://schemas.microsoft.com/office/drawing/2014/main" id="{70E8B8EB-7FE6-4DA0-B4FC-E98D0C7A005C}"/>
            </a:ext>
          </a:extLst>
        </xdr:cNvPr>
        <xdr:cNvSpPr txBox="1"/>
      </xdr:nvSpPr>
      <xdr:spPr>
        <a:xfrm>
          <a:off x="210757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706" name="n_2aveValue【保健センター・保健所】&#10;一人当たり面積">
          <a:extLst>
            <a:ext uri="{FF2B5EF4-FFF2-40B4-BE49-F238E27FC236}">
              <a16:creationId xmlns:a16="http://schemas.microsoft.com/office/drawing/2014/main" id="{D8F82302-83A1-465C-A8DD-78841900C033}"/>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71899</xdr:rowOff>
    </xdr:from>
    <xdr:ext cx="469744" cy="259045"/>
    <xdr:sp macro="" textlink="">
      <xdr:nvSpPr>
        <xdr:cNvPr id="707" name="n_3aveValue【保健センター・保健所】&#10;一人当たり面積">
          <a:extLst>
            <a:ext uri="{FF2B5EF4-FFF2-40B4-BE49-F238E27FC236}">
              <a16:creationId xmlns:a16="http://schemas.microsoft.com/office/drawing/2014/main" id="{9079EE61-C318-47B7-B99C-C1D0523EA612}"/>
            </a:ext>
          </a:extLst>
        </xdr:cNvPr>
        <xdr:cNvSpPr txBox="1"/>
      </xdr:nvSpPr>
      <xdr:spPr>
        <a:xfrm>
          <a:off x="19310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58183</xdr:rowOff>
    </xdr:from>
    <xdr:ext cx="469744" cy="259045"/>
    <xdr:sp macro="" textlink="">
      <xdr:nvSpPr>
        <xdr:cNvPr id="708" name="n_4aveValue【保健センター・保健所】&#10;一人当たり面積">
          <a:extLst>
            <a:ext uri="{FF2B5EF4-FFF2-40B4-BE49-F238E27FC236}">
              <a16:creationId xmlns:a16="http://schemas.microsoft.com/office/drawing/2014/main" id="{A7EA9E39-D1A2-49C5-B636-CA9822FDD517}"/>
            </a:ext>
          </a:extLst>
        </xdr:cNvPr>
        <xdr:cNvSpPr txBox="1"/>
      </xdr:nvSpPr>
      <xdr:spPr>
        <a:xfrm>
          <a:off x="18421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62501</xdr:rowOff>
    </xdr:from>
    <xdr:ext cx="469744" cy="259045"/>
    <xdr:sp macro="" textlink="">
      <xdr:nvSpPr>
        <xdr:cNvPr id="709" name="n_1mainValue【保健センター・保健所】&#10;一人当たり面積">
          <a:extLst>
            <a:ext uri="{FF2B5EF4-FFF2-40B4-BE49-F238E27FC236}">
              <a16:creationId xmlns:a16="http://schemas.microsoft.com/office/drawing/2014/main" id="{F73D54B7-FBD6-4DBC-96A4-E28D71732FE6}"/>
            </a:ext>
          </a:extLst>
        </xdr:cNvPr>
        <xdr:cNvSpPr txBox="1"/>
      </xdr:nvSpPr>
      <xdr:spPr>
        <a:xfrm>
          <a:off x="210757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62501</xdr:rowOff>
    </xdr:from>
    <xdr:ext cx="469744" cy="259045"/>
    <xdr:sp macro="" textlink="">
      <xdr:nvSpPr>
        <xdr:cNvPr id="710" name="n_2mainValue【保健センター・保健所】&#10;一人当たり面積">
          <a:extLst>
            <a:ext uri="{FF2B5EF4-FFF2-40B4-BE49-F238E27FC236}">
              <a16:creationId xmlns:a16="http://schemas.microsoft.com/office/drawing/2014/main" id="{344E02F4-DC07-4C5A-8C95-51543C857152}"/>
            </a:ext>
          </a:extLst>
        </xdr:cNvPr>
        <xdr:cNvSpPr txBox="1"/>
      </xdr:nvSpPr>
      <xdr:spPr>
        <a:xfrm>
          <a:off x="20199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67073</xdr:rowOff>
    </xdr:from>
    <xdr:ext cx="469744" cy="259045"/>
    <xdr:sp macro="" textlink="">
      <xdr:nvSpPr>
        <xdr:cNvPr id="711" name="n_3mainValue【保健センター・保健所】&#10;一人当たり面積">
          <a:extLst>
            <a:ext uri="{FF2B5EF4-FFF2-40B4-BE49-F238E27FC236}">
              <a16:creationId xmlns:a16="http://schemas.microsoft.com/office/drawing/2014/main" id="{82B3F690-8F11-4BA8-BE16-95011D8DFD42}"/>
            </a:ext>
          </a:extLst>
        </xdr:cNvPr>
        <xdr:cNvSpPr txBox="1"/>
      </xdr:nvSpPr>
      <xdr:spPr>
        <a:xfrm>
          <a:off x="19310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71645</xdr:rowOff>
    </xdr:from>
    <xdr:ext cx="469744" cy="259045"/>
    <xdr:sp macro="" textlink="">
      <xdr:nvSpPr>
        <xdr:cNvPr id="712" name="n_4mainValue【保健センター・保健所】&#10;一人当たり面積">
          <a:extLst>
            <a:ext uri="{FF2B5EF4-FFF2-40B4-BE49-F238E27FC236}">
              <a16:creationId xmlns:a16="http://schemas.microsoft.com/office/drawing/2014/main" id="{AE847699-1BD8-4DB0-94C3-A46BF801A6C7}"/>
            </a:ext>
          </a:extLst>
        </xdr:cNvPr>
        <xdr:cNvSpPr txBox="1"/>
      </xdr:nvSpPr>
      <xdr:spPr>
        <a:xfrm>
          <a:off x="18421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75A2C1A0-D504-4227-ABEE-D3BC109B4E5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D1559877-5BF8-44A5-8CCA-0C4AF5D4331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C93571F0-84AF-4416-89C9-0090CFC28B6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22EB8E6F-B6D7-486B-A00F-83657EBA6BE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752AADDE-E436-4C62-B139-6182FC07C66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D54DC8D0-FDFF-4F34-94B9-6FEAD20C80F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51FDB42C-F779-4695-92F7-9649A51CC31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50D442C2-A59D-460C-8DD8-42E28ED8504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a16="http://schemas.microsoft.com/office/drawing/2014/main" id="{CEC67F18-6F2D-43CC-9302-4387CA59229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C913EEAF-B23D-40A9-91EC-5B00A0B87CA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id="{575651DD-3F18-43EB-B0BE-C2C296A5D3A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4" name="直線コネクタ 723">
          <a:extLst>
            <a:ext uri="{FF2B5EF4-FFF2-40B4-BE49-F238E27FC236}">
              <a16:creationId xmlns:a16="http://schemas.microsoft.com/office/drawing/2014/main" id="{3A3D6E8A-C913-4A4D-9424-8CC160FF105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5" name="テキスト ボックス 724">
          <a:extLst>
            <a:ext uri="{FF2B5EF4-FFF2-40B4-BE49-F238E27FC236}">
              <a16:creationId xmlns:a16="http://schemas.microsoft.com/office/drawing/2014/main" id="{1ACC873C-DD4B-4BE9-8225-D87E2FDB264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6" name="直線コネクタ 725">
          <a:extLst>
            <a:ext uri="{FF2B5EF4-FFF2-40B4-BE49-F238E27FC236}">
              <a16:creationId xmlns:a16="http://schemas.microsoft.com/office/drawing/2014/main" id="{F9B15DB7-61FC-4A71-86C5-08581F98A48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7" name="テキスト ボックス 726">
          <a:extLst>
            <a:ext uri="{FF2B5EF4-FFF2-40B4-BE49-F238E27FC236}">
              <a16:creationId xmlns:a16="http://schemas.microsoft.com/office/drawing/2014/main" id="{47E3CDE2-B307-4F30-B62F-FA1DFFCB57A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8" name="直線コネクタ 727">
          <a:extLst>
            <a:ext uri="{FF2B5EF4-FFF2-40B4-BE49-F238E27FC236}">
              <a16:creationId xmlns:a16="http://schemas.microsoft.com/office/drawing/2014/main" id="{AB961A69-1FEF-4404-8C21-B6DA34D564E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9" name="テキスト ボックス 728">
          <a:extLst>
            <a:ext uri="{FF2B5EF4-FFF2-40B4-BE49-F238E27FC236}">
              <a16:creationId xmlns:a16="http://schemas.microsoft.com/office/drawing/2014/main" id="{9A62994C-CCDA-4E59-8645-02FC20AF1C5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0" name="直線コネクタ 729">
          <a:extLst>
            <a:ext uri="{FF2B5EF4-FFF2-40B4-BE49-F238E27FC236}">
              <a16:creationId xmlns:a16="http://schemas.microsoft.com/office/drawing/2014/main" id="{5C122F16-B18A-45EE-B1B0-9FA9CE0FD30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1" name="テキスト ボックス 730">
          <a:extLst>
            <a:ext uri="{FF2B5EF4-FFF2-40B4-BE49-F238E27FC236}">
              <a16:creationId xmlns:a16="http://schemas.microsoft.com/office/drawing/2014/main" id="{BACC43FF-76A7-44DF-9753-7A184CB345F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2" name="直線コネクタ 731">
          <a:extLst>
            <a:ext uri="{FF2B5EF4-FFF2-40B4-BE49-F238E27FC236}">
              <a16:creationId xmlns:a16="http://schemas.microsoft.com/office/drawing/2014/main" id="{434DECD5-87CF-43E4-895E-945C28F164F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3" name="テキスト ボックス 732">
          <a:extLst>
            <a:ext uri="{FF2B5EF4-FFF2-40B4-BE49-F238E27FC236}">
              <a16:creationId xmlns:a16="http://schemas.microsoft.com/office/drawing/2014/main" id="{AD4C7A63-B665-4D4B-BB52-A0E02448A4C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a:extLst>
            <a:ext uri="{FF2B5EF4-FFF2-40B4-BE49-F238E27FC236}">
              <a16:creationId xmlns:a16="http://schemas.microsoft.com/office/drawing/2014/main" id="{1A751A1D-3DD5-4245-A2E8-896D89D6A01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5" name="テキスト ボックス 734">
          <a:extLst>
            <a:ext uri="{FF2B5EF4-FFF2-40B4-BE49-F238E27FC236}">
              <a16:creationId xmlns:a16="http://schemas.microsoft.com/office/drawing/2014/main" id="{B1ADB918-CBD5-4BFA-9CC8-EDF667ABF5B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6" name="【消防施設】&#10;有形固定資産減価償却率グラフ枠">
          <a:extLst>
            <a:ext uri="{FF2B5EF4-FFF2-40B4-BE49-F238E27FC236}">
              <a16:creationId xmlns:a16="http://schemas.microsoft.com/office/drawing/2014/main" id="{332F5E96-2F8B-4B45-A214-D52B0236E69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114300</xdr:rowOff>
    </xdr:to>
    <xdr:cxnSp macro="">
      <xdr:nvCxnSpPr>
        <xdr:cNvPr id="737" name="直線コネクタ 736">
          <a:extLst>
            <a:ext uri="{FF2B5EF4-FFF2-40B4-BE49-F238E27FC236}">
              <a16:creationId xmlns:a16="http://schemas.microsoft.com/office/drawing/2014/main" id="{C7EC8E5A-312C-4C72-A94B-93D041EBC14C}"/>
            </a:ext>
          </a:extLst>
        </xdr:cNvPr>
        <xdr:cNvCxnSpPr/>
      </xdr:nvCxnSpPr>
      <xdr:spPr>
        <a:xfrm flipV="1">
          <a:off x="16318864" y="134550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38" name="【消防施設】&#10;有形固定資産減価償却率最小値テキスト">
          <a:extLst>
            <a:ext uri="{FF2B5EF4-FFF2-40B4-BE49-F238E27FC236}">
              <a16:creationId xmlns:a16="http://schemas.microsoft.com/office/drawing/2014/main" id="{8965ECF5-A1A7-4D67-9E4E-351045976AF6}"/>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39" name="直線コネクタ 738">
          <a:extLst>
            <a:ext uri="{FF2B5EF4-FFF2-40B4-BE49-F238E27FC236}">
              <a16:creationId xmlns:a16="http://schemas.microsoft.com/office/drawing/2014/main" id="{48640940-AAD4-4205-A6B3-37AF22E7AE09}"/>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740" name="【消防施設】&#10;有形固定資産減価償却率最大値テキスト">
          <a:extLst>
            <a:ext uri="{FF2B5EF4-FFF2-40B4-BE49-F238E27FC236}">
              <a16:creationId xmlns:a16="http://schemas.microsoft.com/office/drawing/2014/main" id="{8E4186CA-64CB-4E36-AB47-84E54A979015}"/>
            </a:ext>
          </a:extLst>
        </xdr:cNvPr>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741" name="直線コネクタ 740">
          <a:extLst>
            <a:ext uri="{FF2B5EF4-FFF2-40B4-BE49-F238E27FC236}">
              <a16:creationId xmlns:a16="http://schemas.microsoft.com/office/drawing/2014/main" id="{4EF0CD8A-2483-4B50-919A-4BFD8939B18A}"/>
            </a:ext>
          </a:extLst>
        </xdr:cNvPr>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42" name="【消防施設】&#10;有形固定資産減価償却率平均値テキスト">
          <a:extLst>
            <a:ext uri="{FF2B5EF4-FFF2-40B4-BE49-F238E27FC236}">
              <a16:creationId xmlns:a16="http://schemas.microsoft.com/office/drawing/2014/main" id="{D43C7975-F3C3-4C35-8C54-D86C565C1AE8}"/>
            </a:ext>
          </a:extLst>
        </xdr:cNvPr>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3" name="フローチャート: 判断 742">
          <a:extLst>
            <a:ext uri="{FF2B5EF4-FFF2-40B4-BE49-F238E27FC236}">
              <a16:creationId xmlns:a16="http://schemas.microsoft.com/office/drawing/2014/main" id="{57981518-DD1B-452C-A0B0-76D70F5CE4FC}"/>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27305</xdr:rowOff>
    </xdr:from>
    <xdr:to>
      <xdr:col>81</xdr:col>
      <xdr:colOff>101600</xdr:colOff>
      <xdr:row>81</xdr:row>
      <xdr:rowOff>128905</xdr:rowOff>
    </xdr:to>
    <xdr:sp macro="" textlink="">
      <xdr:nvSpPr>
        <xdr:cNvPr id="744" name="フローチャート: 判断 743">
          <a:extLst>
            <a:ext uri="{FF2B5EF4-FFF2-40B4-BE49-F238E27FC236}">
              <a16:creationId xmlns:a16="http://schemas.microsoft.com/office/drawing/2014/main" id="{C9FF1955-0CEA-49AC-AB98-1F690C6EFB0E}"/>
            </a:ext>
          </a:extLst>
        </xdr:cNvPr>
        <xdr:cNvSpPr/>
      </xdr:nvSpPr>
      <xdr:spPr>
        <a:xfrm>
          <a:off x="15430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745" name="フローチャート: 判断 744">
          <a:extLst>
            <a:ext uri="{FF2B5EF4-FFF2-40B4-BE49-F238E27FC236}">
              <a16:creationId xmlns:a16="http://schemas.microsoft.com/office/drawing/2014/main" id="{EACEEDB9-D89E-40EC-B331-DF55EC91771F}"/>
            </a:ext>
          </a:extLst>
        </xdr:cNvPr>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50164</xdr:rowOff>
    </xdr:from>
    <xdr:to>
      <xdr:col>72</xdr:col>
      <xdr:colOff>38100</xdr:colOff>
      <xdr:row>81</xdr:row>
      <xdr:rowOff>151764</xdr:rowOff>
    </xdr:to>
    <xdr:sp macro="" textlink="">
      <xdr:nvSpPr>
        <xdr:cNvPr id="746" name="フローチャート: 判断 745">
          <a:extLst>
            <a:ext uri="{FF2B5EF4-FFF2-40B4-BE49-F238E27FC236}">
              <a16:creationId xmlns:a16="http://schemas.microsoft.com/office/drawing/2014/main" id="{13044A25-49AA-443F-8AFA-3EC2A8F41FEF}"/>
            </a:ext>
          </a:extLst>
        </xdr:cNvPr>
        <xdr:cNvSpPr/>
      </xdr:nvSpPr>
      <xdr:spPr>
        <a:xfrm>
          <a:off x="13652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747" name="フローチャート: 判断 746">
          <a:extLst>
            <a:ext uri="{FF2B5EF4-FFF2-40B4-BE49-F238E27FC236}">
              <a16:creationId xmlns:a16="http://schemas.microsoft.com/office/drawing/2014/main" id="{AE91A6A6-9119-44D2-AE7E-51BEFD38420F}"/>
            </a:ext>
          </a:extLst>
        </xdr:cNvPr>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55A1A0E2-A7B1-47D5-AE2B-A902A224A83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2C00D10-CF7F-4EDC-B72F-98F8F4990D2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BDA53943-DB69-4852-87C8-8B2B022F51A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46BB342B-FADC-40E5-9EE2-145FFB695DA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2F6E43B8-B7AB-47E2-AC0A-EBBF6433351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34925</xdr:rowOff>
    </xdr:from>
    <xdr:to>
      <xdr:col>85</xdr:col>
      <xdr:colOff>177800</xdr:colOff>
      <xdr:row>84</xdr:row>
      <xdr:rowOff>136525</xdr:rowOff>
    </xdr:to>
    <xdr:sp macro="" textlink="">
      <xdr:nvSpPr>
        <xdr:cNvPr id="753" name="楕円 752">
          <a:extLst>
            <a:ext uri="{FF2B5EF4-FFF2-40B4-BE49-F238E27FC236}">
              <a16:creationId xmlns:a16="http://schemas.microsoft.com/office/drawing/2014/main" id="{2E0CC339-93EA-474B-AAB5-DCC2168C4D67}"/>
            </a:ext>
          </a:extLst>
        </xdr:cNvPr>
        <xdr:cNvSpPr/>
      </xdr:nvSpPr>
      <xdr:spPr>
        <a:xfrm>
          <a:off x="162687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13352</xdr:rowOff>
    </xdr:from>
    <xdr:ext cx="405111" cy="259045"/>
    <xdr:sp macro="" textlink="">
      <xdr:nvSpPr>
        <xdr:cNvPr id="754" name="【消防施設】&#10;有形固定資産減価償却率該当値テキスト">
          <a:extLst>
            <a:ext uri="{FF2B5EF4-FFF2-40B4-BE49-F238E27FC236}">
              <a16:creationId xmlns:a16="http://schemas.microsoft.com/office/drawing/2014/main" id="{A19A315D-3C71-4847-9C43-5976C68F3BE3}"/>
            </a:ext>
          </a:extLst>
        </xdr:cNvPr>
        <xdr:cNvSpPr txBox="1"/>
      </xdr:nvSpPr>
      <xdr:spPr>
        <a:xfrm>
          <a:off x="16357600"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36830</xdr:rowOff>
    </xdr:from>
    <xdr:to>
      <xdr:col>81</xdr:col>
      <xdr:colOff>101600</xdr:colOff>
      <xdr:row>84</xdr:row>
      <xdr:rowOff>138430</xdr:rowOff>
    </xdr:to>
    <xdr:sp macro="" textlink="">
      <xdr:nvSpPr>
        <xdr:cNvPr id="755" name="楕円 754">
          <a:extLst>
            <a:ext uri="{FF2B5EF4-FFF2-40B4-BE49-F238E27FC236}">
              <a16:creationId xmlns:a16="http://schemas.microsoft.com/office/drawing/2014/main" id="{6FEACF16-BAE8-40E8-819C-BF3E1302B19F}"/>
            </a:ext>
          </a:extLst>
        </xdr:cNvPr>
        <xdr:cNvSpPr/>
      </xdr:nvSpPr>
      <xdr:spPr>
        <a:xfrm>
          <a:off x="15430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85725</xdr:rowOff>
    </xdr:from>
    <xdr:to>
      <xdr:col>85</xdr:col>
      <xdr:colOff>127000</xdr:colOff>
      <xdr:row>84</xdr:row>
      <xdr:rowOff>87630</xdr:rowOff>
    </xdr:to>
    <xdr:cxnSp macro="">
      <xdr:nvCxnSpPr>
        <xdr:cNvPr id="756" name="直線コネクタ 755">
          <a:extLst>
            <a:ext uri="{FF2B5EF4-FFF2-40B4-BE49-F238E27FC236}">
              <a16:creationId xmlns:a16="http://schemas.microsoft.com/office/drawing/2014/main" id="{91E84DC6-63F0-424A-B75E-CB38428F7380}"/>
            </a:ext>
          </a:extLst>
        </xdr:cNvPr>
        <xdr:cNvCxnSpPr/>
      </xdr:nvCxnSpPr>
      <xdr:spPr>
        <a:xfrm flipV="1">
          <a:off x="15481300" y="144875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15875</xdr:rowOff>
    </xdr:from>
    <xdr:to>
      <xdr:col>76</xdr:col>
      <xdr:colOff>165100</xdr:colOff>
      <xdr:row>84</xdr:row>
      <xdr:rowOff>117475</xdr:rowOff>
    </xdr:to>
    <xdr:sp macro="" textlink="">
      <xdr:nvSpPr>
        <xdr:cNvPr id="757" name="楕円 756">
          <a:extLst>
            <a:ext uri="{FF2B5EF4-FFF2-40B4-BE49-F238E27FC236}">
              <a16:creationId xmlns:a16="http://schemas.microsoft.com/office/drawing/2014/main" id="{01B08D2E-E1A0-4B53-9767-2EB8C84F22DE}"/>
            </a:ext>
          </a:extLst>
        </xdr:cNvPr>
        <xdr:cNvSpPr/>
      </xdr:nvSpPr>
      <xdr:spPr>
        <a:xfrm>
          <a:off x="14541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66675</xdr:rowOff>
    </xdr:from>
    <xdr:to>
      <xdr:col>81</xdr:col>
      <xdr:colOff>50800</xdr:colOff>
      <xdr:row>84</xdr:row>
      <xdr:rowOff>87630</xdr:rowOff>
    </xdr:to>
    <xdr:cxnSp macro="">
      <xdr:nvCxnSpPr>
        <xdr:cNvPr id="758" name="直線コネクタ 757">
          <a:extLst>
            <a:ext uri="{FF2B5EF4-FFF2-40B4-BE49-F238E27FC236}">
              <a16:creationId xmlns:a16="http://schemas.microsoft.com/office/drawing/2014/main" id="{D3390F60-2D72-49C6-BCE9-14AEA00159EE}"/>
            </a:ext>
          </a:extLst>
        </xdr:cNvPr>
        <xdr:cNvCxnSpPr/>
      </xdr:nvCxnSpPr>
      <xdr:spPr>
        <a:xfrm>
          <a:off x="14592300" y="144684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170180</xdr:rowOff>
    </xdr:from>
    <xdr:to>
      <xdr:col>72</xdr:col>
      <xdr:colOff>38100</xdr:colOff>
      <xdr:row>84</xdr:row>
      <xdr:rowOff>100330</xdr:rowOff>
    </xdr:to>
    <xdr:sp macro="" textlink="">
      <xdr:nvSpPr>
        <xdr:cNvPr id="759" name="楕円 758">
          <a:extLst>
            <a:ext uri="{FF2B5EF4-FFF2-40B4-BE49-F238E27FC236}">
              <a16:creationId xmlns:a16="http://schemas.microsoft.com/office/drawing/2014/main" id="{5150E4B9-4507-46D9-8193-13BE4EB82F42}"/>
            </a:ext>
          </a:extLst>
        </xdr:cNvPr>
        <xdr:cNvSpPr/>
      </xdr:nvSpPr>
      <xdr:spPr>
        <a:xfrm>
          <a:off x="13652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49530</xdr:rowOff>
    </xdr:from>
    <xdr:to>
      <xdr:col>76</xdr:col>
      <xdr:colOff>114300</xdr:colOff>
      <xdr:row>84</xdr:row>
      <xdr:rowOff>66675</xdr:rowOff>
    </xdr:to>
    <xdr:cxnSp macro="">
      <xdr:nvCxnSpPr>
        <xdr:cNvPr id="760" name="直線コネクタ 759">
          <a:extLst>
            <a:ext uri="{FF2B5EF4-FFF2-40B4-BE49-F238E27FC236}">
              <a16:creationId xmlns:a16="http://schemas.microsoft.com/office/drawing/2014/main" id="{9B36C49A-0BF7-4789-81F0-37C4E6D82A1D}"/>
            </a:ext>
          </a:extLst>
        </xdr:cNvPr>
        <xdr:cNvCxnSpPr/>
      </xdr:nvCxnSpPr>
      <xdr:spPr>
        <a:xfrm>
          <a:off x="13703300" y="144513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145414</xdr:rowOff>
    </xdr:from>
    <xdr:to>
      <xdr:col>67</xdr:col>
      <xdr:colOff>101600</xdr:colOff>
      <xdr:row>84</xdr:row>
      <xdr:rowOff>75564</xdr:rowOff>
    </xdr:to>
    <xdr:sp macro="" textlink="">
      <xdr:nvSpPr>
        <xdr:cNvPr id="761" name="楕円 760">
          <a:extLst>
            <a:ext uri="{FF2B5EF4-FFF2-40B4-BE49-F238E27FC236}">
              <a16:creationId xmlns:a16="http://schemas.microsoft.com/office/drawing/2014/main" id="{E39BBA3F-6398-421B-BBDB-129364F6FC40}"/>
            </a:ext>
          </a:extLst>
        </xdr:cNvPr>
        <xdr:cNvSpPr/>
      </xdr:nvSpPr>
      <xdr:spPr>
        <a:xfrm>
          <a:off x="127635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24764</xdr:rowOff>
    </xdr:from>
    <xdr:to>
      <xdr:col>71</xdr:col>
      <xdr:colOff>177800</xdr:colOff>
      <xdr:row>84</xdr:row>
      <xdr:rowOff>49530</xdr:rowOff>
    </xdr:to>
    <xdr:cxnSp macro="">
      <xdr:nvCxnSpPr>
        <xdr:cNvPr id="762" name="直線コネクタ 761">
          <a:extLst>
            <a:ext uri="{FF2B5EF4-FFF2-40B4-BE49-F238E27FC236}">
              <a16:creationId xmlns:a16="http://schemas.microsoft.com/office/drawing/2014/main" id="{D82B8FAC-D4BC-4EFA-9F69-F6E522B516E6}"/>
            </a:ext>
          </a:extLst>
        </xdr:cNvPr>
        <xdr:cNvCxnSpPr/>
      </xdr:nvCxnSpPr>
      <xdr:spPr>
        <a:xfrm>
          <a:off x="12814300" y="1442656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145432</xdr:rowOff>
    </xdr:from>
    <xdr:ext cx="405111" cy="259045"/>
    <xdr:sp macro="" textlink="">
      <xdr:nvSpPr>
        <xdr:cNvPr id="763" name="n_1aveValue【消防施設】&#10;有形固定資産減価償却率">
          <a:extLst>
            <a:ext uri="{FF2B5EF4-FFF2-40B4-BE49-F238E27FC236}">
              <a16:creationId xmlns:a16="http://schemas.microsoft.com/office/drawing/2014/main" id="{ACBD8897-8934-4E8B-8B7B-BB5F07C4C9E3}"/>
            </a:ext>
          </a:extLst>
        </xdr:cNvPr>
        <xdr:cNvSpPr txBox="1"/>
      </xdr:nvSpPr>
      <xdr:spPr>
        <a:xfrm>
          <a:off x="152660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764" name="n_2aveValue【消防施設】&#10;有形固定資産減価償却率">
          <a:extLst>
            <a:ext uri="{FF2B5EF4-FFF2-40B4-BE49-F238E27FC236}">
              <a16:creationId xmlns:a16="http://schemas.microsoft.com/office/drawing/2014/main" id="{25328C6D-FCB5-4EA9-9B1C-DEF81006622C}"/>
            </a:ext>
          </a:extLst>
        </xdr:cNvPr>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168291</xdr:rowOff>
    </xdr:from>
    <xdr:ext cx="405111" cy="259045"/>
    <xdr:sp macro="" textlink="">
      <xdr:nvSpPr>
        <xdr:cNvPr id="765" name="n_3aveValue【消防施設】&#10;有形固定資産減価償却率">
          <a:extLst>
            <a:ext uri="{FF2B5EF4-FFF2-40B4-BE49-F238E27FC236}">
              <a16:creationId xmlns:a16="http://schemas.microsoft.com/office/drawing/2014/main" id="{A38A8528-E393-400A-B24D-0BE61C051484}"/>
            </a:ext>
          </a:extLst>
        </xdr:cNvPr>
        <xdr:cNvSpPr txBox="1"/>
      </xdr:nvSpPr>
      <xdr:spPr>
        <a:xfrm>
          <a:off x="13500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107332</xdr:rowOff>
    </xdr:from>
    <xdr:ext cx="405111" cy="259045"/>
    <xdr:sp macro="" textlink="">
      <xdr:nvSpPr>
        <xdr:cNvPr id="766" name="n_4aveValue【消防施設】&#10;有形固定資産減価償却率">
          <a:extLst>
            <a:ext uri="{FF2B5EF4-FFF2-40B4-BE49-F238E27FC236}">
              <a16:creationId xmlns:a16="http://schemas.microsoft.com/office/drawing/2014/main" id="{5F219E81-D368-4AE9-8F77-475206318119}"/>
            </a:ext>
          </a:extLst>
        </xdr:cNvPr>
        <xdr:cNvSpPr txBox="1"/>
      </xdr:nvSpPr>
      <xdr:spPr>
        <a:xfrm>
          <a:off x="12611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129557</xdr:rowOff>
    </xdr:from>
    <xdr:ext cx="405111" cy="259045"/>
    <xdr:sp macro="" textlink="">
      <xdr:nvSpPr>
        <xdr:cNvPr id="767" name="n_1mainValue【消防施設】&#10;有形固定資産減価償却率">
          <a:extLst>
            <a:ext uri="{FF2B5EF4-FFF2-40B4-BE49-F238E27FC236}">
              <a16:creationId xmlns:a16="http://schemas.microsoft.com/office/drawing/2014/main" id="{D115F1A1-EBD3-4E8D-9A71-4BF18CB85893}"/>
            </a:ext>
          </a:extLst>
        </xdr:cNvPr>
        <xdr:cNvSpPr txBox="1"/>
      </xdr:nvSpPr>
      <xdr:spPr>
        <a:xfrm>
          <a:off x="15266044"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108602</xdr:rowOff>
    </xdr:from>
    <xdr:ext cx="405111" cy="259045"/>
    <xdr:sp macro="" textlink="">
      <xdr:nvSpPr>
        <xdr:cNvPr id="768" name="n_2mainValue【消防施設】&#10;有形固定資産減価償却率">
          <a:extLst>
            <a:ext uri="{FF2B5EF4-FFF2-40B4-BE49-F238E27FC236}">
              <a16:creationId xmlns:a16="http://schemas.microsoft.com/office/drawing/2014/main" id="{6ADF07DE-54E0-4D3D-81F8-4C0049A832EC}"/>
            </a:ext>
          </a:extLst>
        </xdr:cNvPr>
        <xdr:cNvSpPr txBox="1"/>
      </xdr:nvSpPr>
      <xdr:spPr>
        <a:xfrm>
          <a:off x="14389744" y="1451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91457</xdr:rowOff>
    </xdr:from>
    <xdr:ext cx="405111" cy="259045"/>
    <xdr:sp macro="" textlink="">
      <xdr:nvSpPr>
        <xdr:cNvPr id="769" name="n_3mainValue【消防施設】&#10;有形固定資産減価償却率">
          <a:extLst>
            <a:ext uri="{FF2B5EF4-FFF2-40B4-BE49-F238E27FC236}">
              <a16:creationId xmlns:a16="http://schemas.microsoft.com/office/drawing/2014/main" id="{A5F956F2-8052-45D2-99C8-68BC631032CA}"/>
            </a:ext>
          </a:extLst>
        </xdr:cNvPr>
        <xdr:cNvSpPr txBox="1"/>
      </xdr:nvSpPr>
      <xdr:spPr>
        <a:xfrm>
          <a:off x="13500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66691</xdr:rowOff>
    </xdr:from>
    <xdr:ext cx="405111" cy="259045"/>
    <xdr:sp macro="" textlink="">
      <xdr:nvSpPr>
        <xdr:cNvPr id="770" name="n_4mainValue【消防施設】&#10;有形固定資産減価償却率">
          <a:extLst>
            <a:ext uri="{FF2B5EF4-FFF2-40B4-BE49-F238E27FC236}">
              <a16:creationId xmlns:a16="http://schemas.microsoft.com/office/drawing/2014/main" id="{03A6CE58-98A0-407E-9760-C213E9923CDF}"/>
            </a:ext>
          </a:extLst>
        </xdr:cNvPr>
        <xdr:cNvSpPr txBox="1"/>
      </xdr:nvSpPr>
      <xdr:spPr>
        <a:xfrm>
          <a:off x="12611744"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1" name="正方形/長方形 770">
          <a:extLst>
            <a:ext uri="{FF2B5EF4-FFF2-40B4-BE49-F238E27FC236}">
              <a16:creationId xmlns:a16="http://schemas.microsoft.com/office/drawing/2014/main" id="{FEA2A9F3-B6C6-43D8-BA14-DBC08001643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2" name="正方形/長方形 771">
          <a:extLst>
            <a:ext uri="{FF2B5EF4-FFF2-40B4-BE49-F238E27FC236}">
              <a16:creationId xmlns:a16="http://schemas.microsoft.com/office/drawing/2014/main" id="{CFBC0CB8-9B48-4626-A1C6-C666C29D6F2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3" name="正方形/長方形 772">
          <a:extLst>
            <a:ext uri="{FF2B5EF4-FFF2-40B4-BE49-F238E27FC236}">
              <a16:creationId xmlns:a16="http://schemas.microsoft.com/office/drawing/2014/main" id="{5525C6C6-CB63-4EAA-8822-7291A1562DA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4" name="正方形/長方形 773">
          <a:extLst>
            <a:ext uri="{FF2B5EF4-FFF2-40B4-BE49-F238E27FC236}">
              <a16:creationId xmlns:a16="http://schemas.microsoft.com/office/drawing/2014/main" id="{97C0F85F-B9EF-4C12-B9A6-9ED8F17B573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5" name="正方形/長方形 774">
          <a:extLst>
            <a:ext uri="{FF2B5EF4-FFF2-40B4-BE49-F238E27FC236}">
              <a16:creationId xmlns:a16="http://schemas.microsoft.com/office/drawing/2014/main" id="{2E4897D8-C16B-4A7E-80B5-9AA41F5CD55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6" name="正方形/長方形 775">
          <a:extLst>
            <a:ext uri="{FF2B5EF4-FFF2-40B4-BE49-F238E27FC236}">
              <a16:creationId xmlns:a16="http://schemas.microsoft.com/office/drawing/2014/main" id="{0A63C127-E5CD-4CBF-814A-C6E49CA1184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7" name="正方形/長方形 776">
          <a:extLst>
            <a:ext uri="{FF2B5EF4-FFF2-40B4-BE49-F238E27FC236}">
              <a16:creationId xmlns:a16="http://schemas.microsoft.com/office/drawing/2014/main" id="{062A2097-0CE2-4DD2-903C-5E5583D83AF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8" name="正方形/長方形 777">
          <a:extLst>
            <a:ext uri="{FF2B5EF4-FFF2-40B4-BE49-F238E27FC236}">
              <a16:creationId xmlns:a16="http://schemas.microsoft.com/office/drawing/2014/main" id="{E2FBCBFB-CD7A-44AA-9294-B675D2965AD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9" name="テキスト ボックス 778">
          <a:extLst>
            <a:ext uri="{FF2B5EF4-FFF2-40B4-BE49-F238E27FC236}">
              <a16:creationId xmlns:a16="http://schemas.microsoft.com/office/drawing/2014/main" id="{F6DEDD9D-538C-4625-919D-D8ED47E6815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0" name="直線コネクタ 779">
          <a:extLst>
            <a:ext uri="{FF2B5EF4-FFF2-40B4-BE49-F238E27FC236}">
              <a16:creationId xmlns:a16="http://schemas.microsoft.com/office/drawing/2014/main" id="{829FE093-8330-4B9F-9287-1BF3D282678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1" name="直線コネクタ 780">
          <a:extLst>
            <a:ext uri="{FF2B5EF4-FFF2-40B4-BE49-F238E27FC236}">
              <a16:creationId xmlns:a16="http://schemas.microsoft.com/office/drawing/2014/main" id="{E2D2A4AD-F018-40F5-AA7B-693D8D43EF42}"/>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2" name="テキスト ボックス 781">
          <a:extLst>
            <a:ext uri="{FF2B5EF4-FFF2-40B4-BE49-F238E27FC236}">
              <a16:creationId xmlns:a16="http://schemas.microsoft.com/office/drawing/2014/main" id="{C2087A7B-7F0E-4855-B16D-ABAD99ECA15A}"/>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3" name="直線コネクタ 782">
          <a:extLst>
            <a:ext uri="{FF2B5EF4-FFF2-40B4-BE49-F238E27FC236}">
              <a16:creationId xmlns:a16="http://schemas.microsoft.com/office/drawing/2014/main" id="{D73904E1-E448-431E-BFEC-BA520F5746F8}"/>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4" name="テキスト ボックス 783">
          <a:extLst>
            <a:ext uri="{FF2B5EF4-FFF2-40B4-BE49-F238E27FC236}">
              <a16:creationId xmlns:a16="http://schemas.microsoft.com/office/drawing/2014/main" id="{F263A916-A15F-4A01-ADE5-A4878D91E08A}"/>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5" name="直線コネクタ 784">
          <a:extLst>
            <a:ext uri="{FF2B5EF4-FFF2-40B4-BE49-F238E27FC236}">
              <a16:creationId xmlns:a16="http://schemas.microsoft.com/office/drawing/2014/main" id="{3E836A79-1D3D-4AEC-812C-A9AE6BE19CA6}"/>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6" name="テキスト ボックス 785">
          <a:extLst>
            <a:ext uri="{FF2B5EF4-FFF2-40B4-BE49-F238E27FC236}">
              <a16:creationId xmlns:a16="http://schemas.microsoft.com/office/drawing/2014/main" id="{99DF1EF9-8761-485A-B7FE-692C03808043}"/>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7" name="直線コネクタ 786">
          <a:extLst>
            <a:ext uri="{FF2B5EF4-FFF2-40B4-BE49-F238E27FC236}">
              <a16:creationId xmlns:a16="http://schemas.microsoft.com/office/drawing/2014/main" id="{E6C3B61A-B22B-46CE-AE47-B47D686A3DD6}"/>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88" name="テキスト ボックス 787">
          <a:extLst>
            <a:ext uri="{FF2B5EF4-FFF2-40B4-BE49-F238E27FC236}">
              <a16:creationId xmlns:a16="http://schemas.microsoft.com/office/drawing/2014/main" id="{0E700DA5-5B8D-43F3-AC1D-AB3250E9024C}"/>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89" name="直線コネクタ 788">
          <a:extLst>
            <a:ext uri="{FF2B5EF4-FFF2-40B4-BE49-F238E27FC236}">
              <a16:creationId xmlns:a16="http://schemas.microsoft.com/office/drawing/2014/main" id="{D61C9776-40F5-49DE-9A67-6E4E3B4C0902}"/>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0" name="テキスト ボックス 789">
          <a:extLst>
            <a:ext uri="{FF2B5EF4-FFF2-40B4-BE49-F238E27FC236}">
              <a16:creationId xmlns:a16="http://schemas.microsoft.com/office/drawing/2014/main" id="{D8B21A34-868A-46C4-B523-D4A0BDA614CF}"/>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1" name="直線コネクタ 790">
          <a:extLst>
            <a:ext uri="{FF2B5EF4-FFF2-40B4-BE49-F238E27FC236}">
              <a16:creationId xmlns:a16="http://schemas.microsoft.com/office/drawing/2014/main" id="{4B06AA81-FC07-4BD1-B403-D6AC8D9DC55B}"/>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2" name="テキスト ボックス 791">
          <a:extLst>
            <a:ext uri="{FF2B5EF4-FFF2-40B4-BE49-F238E27FC236}">
              <a16:creationId xmlns:a16="http://schemas.microsoft.com/office/drawing/2014/main" id="{A7E8B410-8BD6-4E3F-BB33-62C93330184B}"/>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a:extLst>
            <a:ext uri="{FF2B5EF4-FFF2-40B4-BE49-F238E27FC236}">
              <a16:creationId xmlns:a16="http://schemas.microsoft.com/office/drawing/2014/main" id="{D2C4E853-635E-414F-A78F-8093719C621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a:extLst>
            <a:ext uri="{FF2B5EF4-FFF2-40B4-BE49-F238E27FC236}">
              <a16:creationId xmlns:a16="http://schemas.microsoft.com/office/drawing/2014/main" id="{78BD7EEC-31A5-4E75-9312-F26C785A558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消防施設】&#10;一人当たり面積グラフ枠">
          <a:extLst>
            <a:ext uri="{FF2B5EF4-FFF2-40B4-BE49-F238E27FC236}">
              <a16:creationId xmlns:a16="http://schemas.microsoft.com/office/drawing/2014/main" id="{B9821053-6E7D-4854-9A7A-E1DCCE0B47A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157299</xdr:rowOff>
    </xdr:from>
    <xdr:to>
      <xdr:col>116</xdr:col>
      <xdr:colOff>62864</xdr:colOff>
      <xdr:row>86</xdr:row>
      <xdr:rowOff>152400</xdr:rowOff>
    </xdr:to>
    <xdr:cxnSp macro="">
      <xdr:nvCxnSpPr>
        <xdr:cNvPr id="796" name="直線コネクタ 795">
          <a:extLst>
            <a:ext uri="{FF2B5EF4-FFF2-40B4-BE49-F238E27FC236}">
              <a16:creationId xmlns:a16="http://schemas.microsoft.com/office/drawing/2014/main" id="{AA44AADE-383C-474F-A67D-0A19F8DD32E0}"/>
            </a:ext>
          </a:extLst>
        </xdr:cNvPr>
        <xdr:cNvCxnSpPr/>
      </xdr:nvCxnSpPr>
      <xdr:spPr>
        <a:xfrm flipV="1">
          <a:off x="22160864" y="13358949"/>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156227</xdr:rowOff>
    </xdr:from>
    <xdr:ext cx="469744" cy="259045"/>
    <xdr:sp macro="" textlink="">
      <xdr:nvSpPr>
        <xdr:cNvPr id="797" name="【消防施設】&#10;一人当たり面積最小値テキスト">
          <a:extLst>
            <a:ext uri="{FF2B5EF4-FFF2-40B4-BE49-F238E27FC236}">
              <a16:creationId xmlns:a16="http://schemas.microsoft.com/office/drawing/2014/main" id="{211CDA7C-9363-4781-ADA2-8DFE5232A581}"/>
            </a:ext>
          </a:extLst>
        </xdr:cNvPr>
        <xdr:cNvSpPr txBox="1"/>
      </xdr:nvSpPr>
      <xdr:spPr>
        <a:xfrm>
          <a:off x="22199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798" name="直線コネクタ 797">
          <a:extLst>
            <a:ext uri="{FF2B5EF4-FFF2-40B4-BE49-F238E27FC236}">
              <a16:creationId xmlns:a16="http://schemas.microsoft.com/office/drawing/2014/main" id="{90C3F456-3C1F-413E-9863-E6C8521CEE8A}"/>
            </a:ext>
          </a:extLst>
        </xdr:cNvPr>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103976</xdr:rowOff>
    </xdr:from>
    <xdr:ext cx="469744" cy="259045"/>
    <xdr:sp macro="" textlink="">
      <xdr:nvSpPr>
        <xdr:cNvPr id="799" name="【消防施設】&#10;一人当たり面積最大値テキスト">
          <a:extLst>
            <a:ext uri="{FF2B5EF4-FFF2-40B4-BE49-F238E27FC236}">
              <a16:creationId xmlns:a16="http://schemas.microsoft.com/office/drawing/2014/main" id="{AF82B3FA-4DBF-414D-8C45-03BDCA5A5126}"/>
            </a:ext>
          </a:extLst>
        </xdr:cNvPr>
        <xdr:cNvSpPr txBox="1"/>
      </xdr:nvSpPr>
      <xdr:spPr>
        <a:xfrm>
          <a:off x="22199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157299</xdr:rowOff>
    </xdr:from>
    <xdr:to>
      <xdr:col>116</xdr:col>
      <xdr:colOff>152400</xdr:colOff>
      <xdr:row>77</xdr:row>
      <xdr:rowOff>157299</xdr:rowOff>
    </xdr:to>
    <xdr:cxnSp macro="">
      <xdr:nvCxnSpPr>
        <xdr:cNvPr id="800" name="直線コネクタ 799">
          <a:extLst>
            <a:ext uri="{FF2B5EF4-FFF2-40B4-BE49-F238E27FC236}">
              <a16:creationId xmlns:a16="http://schemas.microsoft.com/office/drawing/2014/main" id="{1654B2AA-50E4-40F5-8F0D-344626AD0E07}"/>
            </a:ext>
          </a:extLst>
        </xdr:cNvPr>
        <xdr:cNvCxnSpPr/>
      </xdr:nvCxnSpPr>
      <xdr:spPr>
        <a:xfrm>
          <a:off x="22072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93090</xdr:rowOff>
    </xdr:from>
    <xdr:ext cx="469744" cy="259045"/>
    <xdr:sp macro="" textlink="">
      <xdr:nvSpPr>
        <xdr:cNvPr id="801" name="【消防施設】&#10;一人当たり面積平均値テキスト">
          <a:extLst>
            <a:ext uri="{FF2B5EF4-FFF2-40B4-BE49-F238E27FC236}">
              <a16:creationId xmlns:a16="http://schemas.microsoft.com/office/drawing/2014/main" id="{C496B1BA-E153-4FE8-BF23-299D0FEDB5B9}"/>
            </a:ext>
          </a:extLst>
        </xdr:cNvPr>
        <xdr:cNvSpPr txBox="1"/>
      </xdr:nvSpPr>
      <xdr:spPr>
        <a:xfrm>
          <a:off x="22199600" y="14494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114663</xdr:rowOff>
    </xdr:from>
    <xdr:to>
      <xdr:col>116</xdr:col>
      <xdr:colOff>114300</xdr:colOff>
      <xdr:row>85</xdr:row>
      <xdr:rowOff>44813</xdr:rowOff>
    </xdr:to>
    <xdr:sp macro="" textlink="">
      <xdr:nvSpPr>
        <xdr:cNvPr id="802" name="フローチャート: 判断 801">
          <a:extLst>
            <a:ext uri="{FF2B5EF4-FFF2-40B4-BE49-F238E27FC236}">
              <a16:creationId xmlns:a16="http://schemas.microsoft.com/office/drawing/2014/main" id="{60454A25-8AD7-4255-8792-00D839AADD60}"/>
            </a:ext>
          </a:extLst>
        </xdr:cNvPr>
        <xdr:cNvSpPr/>
      </xdr:nvSpPr>
      <xdr:spPr>
        <a:xfrm>
          <a:off x="22110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13426</xdr:rowOff>
    </xdr:from>
    <xdr:to>
      <xdr:col>112</xdr:col>
      <xdr:colOff>38100</xdr:colOff>
      <xdr:row>84</xdr:row>
      <xdr:rowOff>115026</xdr:rowOff>
    </xdr:to>
    <xdr:sp macro="" textlink="">
      <xdr:nvSpPr>
        <xdr:cNvPr id="803" name="フローチャート: 判断 802">
          <a:extLst>
            <a:ext uri="{FF2B5EF4-FFF2-40B4-BE49-F238E27FC236}">
              <a16:creationId xmlns:a16="http://schemas.microsoft.com/office/drawing/2014/main" id="{DFE45136-AF1A-4073-974D-6C36A8209436}"/>
            </a:ext>
          </a:extLst>
        </xdr:cNvPr>
        <xdr:cNvSpPr/>
      </xdr:nvSpPr>
      <xdr:spPr>
        <a:xfrm>
          <a:off x="212725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72208</xdr:rowOff>
    </xdr:from>
    <xdr:to>
      <xdr:col>107</xdr:col>
      <xdr:colOff>101600</xdr:colOff>
      <xdr:row>85</xdr:row>
      <xdr:rowOff>2358</xdr:rowOff>
    </xdr:to>
    <xdr:sp macro="" textlink="">
      <xdr:nvSpPr>
        <xdr:cNvPr id="804" name="フローチャート: 判断 803">
          <a:extLst>
            <a:ext uri="{FF2B5EF4-FFF2-40B4-BE49-F238E27FC236}">
              <a16:creationId xmlns:a16="http://schemas.microsoft.com/office/drawing/2014/main" id="{45019C4C-7FBF-419D-A633-6572F9CA475E}"/>
            </a:ext>
          </a:extLst>
        </xdr:cNvPr>
        <xdr:cNvSpPr/>
      </xdr:nvSpPr>
      <xdr:spPr>
        <a:xfrm>
          <a:off x="20383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75474</xdr:rowOff>
    </xdr:from>
    <xdr:to>
      <xdr:col>102</xdr:col>
      <xdr:colOff>165100</xdr:colOff>
      <xdr:row>85</xdr:row>
      <xdr:rowOff>5624</xdr:rowOff>
    </xdr:to>
    <xdr:sp macro="" textlink="">
      <xdr:nvSpPr>
        <xdr:cNvPr id="805" name="フローチャート: 判断 804">
          <a:extLst>
            <a:ext uri="{FF2B5EF4-FFF2-40B4-BE49-F238E27FC236}">
              <a16:creationId xmlns:a16="http://schemas.microsoft.com/office/drawing/2014/main" id="{4FBB448C-DAD5-4C34-9D26-CF800CB55AEF}"/>
            </a:ext>
          </a:extLst>
        </xdr:cNvPr>
        <xdr:cNvSpPr/>
      </xdr:nvSpPr>
      <xdr:spPr>
        <a:xfrm>
          <a:off x="19494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75474</xdr:rowOff>
    </xdr:from>
    <xdr:to>
      <xdr:col>98</xdr:col>
      <xdr:colOff>38100</xdr:colOff>
      <xdr:row>85</xdr:row>
      <xdr:rowOff>5624</xdr:rowOff>
    </xdr:to>
    <xdr:sp macro="" textlink="">
      <xdr:nvSpPr>
        <xdr:cNvPr id="806" name="フローチャート: 判断 805">
          <a:extLst>
            <a:ext uri="{FF2B5EF4-FFF2-40B4-BE49-F238E27FC236}">
              <a16:creationId xmlns:a16="http://schemas.microsoft.com/office/drawing/2014/main" id="{C50A3FEA-9B6E-4425-998C-769661371780}"/>
            </a:ext>
          </a:extLst>
        </xdr:cNvPr>
        <xdr:cNvSpPr/>
      </xdr:nvSpPr>
      <xdr:spPr>
        <a:xfrm>
          <a:off x="18605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E6F77CA3-B7AF-4BD8-9D41-03310EB7A25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EAE3E7D1-8E90-42A1-B5D3-C81B5F78F8D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20F282DA-CBF7-4957-8ABA-D03378014A9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AECE9F05-C23C-40CA-9407-5FA11D26AB7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46F21AA2-7330-419A-901B-8D6D7572744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122827</xdr:rowOff>
    </xdr:from>
    <xdr:to>
      <xdr:col>116</xdr:col>
      <xdr:colOff>114300</xdr:colOff>
      <xdr:row>84</xdr:row>
      <xdr:rowOff>52977</xdr:rowOff>
    </xdr:to>
    <xdr:sp macro="" textlink="">
      <xdr:nvSpPr>
        <xdr:cNvPr id="812" name="楕円 811">
          <a:extLst>
            <a:ext uri="{FF2B5EF4-FFF2-40B4-BE49-F238E27FC236}">
              <a16:creationId xmlns:a16="http://schemas.microsoft.com/office/drawing/2014/main" id="{98AFACF7-6552-4C34-B026-92ACE1BD8FAD}"/>
            </a:ext>
          </a:extLst>
        </xdr:cNvPr>
        <xdr:cNvSpPr/>
      </xdr:nvSpPr>
      <xdr:spPr>
        <a:xfrm>
          <a:off x="221107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145704</xdr:rowOff>
    </xdr:from>
    <xdr:ext cx="469744" cy="259045"/>
    <xdr:sp macro="" textlink="">
      <xdr:nvSpPr>
        <xdr:cNvPr id="813" name="【消防施設】&#10;一人当たり面積該当値テキスト">
          <a:extLst>
            <a:ext uri="{FF2B5EF4-FFF2-40B4-BE49-F238E27FC236}">
              <a16:creationId xmlns:a16="http://schemas.microsoft.com/office/drawing/2014/main" id="{BCC325D8-F776-41F8-A001-34FF09B54C55}"/>
            </a:ext>
          </a:extLst>
        </xdr:cNvPr>
        <xdr:cNvSpPr txBox="1"/>
      </xdr:nvSpPr>
      <xdr:spPr>
        <a:xfrm>
          <a:off x="22199600" y="142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132624</xdr:rowOff>
    </xdr:from>
    <xdr:to>
      <xdr:col>112</xdr:col>
      <xdr:colOff>38100</xdr:colOff>
      <xdr:row>84</xdr:row>
      <xdr:rowOff>62774</xdr:rowOff>
    </xdr:to>
    <xdr:sp macro="" textlink="">
      <xdr:nvSpPr>
        <xdr:cNvPr id="814" name="楕円 813">
          <a:extLst>
            <a:ext uri="{FF2B5EF4-FFF2-40B4-BE49-F238E27FC236}">
              <a16:creationId xmlns:a16="http://schemas.microsoft.com/office/drawing/2014/main" id="{961E5676-7FEC-4EBF-B585-DE783B38640F}"/>
            </a:ext>
          </a:extLst>
        </xdr:cNvPr>
        <xdr:cNvSpPr/>
      </xdr:nvSpPr>
      <xdr:spPr>
        <a:xfrm>
          <a:off x="21272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2177</xdr:rowOff>
    </xdr:from>
    <xdr:to>
      <xdr:col>116</xdr:col>
      <xdr:colOff>63500</xdr:colOff>
      <xdr:row>84</xdr:row>
      <xdr:rowOff>11974</xdr:rowOff>
    </xdr:to>
    <xdr:cxnSp macro="">
      <xdr:nvCxnSpPr>
        <xdr:cNvPr id="815" name="直線コネクタ 814">
          <a:extLst>
            <a:ext uri="{FF2B5EF4-FFF2-40B4-BE49-F238E27FC236}">
              <a16:creationId xmlns:a16="http://schemas.microsoft.com/office/drawing/2014/main" id="{A3A3ABFD-D6B5-4503-B5F6-C82C10ECCF0C}"/>
            </a:ext>
          </a:extLst>
        </xdr:cNvPr>
        <xdr:cNvCxnSpPr/>
      </xdr:nvCxnSpPr>
      <xdr:spPr>
        <a:xfrm flipV="1">
          <a:off x="21323300" y="1440397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142421</xdr:rowOff>
    </xdr:from>
    <xdr:to>
      <xdr:col>107</xdr:col>
      <xdr:colOff>101600</xdr:colOff>
      <xdr:row>84</xdr:row>
      <xdr:rowOff>72571</xdr:rowOff>
    </xdr:to>
    <xdr:sp macro="" textlink="">
      <xdr:nvSpPr>
        <xdr:cNvPr id="816" name="楕円 815">
          <a:extLst>
            <a:ext uri="{FF2B5EF4-FFF2-40B4-BE49-F238E27FC236}">
              <a16:creationId xmlns:a16="http://schemas.microsoft.com/office/drawing/2014/main" id="{E3FBEF20-820F-4DF4-9CB8-53EA52F1D1BE}"/>
            </a:ext>
          </a:extLst>
        </xdr:cNvPr>
        <xdr:cNvSpPr/>
      </xdr:nvSpPr>
      <xdr:spPr>
        <a:xfrm>
          <a:off x="20383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11974</xdr:rowOff>
    </xdr:from>
    <xdr:to>
      <xdr:col>111</xdr:col>
      <xdr:colOff>177800</xdr:colOff>
      <xdr:row>84</xdr:row>
      <xdr:rowOff>21771</xdr:rowOff>
    </xdr:to>
    <xdr:cxnSp macro="">
      <xdr:nvCxnSpPr>
        <xdr:cNvPr id="817" name="直線コネクタ 816">
          <a:extLst>
            <a:ext uri="{FF2B5EF4-FFF2-40B4-BE49-F238E27FC236}">
              <a16:creationId xmlns:a16="http://schemas.microsoft.com/office/drawing/2014/main" id="{58FC9291-B0DA-4DD3-BA56-957ED97CA508}"/>
            </a:ext>
          </a:extLst>
        </xdr:cNvPr>
        <xdr:cNvCxnSpPr/>
      </xdr:nvCxnSpPr>
      <xdr:spPr>
        <a:xfrm flipV="1">
          <a:off x="20434300" y="1441377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155484</xdr:rowOff>
    </xdr:from>
    <xdr:to>
      <xdr:col>102</xdr:col>
      <xdr:colOff>165100</xdr:colOff>
      <xdr:row>84</xdr:row>
      <xdr:rowOff>85634</xdr:rowOff>
    </xdr:to>
    <xdr:sp macro="" textlink="">
      <xdr:nvSpPr>
        <xdr:cNvPr id="818" name="楕円 817">
          <a:extLst>
            <a:ext uri="{FF2B5EF4-FFF2-40B4-BE49-F238E27FC236}">
              <a16:creationId xmlns:a16="http://schemas.microsoft.com/office/drawing/2014/main" id="{31745621-CCBB-426C-9165-B2498DB1A606}"/>
            </a:ext>
          </a:extLst>
        </xdr:cNvPr>
        <xdr:cNvSpPr/>
      </xdr:nvSpPr>
      <xdr:spPr>
        <a:xfrm>
          <a:off x="194945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21771</xdr:rowOff>
    </xdr:from>
    <xdr:to>
      <xdr:col>107</xdr:col>
      <xdr:colOff>50800</xdr:colOff>
      <xdr:row>84</xdr:row>
      <xdr:rowOff>34834</xdr:rowOff>
    </xdr:to>
    <xdr:cxnSp macro="">
      <xdr:nvCxnSpPr>
        <xdr:cNvPr id="819" name="直線コネクタ 818">
          <a:extLst>
            <a:ext uri="{FF2B5EF4-FFF2-40B4-BE49-F238E27FC236}">
              <a16:creationId xmlns:a16="http://schemas.microsoft.com/office/drawing/2014/main" id="{5069FA71-233B-4C80-BC36-74D4B3DAFF99}"/>
            </a:ext>
          </a:extLst>
        </xdr:cNvPr>
        <xdr:cNvCxnSpPr/>
      </xdr:nvCxnSpPr>
      <xdr:spPr>
        <a:xfrm flipV="1">
          <a:off x="19545300" y="1442357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152219</xdr:rowOff>
    </xdr:from>
    <xdr:to>
      <xdr:col>98</xdr:col>
      <xdr:colOff>38100</xdr:colOff>
      <xdr:row>84</xdr:row>
      <xdr:rowOff>82369</xdr:rowOff>
    </xdr:to>
    <xdr:sp macro="" textlink="">
      <xdr:nvSpPr>
        <xdr:cNvPr id="820" name="楕円 819">
          <a:extLst>
            <a:ext uri="{FF2B5EF4-FFF2-40B4-BE49-F238E27FC236}">
              <a16:creationId xmlns:a16="http://schemas.microsoft.com/office/drawing/2014/main" id="{20543FF6-69ED-4537-9175-E6FE66CAE07A}"/>
            </a:ext>
          </a:extLst>
        </xdr:cNvPr>
        <xdr:cNvSpPr/>
      </xdr:nvSpPr>
      <xdr:spPr>
        <a:xfrm>
          <a:off x="18605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31569</xdr:rowOff>
    </xdr:from>
    <xdr:to>
      <xdr:col>102</xdr:col>
      <xdr:colOff>114300</xdr:colOff>
      <xdr:row>84</xdr:row>
      <xdr:rowOff>34834</xdr:rowOff>
    </xdr:to>
    <xdr:cxnSp macro="">
      <xdr:nvCxnSpPr>
        <xdr:cNvPr id="821" name="直線コネクタ 820">
          <a:extLst>
            <a:ext uri="{FF2B5EF4-FFF2-40B4-BE49-F238E27FC236}">
              <a16:creationId xmlns:a16="http://schemas.microsoft.com/office/drawing/2014/main" id="{7B1C5A7F-926D-4C1F-9F21-31D1B59B7655}"/>
            </a:ext>
          </a:extLst>
        </xdr:cNvPr>
        <xdr:cNvCxnSpPr/>
      </xdr:nvCxnSpPr>
      <xdr:spPr>
        <a:xfrm>
          <a:off x="18656300" y="144333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106153</xdr:rowOff>
    </xdr:from>
    <xdr:ext cx="469744" cy="259045"/>
    <xdr:sp macro="" textlink="">
      <xdr:nvSpPr>
        <xdr:cNvPr id="822" name="n_1aveValue【消防施設】&#10;一人当たり面積">
          <a:extLst>
            <a:ext uri="{FF2B5EF4-FFF2-40B4-BE49-F238E27FC236}">
              <a16:creationId xmlns:a16="http://schemas.microsoft.com/office/drawing/2014/main" id="{D36656B5-60FD-4C51-8052-9EA5DA6AC9C5}"/>
            </a:ext>
          </a:extLst>
        </xdr:cNvPr>
        <xdr:cNvSpPr txBox="1"/>
      </xdr:nvSpPr>
      <xdr:spPr>
        <a:xfrm>
          <a:off x="21075727" y="145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164935</xdr:rowOff>
    </xdr:from>
    <xdr:ext cx="469744" cy="259045"/>
    <xdr:sp macro="" textlink="">
      <xdr:nvSpPr>
        <xdr:cNvPr id="823" name="n_2aveValue【消防施設】&#10;一人当たり面積">
          <a:extLst>
            <a:ext uri="{FF2B5EF4-FFF2-40B4-BE49-F238E27FC236}">
              <a16:creationId xmlns:a16="http://schemas.microsoft.com/office/drawing/2014/main" id="{0ACB1F20-AAE5-4B46-87E1-3CB981BBDE75}"/>
            </a:ext>
          </a:extLst>
        </xdr:cNvPr>
        <xdr:cNvSpPr txBox="1"/>
      </xdr:nvSpPr>
      <xdr:spPr>
        <a:xfrm>
          <a:off x="20199427" y="145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168201</xdr:rowOff>
    </xdr:from>
    <xdr:ext cx="469744" cy="259045"/>
    <xdr:sp macro="" textlink="">
      <xdr:nvSpPr>
        <xdr:cNvPr id="824" name="n_3aveValue【消防施設】&#10;一人当たり面積">
          <a:extLst>
            <a:ext uri="{FF2B5EF4-FFF2-40B4-BE49-F238E27FC236}">
              <a16:creationId xmlns:a16="http://schemas.microsoft.com/office/drawing/2014/main" id="{C38E5685-8515-4480-ABF4-9270E6D86C17}"/>
            </a:ext>
          </a:extLst>
        </xdr:cNvPr>
        <xdr:cNvSpPr txBox="1"/>
      </xdr:nvSpPr>
      <xdr:spPr>
        <a:xfrm>
          <a:off x="19310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168201</xdr:rowOff>
    </xdr:from>
    <xdr:ext cx="469744" cy="259045"/>
    <xdr:sp macro="" textlink="">
      <xdr:nvSpPr>
        <xdr:cNvPr id="825" name="n_4aveValue【消防施設】&#10;一人当たり面積">
          <a:extLst>
            <a:ext uri="{FF2B5EF4-FFF2-40B4-BE49-F238E27FC236}">
              <a16:creationId xmlns:a16="http://schemas.microsoft.com/office/drawing/2014/main" id="{E07C4092-B805-4FD7-901F-B5ADF3978C18}"/>
            </a:ext>
          </a:extLst>
        </xdr:cNvPr>
        <xdr:cNvSpPr txBox="1"/>
      </xdr:nvSpPr>
      <xdr:spPr>
        <a:xfrm>
          <a:off x="18421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79301</xdr:rowOff>
    </xdr:from>
    <xdr:ext cx="469744" cy="259045"/>
    <xdr:sp macro="" textlink="">
      <xdr:nvSpPr>
        <xdr:cNvPr id="826" name="n_1mainValue【消防施設】&#10;一人当たり面積">
          <a:extLst>
            <a:ext uri="{FF2B5EF4-FFF2-40B4-BE49-F238E27FC236}">
              <a16:creationId xmlns:a16="http://schemas.microsoft.com/office/drawing/2014/main" id="{8C3274C3-D1A0-4B67-A253-0BCA9B1ECE12}"/>
            </a:ext>
          </a:extLst>
        </xdr:cNvPr>
        <xdr:cNvSpPr txBox="1"/>
      </xdr:nvSpPr>
      <xdr:spPr>
        <a:xfrm>
          <a:off x="21075727" y="1413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89098</xdr:rowOff>
    </xdr:from>
    <xdr:ext cx="469744" cy="259045"/>
    <xdr:sp macro="" textlink="">
      <xdr:nvSpPr>
        <xdr:cNvPr id="827" name="n_2mainValue【消防施設】&#10;一人当たり面積">
          <a:extLst>
            <a:ext uri="{FF2B5EF4-FFF2-40B4-BE49-F238E27FC236}">
              <a16:creationId xmlns:a16="http://schemas.microsoft.com/office/drawing/2014/main" id="{867B2BA1-99A1-4677-A725-B3F7864858D7}"/>
            </a:ext>
          </a:extLst>
        </xdr:cNvPr>
        <xdr:cNvSpPr txBox="1"/>
      </xdr:nvSpPr>
      <xdr:spPr>
        <a:xfrm>
          <a:off x="20199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102161</xdr:rowOff>
    </xdr:from>
    <xdr:ext cx="469744" cy="259045"/>
    <xdr:sp macro="" textlink="">
      <xdr:nvSpPr>
        <xdr:cNvPr id="828" name="n_3mainValue【消防施設】&#10;一人当たり面積">
          <a:extLst>
            <a:ext uri="{FF2B5EF4-FFF2-40B4-BE49-F238E27FC236}">
              <a16:creationId xmlns:a16="http://schemas.microsoft.com/office/drawing/2014/main" id="{3C272D90-F55C-47B7-984D-F56490C390FB}"/>
            </a:ext>
          </a:extLst>
        </xdr:cNvPr>
        <xdr:cNvSpPr txBox="1"/>
      </xdr:nvSpPr>
      <xdr:spPr>
        <a:xfrm>
          <a:off x="19310427" y="1416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98896</xdr:rowOff>
    </xdr:from>
    <xdr:ext cx="469744" cy="259045"/>
    <xdr:sp macro="" textlink="">
      <xdr:nvSpPr>
        <xdr:cNvPr id="829" name="n_4mainValue【消防施設】&#10;一人当たり面積">
          <a:extLst>
            <a:ext uri="{FF2B5EF4-FFF2-40B4-BE49-F238E27FC236}">
              <a16:creationId xmlns:a16="http://schemas.microsoft.com/office/drawing/2014/main" id="{444A5160-8E54-48C2-8D39-C6630BF9BB74}"/>
            </a:ext>
          </a:extLst>
        </xdr:cNvPr>
        <xdr:cNvSpPr txBox="1"/>
      </xdr:nvSpPr>
      <xdr:spPr>
        <a:xfrm>
          <a:off x="18421427" y="1415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a:extLst>
            <a:ext uri="{FF2B5EF4-FFF2-40B4-BE49-F238E27FC236}">
              <a16:creationId xmlns:a16="http://schemas.microsoft.com/office/drawing/2014/main" id="{B64AC914-0943-4F8F-B703-F855EEC02DA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a:extLst>
            <a:ext uri="{FF2B5EF4-FFF2-40B4-BE49-F238E27FC236}">
              <a16:creationId xmlns:a16="http://schemas.microsoft.com/office/drawing/2014/main" id="{3D3689B2-90A5-4EF3-A98C-E2469BE7F4B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a:extLst>
            <a:ext uri="{FF2B5EF4-FFF2-40B4-BE49-F238E27FC236}">
              <a16:creationId xmlns:a16="http://schemas.microsoft.com/office/drawing/2014/main" id="{5F991BC7-2EB1-4EF9-BDDA-5FCA76ACCA3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a:extLst>
            <a:ext uri="{FF2B5EF4-FFF2-40B4-BE49-F238E27FC236}">
              <a16:creationId xmlns:a16="http://schemas.microsoft.com/office/drawing/2014/main" id="{39E8588E-B8DB-4B2C-B425-F5F4E8184B3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a:extLst>
            <a:ext uri="{FF2B5EF4-FFF2-40B4-BE49-F238E27FC236}">
              <a16:creationId xmlns:a16="http://schemas.microsoft.com/office/drawing/2014/main" id="{10716F9E-92A4-4AEF-A2DC-479A6E131F1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a:extLst>
            <a:ext uri="{FF2B5EF4-FFF2-40B4-BE49-F238E27FC236}">
              <a16:creationId xmlns:a16="http://schemas.microsoft.com/office/drawing/2014/main" id="{8C4A9637-D07A-455B-9BAB-2B0EFB995D1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a:extLst>
            <a:ext uri="{FF2B5EF4-FFF2-40B4-BE49-F238E27FC236}">
              <a16:creationId xmlns:a16="http://schemas.microsoft.com/office/drawing/2014/main" id="{8BB9101F-AF09-445B-9B4B-E0637814683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a:extLst>
            <a:ext uri="{FF2B5EF4-FFF2-40B4-BE49-F238E27FC236}">
              <a16:creationId xmlns:a16="http://schemas.microsoft.com/office/drawing/2014/main" id="{94647678-5F36-46A8-AAC8-2FB798DA1A3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a:extLst>
            <a:ext uri="{FF2B5EF4-FFF2-40B4-BE49-F238E27FC236}">
              <a16:creationId xmlns:a16="http://schemas.microsoft.com/office/drawing/2014/main" id="{1179B51A-1698-4C92-B730-6EBD690C2F1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a:extLst>
            <a:ext uri="{FF2B5EF4-FFF2-40B4-BE49-F238E27FC236}">
              <a16:creationId xmlns:a16="http://schemas.microsoft.com/office/drawing/2014/main" id="{3A33B98C-D7C6-45CD-A3D4-2D2F5352745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a:extLst>
            <a:ext uri="{FF2B5EF4-FFF2-40B4-BE49-F238E27FC236}">
              <a16:creationId xmlns:a16="http://schemas.microsoft.com/office/drawing/2014/main" id="{667E8EE4-6FEF-4D65-BF83-7864D1DF238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1" name="直線コネクタ 840">
          <a:extLst>
            <a:ext uri="{FF2B5EF4-FFF2-40B4-BE49-F238E27FC236}">
              <a16:creationId xmlns:a16="http://schemas.microsoft.com/office/drawing/2014/main" id="{02FAB8EF-1DA0-4852-8C62-23568E42B5B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2" name="テキスト ボックス 841">
          <a:extLst>
            <a:ext uri="{FF2B5EF4-FFF2-40B4-BE49-F238E27FC236}">
              <a16:creationId xmlns:a16="http://schemas.microsoft.com/office/drawing/2014/main" id="{BCEC0E95-EB31-4148-9844-3F01D5C1B23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3" name="直線コネクタ 842">
          <a:extLst>
            <a:ext uri="{FF2B5EF4-FFF2-40B4-BE49-F238E27FC236}">
              <a16:creationId xmlns:a16="http://schemas.microsoft.com/office/drawing/2014/main" id="{96CC454D-F1C2-4967-B6D4-EEB5EFDC2BE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4" name="テキスト ボックス 843">
          <a:extLst>
            <a:ext uri="{FF2B5EF4-FFF2-40B4-BE49-F238E27FC236}">
              <a16:creationId xmlns:a16="http://schemas.microsoft.com/office/drawing/2014/main" id="{A2172E99-C60A-4A7E-AFA6-68025086560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5" name="直線コネクタ 844">
          <a:extLst>
            <a:ext uri="{FF2B5EF4-FFF2-40B4-BE49-F238E27FC236}">
              <a16:creationId xmlns:a16="http://schemas.microsoft.com/office/drawing/2014/main" id="{C8DBC0D2-DCA7-4061-AE00-3552EC2224B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6" name="テキスト ボックス 845">
          <a:extLst>
            <a:ext uri="{FF2B5EF4-FFF2-40B4-BE49-F238E27FC236}">
              <a16:creationId xmlns:a16="http://schemas.microsoft.com/office/drawing/2014/main" id="{0D063E9D-6411-491F-BAB2-87D99EBCC36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7" name="直線コネクタ 846">
          <a:extLst>
            <a:ext uri="{FF2B5EF4-FFF2-40B4-BE49-F238E27FC236}">
              <a16:creationId xmlns:a16="http://schemas.microsoft.com/office/drawing/2014/main" id="{A74D0D3F-F528-4BAA-BDC7-7D5A45F3903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8" name="テキスト ボックス 847">
          <a:extLst>
            <a:ext uri="{FF2B5EF4-FFF2-40B4-BE49-F238E27FC236}">
              <a16:creationId xmlns:a16="http://schemas.microsoft.com/office/drawing/2014/main" id="{A3319AD9-049C-46FD-B91B-953D8779205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9" name="直線コネクタ 848">
          <a:extLst>
            <a:ext uri="{FF2B5EF4-FFF2-40B4-BE49-F238E27FC236}">
              <a16:creationId xmlns:a16="http://schemas.microsoft.com/office/drawing/2014/main" id="{8F11683D-0622-4C08-ACA4-23F63BC920C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0" name="テキスト ボックス 849">
          <a:extLst>
            <a:ext uri="{FF2B5EF4-FFF2-40B4-BE49-F238E27FC236}">
              <a16:creationId xmlns:a16="http://schemas.microsoft.com/office/drawing/2014/main" id="{F37ECE4A-14D5-4072-BF90-20166F18F50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1" name="直線コネクタ 850">
          <a:extLst>
            <a:ext uri="{FF2B5EF4-FFF2-40B4-BE49-F238E27FC236}">
              <a16:creationId xmlns:a16="http://schemas.microsoft.com/office/drawing/2014/main" id="{1DFED6AB-1E05-4BDE-8D04-0DCA4DEB3CA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2" name="テキスト ボックス 851">
          <a:extLst>
            <a:ext uri="{FF2B5EF4-FFF2-40B4-BE49-F238E27FC236}">
              <a16:creationId xmlns:a16="http://schemas.microsoft.com/office/drawing/2014/main" id="{E45EE4D6-E099-4175-89D4-08F56A733A9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a:extLst>
            <a:ext uri="{FF2B5EF4-FFF2-40B4-BE49-F238E27FC236}">
              <a16:creationId xmlns:a16="http://schemas.microsoft.com/office/drawing/2014/main" id="{B162F9C1-9402-432D-8840-6D581FC0DA0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庁舎】&#10;有形固定資産減価償却率グラフ枠">
          <a:extLst>
            <a:ext uri="{FF2B5EF4-FFF2-40B4-BE49-F238E27FC236}">
              <a16:creationId xmlns:a16="http://schemas.microsoft.com/office/drawing/2014/main" id="{5B00EA42-4D48-4991-BC49-8ADF01BB532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855" name="直線コネクタ 854">
          <a:extLst>
            <a:ext uri="{FF2B5EF4-FFF2-40B4-BE49-F238E27FC236}">
              <a16:creationId xmlns:a16="http://schemas.microsoft.com/office/drawing/2014/main" id="{508F60AD-41AB-4F95-A4CA-C5CDCB2FBB3B}"/>
            </a:ext>
          </a:extLst>
        </xdr:cNvPr>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856" name="【庁舎】&#10;有形固定資産減価償却率最小値テキスト">
          <a:extLst>
            <a:ext uri="{FF2B5EF4-FFF2-40B4-BE49-F238E27FC236}">
              <a16:creationId xmlns:a16="http://schemas.microsoft.com/office/drawing/2014/main" id="{0CB558AF-80AE-4480-B153-C6B98DEFBF6F}"/>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857" name="直線コネクタ 856">
          <a:extLst>
            <a:ext uri="{FF2B5EF4-FFF2-40B4-BE49-F238E27FC236}">
              <a16:creationId xmlns:a16="http://schemas.microsoft.com/office/drawing/2014/main" id="{D2D9F9FB-1711-4DF8-8F85-053EFF248511}"/>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858" name="【庁舎】&#10;有形固定資産減価償却率最大値テキスト">
          <a:extLst>
            <a:ext uri="{FF2B5EF4-FFF2-40B4-BE49-F238E27FC236}">
              <a16:creationId xmlns:a16="http://schemas.microsoft.com/office/drawing/2014/main" id="{42C086AE-7C88-4AEA-97DA-DEDD368483A5}"/>
            </a:ext>
          </a:extLst>
        </xdr:cNvPr>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859" name="直線コネクタ 858">
          <a:extLst>
            <a:ext uri="{FF2B5EF4-FFF2-40B4-BE49-F238E27FC236}">
              <a16:creationId xmlns:a16="http://schemas.microsoft.com/office/drawing/2014/main" id="{0E769829-BFE5-4347-9D88-F2C2F37FA86F}"/>
            </a:ext>
          </a:extLst>
        </xdr:cNvPr>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109963</xdr:rowOff>
    </xdr:from>
    <xdr:ext cx="405111" cy="259045"/>
    <xdr:sp macro="" textlink="">
      <xdr:nvSpPr>
        <xdr:cNvPr id="860" name="【庁舎】&#10;有形固定資産減価償却率平均値テキスト">
          <a:extLst>
            <a:ext uri="{FF2B5EF4-FFF2-40B4-BE49-F238E27FC236}">
              <a16:creationId xmlns:a16="http://schemas.microsoft.com/office/drawing/2014/main" id="{1A18DC2A-E71C-4187-9A77-60466F239461}"/>
            </a:ext>
          </a:extLst>
        </xdr:cNvPr>
        <xdr:cNvSpPr txBox="1"/>
      </xdr:nvSpPr>
      <xdr:spPr>
        <a:xfrm>
          <a:off x="16357600" y="1794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861" name="フローチャート: 判断 860">
          <a:extLst>
            <a:ext uri="{FF2B5EF4-FFF2-40B4-BE49-F238E27FC236}">
              <a16:creationId xmlns:a16="http://schemas.microsoft.com/office/drawing/2014/main" id="{726F20E6-DDAC-4836-92A6-BB87EE92CFB5}"/>
            </a:ext>
          </a:extLst>
        </xdr:cNvPr>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862" name="フローチャート: 判断 861">
          <a:extLst>
            <a:ext uri="{FF2B5EF4-FFF2-40B4-BE49-F238E27FC236}">
              <a16:creationId xmlns:a16="http://schemas.microsoft.com/office/drawing/2014/main" id="{D0140F02-E97B-4A2B-A26E-85BA3AD5C8C6}"/>
            </a:ext>
          </a:extLst>
        </xdr:cNvPr>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63" name="フローチャート: 判断 862">
          <a:extLst>
            <a:ext uri="{FF2B5EF4-FFF2-40B4-BE49-F238E27FC236}">
              <a16:creationId xmlns:a16="http://schemas.microsoft.com/office/drawing/2014/main" id="{05EEDCDB-C23D-4C14-81AA-19E9C3F1379B}"/>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864" name="フローチャート: 判断 863">
          <a:extLst>
            <a:ext uri="{FF2B5EF4-FFF2-40B4-BE49-F238E27FC236}">
              <a16:creationId xmlns:a16="http://schemas.microsoft.com/office/drawing/2014/main" id="{EC4B7EC0-1DA1-45BB-8179-9B0568997F62}"/>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865" name="フローチャート: 判断 864">
          <a:extLst>
            <a:ext uri="{FF2B5EF4-FFF2-40B4-BE49-F238E27FC236}">
              <a16:creationId xmlns:a16="http://schemas.microsoft.com/office/drawing/2014/main" id="{2E0591E1-7600-47F5-B462-8EC6A12CC144}"/>
            </a:ext>
          </a:extLst>
        </xdr:cNvPr>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AF698330-7203-4CD3-9A58-D19C70DD7A2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B8E5BDBD-697D-4778-BB05-9CA117E4E21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25A9AAB3-2546-414C-82FE-7DEE9E6E019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185A3F3F-5F3E-43C4-9D9A-72427CC7565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839E6412-10D7-4324-B9DB-8B94F732D66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71" name="楕円 870">
          <a:extLst>
            <a:ext uri="{FF2B5EF4-FFF2-40B4-BE49-F238E27FC236}">
              <a16:creationId xmlns:a16="http://schemas.microsoft.com/office/drawing/2014/main" id="{995B0640-5C86-4979-9810-DAF82CE5457F}"/>
            </a:ext>
          </a:extLst>
        </xdr:cNvPr>
        <xdr:cNvSpPr/>
      </xdr:nvSpPr>
      <xdr:spPr>
        <a:xfrm>
          <a:off x="162687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80934</xdr:rowOff>
    </xdr:from>
    <xdr:ext cx="405111" cy="259045"/>
    <xdr:sp macro="" textlink="">
      <xdr:nvSpPr>
        <xdr:cNvPr id="872" name="【庁舎】&#10;有形固定資産減価償却率該当値テキスト">
          <a:extLst>
            <a:ext uri="{FF2B5EF4-FFF2-40B4-BE49-F238E27FC236}">
              <a16:creationId xmlns:a16="http://schemas.microsoft.com/office/drawing/2014/main" id="{C10DA209-950C-4B05-9E97-760B09C8C224}"/>
            </a:ext>
          </a:extLst>
        </xdr:cNvPr>
        <xdr:cNvSpPr txBox="1"/>
      </xdr:nvSpPr>
      <xdr:spPr>
        <a:xfrm>
          <a:off x="16357600" y="1774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141332</xdr:rowOff>
    </xdr:from>
    <xdr:to>
      <xdr:col>81</xdr:col>
      <xdr:colOff>101600</xdr:colOff>
      <xdr:row>105</xdr:row>
      <xdr:rowOff>71482</xdr:rowOff>
    </xdr:to>
    <xdr:sp macro="" textlink="">
      <xdr:nvSpPr>
        <xdr:cNvPr id="873" name="楕円 872">
          <a:extLst>
            <a:ext uri="{FF2B5EF4-FFF2-40B4-BE49-F238E27FC236}">
              <a16:creationId xmlns:a16="http://schemas.microsoft.com/office/drawing/2014/main" id="{39C42105-7C54-4D2B-8E22-43D1166A510A}"/>
            </a:ext>
          </a:extLst>
        </xdr:cNvPr>
        <xdr:cNvSpPr/>
      </xdr:nvSpPr>
      <xdr:spPr>
        <a:xfrm>
          <a:off x="15430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108857</xdr:rowOff>
    </xdr:from>
    <xdr:to>
      <xdr:col>85</xdr:col>
      <xdr:colOff>127000</xdr:colOff>
      <xdr:row>105</xdr:row>
      <xdr:rowOff>20682</xdr:rowOff>
    </xdr:to>
    <xdr:cxnSp macro="">
      <xdr:nvCxnSpPr>
        <xdr:cNvPr id="874" name="直線コネクタ 873">
          <a:extLst>
            <a:ext uri="{FF2B5EF4-FFF2-40B4-BE49-F238E27FC236}">
              <a16:creationId xmlns:a16="http://schemas.microsoft.com/office/drawing/2014/main" id="{B114A147-B301-4A1A-95EA-2EC121045E77}"/>
            </a:ext>
          </a:extLst>
        </xdr:cNvPr>
        <xdr:cNvCxnSpPr/>
      </xdr:nvCxnSpPr>
      <xdr:spPr>
        <a:xfrm flipV="1">
          <a:off x="15481300" y="17939657"/>
          <a:ext cx="8382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125005</xdr:rowOff>
    </xdr:from>
    <xdr:to>
      <xdr:col>76</xdr:col>
      <xdr:colOff>165100</xdr:colOff>
      <xdr:row>105</xdr:row>
      <xdr:rowOff>55155</xdr:rowOff>
    </xdr:to>
    <xdr:sp macro="" textlink="">
      <xdr:nvSpPr>
        <xdr:cNvPr id="875" name="楕円 874">
          <a:extLst>
            <a:ext uri="{FF2B5EF4-FFF2-40B4-BE49-F238E27FC236}">
              <a16:creationId xmlns:a16="http://schemas.microsoft.com/office/drawing/2014/main" id="{083548E3-DA38-4004-B6F9-FA0F6436B241}"/>
            </a:ext>
          </a:extLst>
        </xdr:cNvPr>
        <xdr:cNvSpPr/>
      </xdr:nvSpPr>
      <xdr:spPr>
        <a:xfrm>
          <a:off x="14541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4355</xdr:rowOff>
    </xdr:from>
    <xdr:to>
      <xdr:col>81</xdr:col>
      <xdr:colOff>50800</xdr:colOff>
      <xdr:row>105</xdr:row>
      <xdr:rowOff>20682</xdr:rowOff>
    </xdr:to>
    <xdr:cxnSp macro="">
      <xdr:nvCxnSpPr>
        <xdr:cNvPr id="876" name="直線コネクタ 875">
          <a:extLst>
            <a:ext uri="{FF2B5EF4-FFF2-40B4-BE49-F238E27FC236}">
              <a16:creationId xmlns:a16="http://schemas.microsoft.com/office/drawing/2014/main" id="{50804AD6-8A54-42DA-A38C-453A53DFEFDC}"/>
            </a:ext>
          </a:extLst>
        </xdr:cNvPr>
        <xdr:cNvCxnSpPr/>
      </xdr:nvCxnSpPr>
      <xdr:spPr>
        <a:xfrm>
          <a:off x="14592300" y="18006605"/>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92348</xdr:rowOff>
    </xdr:from>
    <xdr:to>
      <xdr:col>72</xdr:col>
      <xdr:colOff>38100</xdr:colOff>
      <xdr:row>105</xdr:row>
      <xdr:rowOff>22498</xdr:rowOff>
    </xdr:to>
    <xdr:sp macro="" textlink="">
      <xdr:nvSpPr>
        <xdr:cNvPr id="877" name="楕円 876">
          <a:extLst>
            <a:ext uri="{FF2B5EF4-FFF2-40B4-BE49-F238E27FC236}">
              <a16:creationId xmlns:a16="http://schemas.microsoft.com/office/drawing/2014/main" id="{86E4A02D-38DD-4AEE-BC4A-9F4357B6FA6B}"/>
            </a:ext>
          </a:extLst>
        </xdr:cNvPr>
        <xdr:cNvSpPr/>
      </xdr:nvSpPr>
      <xdr:spPr>
        <a:xfrm>
          <a:off x="13652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143148</xdr:rowOff>
    </xdr:from>
    <xdr:to>
      <xdr:col>76</xdr:col>
      <xdr:colOff>114300</xdr:colOff>
      <xdr:row>105</xdr:row>
      <xdr:rowOff>4355</xdr:rowOff>
    </xdr:to>
    <xdr:cxnSp macro="">
      <xdr:nvCxnSpPr>
        <xdr:cNvPr id="878" name="直線コネクタ 877">
          <a:extLst>
            <a:ext uri="{FF2B5EF4-FFF2-40B4-BE49-F238E27FC236}">
              <a16:creationId xmlns:a16="http://schemas.microsoft.com/office/drawing/2014/main" id="{681D787A-5443-4303-95A3-EBEB02614E2A}"/>
            </a:ext>
          </a:extLst>
        </xdr:cNvPr>
        <xdr:cNvCxnSpPr/>
      </xdr:nvCxnSpPr>
      <xdr:spPr>
        <a:xfrm>
          <a:off x="13703300" y="179739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59689</xdr:rowOff>
    </xdr:from>
    <xdr:to>
      <xdr:col>67</xdr:col>
      <xdr:colOff>101600</xdr:colOff>
      <xdr:row>104</xdr:row>
      <xdr:rowOff>161289</xdr:rowOff>
    </xdr:to>
    <xdr:sp macro="" textlink="">
      <xdr:nvSpPr>
        <xdr:cNvPr id="879" name="楕円 878">
          <a:extLst>
            <a:ext uri="{FF2B5EF4-FFF2-40B4-BE49-F238E27FC236}">
              <a16:creationId xmlns:a16="http://schemas.microsoft.com/office/drawing/2014/main" id="{03DA5445-6C40-403B-BAFC-C567387D8460}"/>
            </a:ext>
          </a:extLst>
        </xdr:cNvPr>
        <xdr:cNvSpPr/>
      </xdr:nvSpPr>
      <xdr:spPr>
        <a:xfrm>
          <a:off x="12763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110489</xdr:rowOff>
    </xdr:from>
    <xdr:to>
      <xdr:col>71</xdr:col>
      <xdr:colOff>177800</xdr:colOff>
      <xdr:row>104</xdr:row>
      <xdr:rowOff>143148</xdr:rowOff>
    </xdr:to>
    <xdr:cxnSp macro="">
      <xdr:nvCxnSpPr>
        <xdr:cNvPr id="880" name="直線コネクタ 879">
          <a:extLst>
            <a:ext uri="{FF2B5EF4-FFF2-40B4-BE49-F238E27FC236}">
              <a16:creationId xmlns:a16="http://schemas.microsoft.com/office/drawing/2014/main" id="{CA92D64A-7D18-4B31-92E1-20012BAC2EB3}"/>
            </a:ext>
          </a:extLst>
        </xdr:cNvPr>
        <xdr:cNvCxnSpPr/>
      </xdr:nvCxnSpPr>
      <xdr:spPr>
        <a:xfrm>
          <a:off x="12814300" y="179412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139354</xdr:rowOff>
    </xdr:from>
    <xdr:ext cx="405111" cy="259045"/>
    <xdr:sp macro="" textlink="">
      <xdr:nvSpPr>
        <xdr:cNvPr id="881" name="n_1aveValue【庁舎】&#10;有形固定資産減価償却率">
          <a:extLst>
            <a:ext uri="{FF2B5EF4-FFF2-40B4-BE49-F238E27FC236}">
              <a16:creationId xmlns:a16="http://schemas.microsoft.com/office/drawing/2014/main" id="{373F4B22-C296-45FA-9D66-FE7EB7580DB0}"/>
            </a:ext>
          </a:extLst>
        </xdr:cNvPr>
        <xdr:cNvSpPr txBox="1"/>
      </xdr:nvSpPr>
      <xdr:spPr>
        <a:xfrm>
          <a:off x="152660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882" name="n_2aveValue【庁舎】&#10;有形固定資産減価償却率">
          <a:extLst>
            <a:ext uri="{FF2B5EF4-FFF2-40B4-BE49-F238E27FC236}">
              <a16:creationId xmlns:a16="http://schemas.microsoft.com/office/drawing/2014/main" id="{94B24D4F-42E5-46AB-8C28-E43AB6B3951A}"/>
            </a:ext>
          </a:extLst>
        </xdr:cNvPr>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883" name="n_3aveValue【庁舎】&#10;有形固定資産減価償却率">
          <a:extLst>
            <a:ext uri="{FF2B5EF4-FFF2-40B4-BE49-F238E27FC236}">
              <a16:creationId xmlns:a16="http://schemas.microsoft.com/office/drawing/2014/main" id="{C95CDB54-A30B-4DB7-9615-07FD73E7A628}"/>
            </a:ext>
          </a:extLst>
        </xdr:cNvPr>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105064</xdr:rowOff>
    </xdr:from>
    <xdr:ext cx="405111" cy="259045"/>
    <xdr:sp macro="" textlink="">
      <xdr:nvSpPr>
        <xdr:cNvPr id="884" name="n_4aveValue【庁舎】&#10;有形固定資産減価償却率">
          <a:extLst>
            <a:ext uri="{FF2B5EF4-FFF2-40B4-BE49-F238E27FC236}">
              <a16:creationId xmlns:a16="http://schemas.microsoft.com/office/drawing/2014/main" id="{47BC0495-4FAC-4CD5-A5B6-634FF9594CC6}"/>
            </a:ext>
          </a:extLst>
        </xdr:cNvPr>
        <xdr:cNvSpPr txBox="1"/>
      </xdr:nvSpPr>
      <xdr:spPr>
        <a:xfrm>
          <a:off x="12611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88009</xdr:rowOff>
    </xdr:from>
    <xdr:ext cx="405111" cy="259045"/>
    <xdr:sp macro="" textlink="">
      <xdr:nvSpPr>
        <xdr:cNvPr id="885" name="n_1mainValue【庁舎】&#10;有形固定資産減価償却率">
          <a:extLst>
            <a:ext uri="{FF2B5EF4-FFF2-40B4-BE49-F238E27FC236}">
              <a16:creationId xmlns:a16="http://schemas.microsoft.com/office/drawing/2014/main" id="{6E82E519-916D-49F4-8E86-12209C274DA1}"/>
            </a:ext>
          </a:extLst>
        </xdr:cNvPr>
        <xdr:cNvSpPr txBox="1"/>
      </xdr:nvSpPr>
      <xdr:spPr>
        <a:xfrm>
          <a:off x="15266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71682</xdr:rowOff>
    </xdr:from>
    <xdr:ext cx="405111" cy="259045"/>
    <xdr:sp macro="" textlink="">
      <xdr:nvSpPr>
        <xdr:cNvPr id="886" name="n_2mainValue【庁舎】&#10;有形固定資産減価償却率">
          <a:extLst>
            <a:ext uri="{FF2B5EF4-FFF2-40B4-BE49-F238E27FC236}">
              <a16:creationId xmlns:a16="http://schemas.microsoft.com/office/drawing/2014/main" id="{98B1DA99-F982-45FA-9AC6-3D717B834889}"/>
            </a:ext>
          </a:extLst>
        </xdr:cNvPr>
        <xdr:cNvSpPr txBox="1"/>
      </xdr:nvSpPr>
      <xdr:spPr>
        <a:xfrm>
          <a:off x="14389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39025</xdr:rowOff>
    </xdr:from>
    <xdr:ext cx="405111" cy="259045"/>
    <xdr:sp macro="" textlink="">
      <xdr:nvSpPr>
        <xdr:cNvPr id="887" name="n_3mainValue【庁舎】&#10;有形固定資産減価償却率">
          <a:extLst>
            <a:ext uri="{FF2B5EF4-FFF2-40B4-BE49-F238E27FC236}">
              <a16:creationId xmlns:a16="http://schemas.microsoft.com/office/drawing/2014/main" id="{28127B46-A29C-40F3-A9A8-2F86D95EC64E}"/>
            </a:ext>
          </a:extLst>
        </xdr:cNvPr>
        <xdr:cNvSpPr txBox="1"/>
      </xdr:nvSpPr>
      <xdr:spPr>
        <a:xfrm>
          <a:off x="13500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6366</xdr:rowOff>
    </xdr:from>
    <xdr:ext cx="405111" cy="259045"/>
    <xdr:sp macro="" textlink="">
      <xdr:nvSpPr>
        <xdr:cNvPr id="888" name="n_4mainValue【庁舎】&#10;有形固定資産減価償却率">
          <a:extLst>
            <a:ext uri="{FF2B5EF4-FFF2-40B4-BE49-F238E27FC236}">
              <a16:creationId xmlns:a16="http://schemas.microsoft.com/office/drawing/2014/main" id="{51036176-018F-44BD-8AB2-7AF9DFC18323}"/>
            </a:ext>
          </a:extLst>
        </xdr:cNvPr>
        <xdr:cNvSpPr txBox="1"/>
      </xdr:nvSpPr>
      <xdr:spPr>
        <a:xfrm>
          <a:off x="12611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a:extLst>
            <a:ext uri="{FF2B5EF4-FFF2-40B4-BE49-F238E27FC236}">
              <a16:creationId xmlns:a16="http://schemas.microsoft.com/office/drawing/2014/main" id="{FA1406D6-5739-40B3-92F9-CBA67312293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a:extLst>
            <a:ext uri="{FF2B5EF4-FFF2-40B4-BE49-F238E27FC236}">
              <a16:creationId xmlns:a16="http://schemas.microsoft.com/office/drawing/2014/main" id="{39894648-DD1E-40C0-903B-74612519997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a:extLst>
            <a:ext uri="{FF2B5EF4-FFF2-40B4-BE49-F238E27FC236}">
              <a16:creationId xmlns:a16="http://schemas.microsoft.com/office/drawing/2014/main" id="{262ED9D8-BEA4-4472-8E22-D264D255357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a:extLst>
            <a:ext uri="{FF2B5EF4-FFF2-40B4-BE49-F238E27FC236}">
              <a16:creationId xmlns:a16="http://schemas.microsoft.com/office/drawing/2014/main" id="{3441BA1C-2CE9-44B6-87EF-D3DB0B265E7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a:extLst>
            <a:ext uri="{FF2B5EF4-FFF2-40B4-BE49-F238E27FC236}">
              <a16:creationId xmlns:a16="http://schemas.microsoft.com/office/drawing/2014/main" id="{15904AB1-AD7A-4BB0-AF0C-4CB784C24BB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a:extLst>
            <a:ext uri="{FF2B5EF4-FFF2-40B4-BE49-F238E27FC236}">
              <a16:creationId xmlns:a16="http://schemas.microsoft.com/office/drawing/2014/main" id="{64192482-EE92-49DE-8DB9-9C5F91C7D85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a:extLst>
            <a:ext uri="{FF2B5EF4-FFF2-40B4-BE49-F238E27FC236}">
              <a16:creationId xmlns:a16="http://schemas.microsoft.com/office/drawing/2014/main" id="{B5CB7610-5B46-4480-ABDF-A102AD8F7A4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a:extLst>
            <a:ext uri="{FF2B5EF4-FFF2-40B4-BE49-F238E27FC236}">
              <a16:creationId xmlns:a16="http://schemas.microsoft.com/office/drawing/2014/main" id="{9F8CAB49-6A52-401D-BACB-1D5DA4A6396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a:extLst>
            <a:ext uri="{FF2B5EF4-FFF2-40B4-BE49-F238E27FC236}">
              <a16:creationId xmlns:a16="http://schemas.microsoft.com/office/drawing/2014/main" id="{17A1301B-3BF1-490F-AA60-8A06914262F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a:extLst>
            <a:ext uri="{FF2B5EF4-FFF2-40B4-BE49-F238E27FC236}">
              <a16:creationId xmlns:a16="http://schemas.microsoft.com/office/drawing/2014/main" id="{CE9E95D2-76F6-4631-9038-0A171B1BCC2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99" name="テキスト ボックス 898">
          <a:extLst>
            <a:ext uri="{FF2B5EF4-FFF2-40B4-BE49-F238E27FC236}">
              <a16:creationId xmlns:a16="http://schemas.microsoft.com/office/drawing/2014/main" id="{656729D6-BB3C-4E19-B8AA-F730EE11F85C}"/>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00" name="直線コネクタ 899">
          <a:extLst>
            <a:ext uri="{FF2B5EF4-FFF2-40B4-BE49-F238E27FC236}">
              <a16:creationId xmlns:a16="http://schemas.microsoft.com/office/drawing/2014/main" id="{9AEBB807-7595-4365-A31C-090CD6C87A0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1" name="テキスト ボックス 900">
          <a:extLst>
            <a:ext uri="{FF2B5EF4-FFF2-40B4-BE49-F238E27FC236}">
              <a16:creationId xmlns:a16="http://schemas.microsoft.com/office/drawing/2014/main" id="{4CBF634D-989C-46DC-9BD5-5DEEA53D6DB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2" name="直線コネクタ 901">
          <a:extLst>
            <a:ext uri="{FF2B5EF4-FFF2-40B4-BE49-F238E27FC236}">
              <a16:creationId xmlns:a16="http://schemas.microsoft.com/office/drawing/2014/main" id="{C6740E49-5389-4781-8CD4-E0B65550F13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3" name="テキスト ボックス 902">
          <a:extLst>
            <a:ext uri="{FF2B5EF4-FFF2-40B4-BE49-F238E27FC236}">
              <a16:creationId xmlns:a16="http://schemas.microsoft.com/office/drawing/2014/main" id="{A4CAC26D-2A97-4D24-B773-082A10976B5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4" name="直線コネクタ 903">
          <a:extLst>
            <a:ext uri="{FF2B5EF4-FFF2-40B4-BE49-F238E27FC236}">
              <a16:creationId xmlns:a16="http://schemas.microsoft.com/office/drawing/2014/main" id="{405A5957-472A-401F-A43C-DB9F9447BC3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5" name="テキスト ボックス 904">
          <a:extLst>
            <a:ext uri="{FF2B5EF4-FFF2-40B4-BE49-F238E27FC236}">
              <a16:creationId xmlns:a16="http://schemas.microsoft.com/office/drawing/2014/main" id="{2AFBC89F-E30C-44B0-A51D-7BD90DA4E42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6" name="直線コネクタ 905">
          <a:extLst>
            <a:ext uri="{FF2B5EF4-FFF2-40B4-BE49-F238E27FC236}">
              <a16:creationId xmlns:a16="http://schemas.microsoft.com/office/drawing/2014/main" id="{3B9AEBFD-F2EB-41B1-9320-5997673722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7" name="テキスト ボックス 906">
          <a:extLst>
            <a:ext uri="{FF2B5EF4-FFF2-40B4-BE49-F238E27FC236}">
              <a16:creationId xmlns:a16="http://schemas.microsoft.com/office/drawing/2014/main" id="{B7A7AAA2-2341-46D4-A425-963457CC6D9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8" name="直線コネクタ 907">
          <a:extLst>
            <a:ext uri="{FF2B5EF4-FFF2-40B4-BE49-F238E27FC236}">
              <a16:creationId xmlns:a16="http://schemas.microsoft.com/office/drawing/2014/main" id="{07279737-BF0B-4B88-93E9-5F46D008312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9" name="テキスト ボックス 908">
          <a:extLst>
            <a:ext uri="{FF2B5EF4-FFF2-40B4-BE49-F238E27FC236}">
              <a16:creationId xmlns:a16="http://schemas.microsoft.com/office/drawing/2014/main" id="{DF8FEE7B-1D67-4C2A-8FF4-3860E7E3CC1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3E78EF6B-E0C4-417C-ADD4-8A85D2A421B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id="{7D8A133E-7D03-4363-9818-CD7D56A8230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a:extLst>
            <a:ext uri="{FF2B5EF4-FFF2-40B4-BE49-F238E27FC236}">
              <a16:creationId xmlns:a16="http://schemas.microsoft.com/office/drawing/2014/main" id="{9F0BF2A6-9FF6-458F-BBD1-DC8EC5A02B3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129539</xdr:rowOff>
    </xdr:from>
    <xdr:to>
      <xdr:col>116</xdr:col>
      <xdr:colOff>62864</xdr:colOff>
      <xdr:row>109</xdr:row>
      <xdr:rowOff>47625</xdr:rowOff>
    </xdr:to>
    <xdr:cxnSp macro="">
      <xdr:nvCxnSpPr>
        <xdr:cNvPr id="913" name="直線コネクタ 912">
          <a:extLst>
            <a:ext uri="{FF2B5EF4-FFF2-40B4-BE49-F238E27FC236}">
              <a16:creationId xmlns:a16="http://schemas.microsoft.com/office/drawing/2014/main" id="{5F623F80-30BA-44D7-AF7F-361F33DD3440}"/>
            </a:ext>
          </a:extLst>
        </xdr:cNvPr>
        <xdr:cNvCxnSpPr/>
      </xdr:nvCxnSpPr>
      <xdr:spPr>
        <a:xfrm flipV="1">
          <a:off x="22160864" y="17274539"/>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51452</xdr:rowOff>
    </xdr:from>
    <xdr:ext cx="469744" cy="259045"/>
    <xdr:sp macro="" textlink="">
      <xdr:nvSpPr>
        <xdr:cNvPr id="914" name="【庁舎】&#10;一人当たり面積最小値テキスト">
          <a:extLst>
            <a:ext uri="{FF2B5EF4-FFF2-40B4-BE49-F238E27FC236}">
              <a16:creationId xmlns:a16="http://schemas.microsoft.com/office/drawing/2014/main" id="{65FB4A3C-6091-483C-80FA-6FE3C2473A35}"/>
            </a:ext>
          </a:extLst>
        </xdr:cNvPr>
        <xdr:cNvSpPr txBox="1"/>
      </xdr:nvSpPr>
      <xdr:spPr>
        <a:xfrm>
          <a:off x="22199600"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915" name="直線コネクタ 914">
          <a:extLst>
            <a:ext uri="{FF2B5EF4-FFF2-40B4-BE49-F238E27FC236}">
              <a16:creationId xmlns:a16="http://schemas.microsoft.com/office/drawing/2014/main" id="{FD36406A-B1CF-41EA-9E78-745BA368ACD9}"/>
            </a:ext>
          </a:extLst>
        </xdr:cNvPr>
        <xdr:cNvCxnSpPr/>
      </xdr:nvCxnSpPr>
      <xdr:spPr>
        <a:xfrm>
          <a:off x="22072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76216</xdr:rowOff>
    </xdr:from>
    <xdr:ext cx="469744" cy="259045"/>
    <xdr:sp macro="" textlink="">
      <xdr:nvSpPr>
        <xdr:cNvPr id="916" name="【庁舎】&#10;一人当たり面積最大値テキスト">
          <a:extLst>
            <a:ext uri="{FF2B5EF4-FFF2-40B4-BE49-F238E27FC236}">
              <a16:creationId xmlns:a16="http://schemas.microsoft.com/office/drawing/2014/main" id="{F8630F38-E0C4-441A-847B-84F64D5D6F1B}"/>
            </a:ext>
          </a:extLst>
        </xdr:cNvPr>
        <xdr:cNvSpPr txBox="1"/>
      </xdr:nvSpPr>
      <xdr:spPr>
        <a:xfrm>
          <a:off x="22199600" y="170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129539</xdr:rowOff>
    </xdr:from>
    <xdr:to>
      <xdr:col>116</xdr:col>
      <xdr:colOff>152400</xdr:colOff>
      <xdr:row>100</xdr:row>
      <xdr:rowOff>129539</xdr:rowOff>
    </xdr:to>
    <xdr:cxnSp macro="">
      <xdr:nvCxnSpPr>
        <xdr:cNvPr id="917" name="直線コネクタ 916">
          <a:extLst>
            <a:ext uri="{FF2B5EF4-FFF2-40B4-BE49-F238E27FC236}">
              <a16:creationId xmlns:a16="http://schemas.microsoft.com/office/drawing/2014/main" id="{6991D7CC-5196-4D52-990F-7B72E154B1D2}"/>
            </a:ext>
          </a:extLst>
        </xdr:cNvPr>
        <xdr:cNvCxnSpPr/>
      </xdr:nvCxnSpPr>
      <xdr:spPr>
        <a:xfrm>
          <a:off x="22072600" y="1727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152416</xdr:rowOff>
    </xdr:from>
    <xdr:ext cx="469744" cy="259045"/>
    <xdr:sp macro="" textlink="">
      <xdr:nvSpPr>
        <xdr:cNvPr id="918" name="【庁舎】&#10;一人当たり面積平均値テキスト">
          <a:extLst>
            <a:ext uri="{FF2B5EF4-FFF2-40B4-BE49-F238E27FC236}">
              <a16:creationId xmlns:a16="http://schemas.microsoft.com/office/drawing/2014/main" id="{C4A4DF02-E9BD-46E8-87D2-B643A618550B}"/>
            </a:ext>
          </a:extLst>
        </xdr:cNvPr>
        <xdr:cNvSpPr txBox="1"/>
      </xdr:nvSpPr>
      <xdr:spPr>
        <a:xfrm>
          <a:off x="22199600" y="1832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919" name="フローチャート: 判断 918">
          <a:extLst>
            <a:ext uri="{FF2B5EF4-FFF2-40B4-BE49-F238E27FC236}">
              <a16:creationId xmlns:a16="http://schemas.microsoft.com/office/drawing/2014/main" id="{7417A73D-60C8-47A8-8484-7077F3F6063A}"/>
            </a:ext>
          </a:extLst>
        </xdr:cNvPr>
        <xdr:cNvSpPr/>
      </xdr:nvSpPr>
      <xdr:spPr>
        <a:xfrm>
          <a:off x="221107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4445</xdr:rowOff>
    </xdr:from>
    <xdr:to>
      <xdr:col>112</xdr:col>
      <xdr:colOff>38100</xdr:colOff>
      <xdr:row>107</xdr:row>
      <xdr:rowOff>106045</xdr:rowOff>
    </xdr:to>
    <xdr:sp macro="" textlink="">
      <xdr:nvSpPr>
        <xdr:cNvPr id="920" name="フローチャート: 判断 919">
          <a:extLst>
            <a:ext uri="{FF2B5EF4-FFF2-40B4-BE49-F238E27FC236}">
              <a16:creationId xmlns:a16="http://schemas.microsoft.com/office/drawing/2014/main" id="{42D0A59C-16A6-4870-B1FA-64BC2D3C8297}"/>
            </a:ext>
          </a:extLst>
        </xdr:cNvPr>
        <xdr:cNvSpPr/>
      </xdr:nvSpPr>
      <xdr:spPr>
        <a:xfrm>
          <a:off x="21272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29211</xdr:rowOff>
    </xdr:from>
    <xdr:to>
      <xdr:col>107</xdr:col>
      <xdr:colOff>101600</xdr:colOff>
      <xdr:row>107</xdr:row>
      <xdr:rowOff>130811</xdr:rowOff>
    </xdr:to>
    <xdr:sp macro="" textlink="">
      <xdr:nvSpPr>
        <xdr:cNvPr id="921" name="フローチャート: 判断 920">
          <a:extLst>
            <a:ext uri="{FF2B5EF4-FFF2-40B4-BE49-F238E27FC236}">
              <a16:creationId xmlns:a16="http://schemas.microsoft.com/office/drawing/2014/main" id="{78E34CBA-6A52-4E0D-AFFD-D9FB9ABDC003}"/>
            </a:ext>
          </a:extLst>
        </xdr:cNvPr>
        <xdr:cNvSpPr/>
      </xdr:nvSpPr>
      <xdr:spPr>
        <a:xfrm>
          <a:off x="20383500" y="1837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922" name="フローチャート: 判断 921">
          <a:extLst>
            <a:ext uri="{FF2B5EF4-FFF2-40B4-BE49-F238E27FC236}">
              <a16:creationId xmlns:a16="http://schemas.microsoft.com/office/drawing/2014/main" id="{04E76087-4004-47BE-BF2F-561ECABA06BD}"/>
            </a:ext>
          </a:extLst>
        </xdr:cNvPr>
        <xdr:cNvSpPr/>
      </xdr:nvSpPr>
      <xdr:spPr>
        <a:xfrm>
          <a:off x="19494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44450</xdr:rowOff>
    </xdr:from>
    <xdr:to>
      <xdr:col>98</xdr:col>
      <xdr:colOff>38100</xdr:colOff>
      <xdr:row>107</xdr:row>
      <xdr:rowOff>146050</xdr:rowOff>
    </xdr:to>
    <xdr:sp macro="" textlink="">
      <xdr:nvSpPr>
        <xdr:cNvPr id="923" name="フローチャート: 判断 922">
          <a:extLst>
            <a:ext uri="{FF2B5EF4-FFF2-40B4-BE49-F238E27FC236}">
              <a16:creationId xmlns:a16="http://schemas.microsoft.com/office/drawing/2014/main" id="{9EA4E755-CF3A-40E1-885F-217DCDDC2328}"/>
            </a:ext>
          </a:extLst>
        </xdr:cNvPr>
        <xdr:cNvSpPr/>
      </xdr:nvSpPr>
      <xdr:spPr>
        <a:xfrm>
          <a:off x="18605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5CD0A983-EBCC-4A83-ABA4-C4C27CCF1DC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43F5EDAB-61DE-4728-80E3-F8FFEC0CA95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D3672198-1912-4BB7-8831-B20E7F1112B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C68B4F20-913D-47AC-B043-B998F3B1A44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DC21839A-9AA8-424B-B3AC-CB68E41A110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78739</xdr:rowOff>
    </xdr:from>
    <xdr:to>
      <xdr:col>116</xdr:col>
      <xdr:colOff>114300</xdr:colOff>
      <xdr:row>101</xdr:row>
      <xdr:rowOff>8889</xdr:rowOff>
    </xdr:to>
    <xdr:sp macro="" textlink="">
      <xdr:nvSpPr>
        <xdr:cNvPr id="929" name="楕円 928">
          <a:extLst>
            <a:ext uri="{FF2B5EF4-FFF2-40B4-BE49-F238E27FC236}">
              <a16:creationId xmlns:a16="http://schemas.microsoft.com/office/drawing/2014/main" id="{10C3D7D4-FD7E-4E91-8A37-ACEBF0952565}"/>
            </a:ext>
          </a:extLst>
        </xdr:cNvPr>
        <xdr:cNvSpPr/>
      </xdr:nvSpPr>
      <xdr:spPr>
        <a:xfrm>
          <a:off x="22110700" y="1722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31766</xdr:rowOff>
    </xdr:from>
    <xdr:ext cx="469744" cy="259045"/>
    <xdr:sp macro="" textlink="">
      <xdr:nvSpPr>
        <xdr:cNvPr id="930" name="【庁舎】&#10;一人当たり面積該当値テキスト">
          <a:extLst>
            <a:ext uri="{FF2B5EF4-FFF2-40B4-BE49-F238E27FC236}">
              <a16:creationId xmlns:a16="http://schemas.microsoft.com/office/drawing/2014/main" id="{697D8E29-286C-4C09-A019-6F41894D27F6}"/>
            </a:ext>
          </a:extLst>
        </xdr:cNvPr>
        <xdr:cNvSpPr txBox="1"/>
      </xdr:nvSpPr>
      <xdr:spPr>
        <a:xfrm>
          <a:off x="22199600" y="1717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116839</xdr:rowOff>
    </xdr:from>
    <xdr:to>
      <xdr:col>112</xdr:col>
      <xdr:colOff>38100</xdr:colOff>
      <xdr:row>101</xdr:row>
      <xdr:rowOff>46989</xdr:rowOff>
    </xdr:to>
    <xdr:sp macro="" textlink="">
      <xdr:nvSpPr>
        <xdr:cNvPr id="931" name="楕円 930">
          <a:extLst>
            <a:ext uri="{FF2B5EF4-FFF2-40B4-BE49-F238E27FC236}">
              <a16:creationId xmlns:a16="http://schemas.microsoft.com/office/drawing/2014/main" id="{647F3EA2-ECEE-429B-A9A7-3A6B07E459A6}"/>
            </a:ext>
          </a:extLst>
        </xdr:cNvPr>
        <xdr:cNvSpPr/>
      </xdr:nvSpPr>
      <xdr:spPr>
        <a:xfrm>
          <a:off x="21272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129539</xdr:rowOff>
    </xdr:from>
    <xdr:to>
      <xdr:col>116</xdr:col>
      <xdr:colOff>63500</xdr:colOff>
      <xdr:row>100</xdr:row>
      <xdr:rowOff>167639</xdr:rowOff>
    </xdr:to>
    <xdr:cxnSp macro="">
      <xdr:nvCxnSpPr>
        <xdr:cNvPr id="932" name="直線コネクタ 931">
          <a:extLst>
            <a:ext uri="{FF2B5EF4-FFF2-40B4-BE49-F238E27FC236}">
              <a16:creationId xmlns:a16="http://schemas.microsoft.com/office/drawing/2014/main" id="{3EA821E2-9DE7-4D49-99F9-C67FCFBD73C6}"/>
            </a:ext>
          </a:extLst>
        </xdr:cNvPr>
        <xdr:cNvCxnSpPr/>
      </xdr:nvCxnSpPr>
      <xdr:spPr>
        <a:xfrm flipV="1">
          <a:off x="21323300" y="172745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17780</xdr:rowOff>
    </xdr:from>
    <xdr:to>
      <xdr:col>107</xdr:col>
      <xdr:colOff>101600</xdr:colOff>
      <xdr:row>101</xdr:row>
      <xdr:rowOff>119380</xdr:rowOff>
    </xdr:to>
    <xdr:sp macro="" textlink="">
      <xdr:nvSpPr>
        <xdr:cNvPr id="933" name="楕円 932">
          <a:extLst>
            <a:ext uri="{FF2B5EF4-FFF2-40B4-BE49-F238E27FC236}">
              <a16:creationId xmlns:a16="http://schemas.microsoft.com/office/drawing/2014/main" id="{350D6089-D226-461E-BD20-DA6437DFD23E}"/>
            </a:ext>
          </a:extLst>
        </xdr:cNvPr>
        <xdr:cNvSpPr/>
      </xdr:nvSpPr>
      <xdr:spPr>
        <a:xfrm>
          <a:off x="203835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167639</xdr:rowOff>
    </xdr:from>
    <xdr:to>
      <xdr:col>111</xdr:col>
      <xdr:colOff>177800</xdr:colOff>
      <xdr:row>101</xdr:row>
      <xdr:rowOff>68580</xdr:rowOff>
    </xdr:to>
    <xdr:cxnSp macro="">
      <xdr:nvCxnSpPr>
        <xdr:cNvPr id="934" name="直線コネクタ 933">
          <a:extLst>
            <a:ext uri="{FF2B5EF4-FFF2-40B4-BE49-F238E27FC236}">
              <a16:creationId xmlns:a16="http://schemas.microsoft.com/office/drawing/2014/main" id="{10C96BFE-03EC-450D-B248-6A48F3AD62DD}"/>
            </a:ext>
          </a:extLst>
        </xdr:cNvPr>
        <xdr:cNvCxnSpPr/>
      </xdr:nvCxnSpPr>
      <xdr:spPr>
        <a:xfrm flipV="1">
          <a:off x="20434300" y="173126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53975</xdr:rowOff>
    </xdr:from>
    <xdr:to>
      <xdr:col>102</xdr:col>
      <xdr:colOff>165100</xdr:colOff>
      <xdr:row>101</xdr:row>
      <xdr:rowOff>155575</xdr:rowOff>
    </xdr:to>
    <xdr:sp macro="" textlink="">
      <xdr:nvSpPr>
        <xdr:cNvPr id="935" name="楕円 934">
          <a:extLst>
            <a:ext uri="{FF2B5EF4-FFF2-40B4-BE49-F238E27FC236}">
              <a16:creationId xmlns:a16="http://schemas.microsoft.com/office/drawing/2014/main" id="{294A4517-FED8-4D78-81BC-A765C20A6CF4}"/>
            </a:ext>
          </a:extLst>
        </xdr:cNvPr>
        <xdr:cNvSpPr/>
      </xdr:nvSpPr>
      <xdr:spPr>
        <a:xfrm>
          <a:off x="19494500" y="17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68580</xdr:rowOff>
    </xdr:from>
    <xdr:to>
      <xdr:col>107</xdr:col>
      <xdr:colOff>50800</xdr:colOff>
      <xdr:row>101</xdr:row>
      <xdr:rowOff>104775</xdr:rowOff>
    </xdr:to>
    <xdr:cxnSp macro="">
      <xdr:nvCxnSpPr>
        <xdr:cNvPr id="936" name="直線コネクタ 935">
          <a:extLst>
            <a:ext uri="{FF2B5EF4-FFF2-40B4-BE49-F238E27FC236}">
              <a16:creationId xmlns:a16="http://schemas.microsoft.com/office/drawing/2014/main" id="{37C2DA7C-25DB-47F2-A8FA-8C41D697A120}"/>
            </a:ext>
          </a:extLst>
        </xdr:cNvPr>
        <xdr:cNvCxnSpPr/>
      </xdr:nvCxnSpPr>
      <xdr:spPr>
        <a:xfrm flipV="1">
          <a:off x="19545300" y="173850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88264</xdr:rowOff>
    </xdr:from>
    <xdr:to>
      <xdr:col>98</xdr:col>
      <xdr:colOff>38100</xdr:colOff>
      <xdr:row>102</xdr:row>
      <xdr:rowOff>18414</xdr:rowOff>
    </xdr:to>
    <xdr:sp macro="" textlink="">
      <xdr:nvSpPr>
        <xdr:cNvPr id="937" name="楕円 936">
          <a:extLst>
            <a:ext uri="{FF2B5EF4-FFF2-40B4-BE49-F238E27FC236}">
              <a16:creationId xmlns:a16="http://schemas.microsoft.com/office/drawing/2014/main" id="{CF831468-EECB-4001-A334-9F5933946DBA}"/>
            </a:ext>
          </a:extLst>
        </xdr:cNvPr>
        <xdr:cNvSpPr/>
      </xdr:nvSpPr>
      <xdr:spPr>
        <a:xfrm>
          <a:off x="18605500" y="1740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104775</xdr:rowOff>
    </xdr:from>
    <xdr:to>
      <xdr:col>102</xdr:col>
      <xdr:colOff>114300</xdr:colOff>
      <xdr:row>101</xdr:row>
      <xdr:rowOff>139064</xdr:rowOff>
    </xdr:to>
    <xdr:cxnSp macro="">
      <xdr:nvCxnSpPr>
        <xdr:cNvPr id="938" name="直線コネクタ 937">
          <a:extLst>
            <a:ext uri="{FF2B5EF4-FFF2-40B4-BE49-F238E27FC236}">
              <a16:creationId xmlns:a16="http://schemas.microsoft.com/office/drawing/2014/main" id="{35C5D330-EED4-42A7-AFC4-0207091F6200}"/>
            </a:ext>
          </a:extLst>
        </xdr:cNvPr>
        <xdr:cNvCxnSpPr/>
      </xdr:nvCxnSpPr>
      <xdr:spPr>
        <a:xfrm flipV="1">
          <a:off x="18656300" y="174212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97172</xdr:rowOff>
    </xdr:from>
    <xdr:ext cx="469744" cy="259045"/>
    <xdr:sp macro="" textlink="">
      <xdr:nvSpPr>
        <xdr:cNvPr id="939" name="n_1aveValue【庁舎】&#10;一人当たり面積">
          <a:extLst>
            <a:ext uri="{FF2B5EF4-FFF2-40B4-BE49-F238E27FC236}">
              <a16:creationId xmlns:a16="http://schemas.microsoft.com/office/drawing/2014/main" id="{94F64981-46F4-46C4-805A-152E6F6ADFD5}"/>
            </a:ext>
          </a:extLst>
        </xdr:cNvPr>
        <xdr:cNvSpPr txBox="1"/>
      </xdr:nvSpPr>
      <xdr:spPr>
        <a:xfrm>
          <a:off x="21075727" y="184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121938</xdr:rowOff>
    </xdr:from>
    <xdr:ext cx="469744" cy="259045"/>
    <xdr:sp macro="" textlink="">
      <xdr:nvSpPr>
        <xdr:cNvPr id="940" name="n_2aveValue【庁舎】&#10;一人当たり面積">
          <a:extLst>
            <a:ext uri="{FF2B5EF4-FFF2-40B4-BE49-F238E27FC236}">
              <a16:creationId xmlns:a16="http://schemas.microsoft.com/office/drawing/2014/main" id="{EEF09F79-D71C-4756-BFA8-BB0745D4251B}"/>
            </a:ext>
          </a:extLst>
        </xdr:cNvPr>
        <xdr:cNvSpPr txBox="1"/>
      </xdr:nvSpPr>
      <xdr:spPr>
        <a:xfrm>
          <a:off x="20199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941" name="n_3aveValue【庁舎】&#10;一人当たり面積">
          <a:extLst>
            <a:ext uri="{FF2B5EF4-FFF2-40B4-BE49-F238E27FC236}">
              <a16:creationId xmlns:a16="http://schemas.microsoft.com/office/drawing/2014/main" id="{A06ABFA5-4D2D-419F-9F3C-8A376F6BF140}"/>
            </a:ext>
          </a:extLst>
        </xdr:cNvPr>
        <xdr:cNvSpPr txBox="1"/>
      </xdr:nvSpPr>
      <xdr:spPr>
        <a:xfrm>
          <a:off x="19310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137177</xdr:rowOff>
    </xdr:from>
    <xdr:ext cx="469744" cy="259045"/>
    <xdr:sp macro="" textlink="">
      <xdr:nvSpPr>
        <xdr:cNvPr id="942" name="n_4aveValue【庁舎】&#10;一人当たり面積">
          <a:extLst>
            <a:ext uri="{FF2B5EF4-FFF2-40B4-BE49-F238E27FC236}">
              <a16:creationId xmlns:a16="http://schemas.microsoft.com/office/drawing/2014/main" id="{1C28995C-55CD-4A39-9F7F-B7F1A1979A1A}"/>
            </a:ext>
          </a:extLst>
        </xdr:cNvPr>
        <xdr:cNvSpPr txBox="1"/>
      </xdr:nvSpPr>
      <xdr:spPr>
        <a:xfrm>
          <a:off x="18421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63516</xdr:rowOff>
    </xdr:from>
    <xdr:ext cx="469744" cy="259045"/>
    <xdr:sp macro="" textlink="">
      <xdr:nvSpPr>
        <xdr:cNvPr id="943" name="n_1mainValue【庁舎】&#10;一人当たり面積">
          <a:extLst>
            <a:ext uri="{FF2B5EF4-FFF2-40B4-BE49-F238E27FC236}">
              <a16:creationId xmlns:a16="http://schemas.microsoft.com/office/drawing/2014/main" id="{5A99789B-CDDD-4644-8ECF-360AC0BEF020}"/>
            </a:ext>
          </a:extLst>
        </xdr:cNvPr>
        <xdr:cNvSpPr txBox="1"/>
      </xdr:nvSpPr>
      <xdr:spPr>
        <a:xfrm>
          <a:off x="21075727" y="1703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135907</xdr:rowOff>
    </xdr:from>
    <xdr:ext cx="469744" cy="259045"/>
    <xdr:sp macro="" textlink="">
      <xdr:nvSpPr>
        <xdr:cNvPr id="944" name="n_2mainValue【庁舎】&#10;一人当たり面積">
          <a:extLst>
            <a:ext uri="{FF2B5EF4-FFF2-40B4-BE49-F238E27FC236}">
              <a16:creationId xmlns:a16="http://schemas.microsoft.com/office/drawing/2014/main" id="{4BD18FF1-8067-40EE-8AEB-04E8149B676A}"/>
            </a:ext>
          </a:extLst>
        </xdr:cNvPr>
        <xdr:cNvSpPr txBox="1"/>
      </xdr:nvSpPr>
      <xdr:spPr>
        <a:xfrm>
          <a:off x="20199427" y="1710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652</xdr:rowOff>
    </xdr:from>
    <xdr:ext cx="469744" cy="259045"/>
    <xdr:sp macro="" textlink="">
      <xdr:nvSpPr>
        <xdr:cNvPr id="945" name="n_3mainValue【庁舎】&#10;一人当たり面積">
          <a:extLst>
            <a:ext uri="{FF2B5EF4-FFF2-40B4-BE49-F238E27FC236}">
              <a16:creationId xmlns:a16="http://schemas.microsoft.com/office/drawing/2014/main" id="{57520490-D499-48EA-9836-1466466C9F2B}"/>
            </a:ext>
          </a:extLst>
        </xdr:cNvPr>
        <xdr:cNvSpPr txBox="1"/>
      </xdr:nvSpPr>
      <xdr:spPr>
        <a:xfrm>
          <a:off x="19310427" y="1714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34941</xdr:rowOff>
    </xdr:from>
    <xdr:ext cx="469744" cy="259045"/>
    <xdr:sp macro="" textlink="">
      <xdr:nvSpPr>
        <xdr:cNvPr id="946" name="n_4mainValue【庁舎】&#10;一人当たり面積">
          <a:extLst>
            <a:ext uri="{FF2B5EF4-FFF2-40B4-BE49-F238E27FC236}">
              <a16:creationId xmlns:a16="http://schemas.microsoft.com/office/drawing/2014/main" id="{3CB484D9-78DD-4629-9777-4F3C54F5E59B}"/>
            </a:ext>
          </a:extLst>
        </xdr:cNvPr>
        <xdr:cNvSpPr txBox="1"/>
      </xdr:nvSpPr>
      <xdr:spPr>
        <a:xfrm>
          <a:off x="18421427" y="171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B2C5A327-D95C-47F6-9ECE-8A5A4020283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68A91370-0ECC-4337-B7E5-C31678A7975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69F77020-59AA-4958-9170-D6F3EB18D62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類似団体と比較して特に有形固定資産減価償却率が高くなっている施設は</a:t>
          </a:r>
          <a:r>
            <a:rPr kumimoji="1" lang="ja-JP" altLang="en-US" sz="1100" b="0" i="0" baseline="0">
              <a:solidFill>
                <a:schemeClr val="dk1"/>
              </a:solidFill>
              <a:effectLst/>
              <a:latin typeface="+mn-lt"/>
              <a:ea typeface="+mn-ea"/>
              <a:cs typeface="+mn-cs"/>
            </a:rPr>
            <a:t>体育館・プール、</a:t>
          </a:r>
          <a:r>
            <a:rPr kumimoji="1" lang="ja-JP" altLang="ja-JP" sz="1100" b="0" i="0" baseline="0">
              <a:solidFill>
                <a:schemeClr val="dk1"/>
              </a:solidFill>
              <a:effectLst/>
              <a:latin typeface="+mn-lt"/>
              <a:ea typeface="+mn-ea"/>
              <a:cs typeface="+mn-cs"/>
            </a:rPr>
            <a:t>保健センター・保健所、福祉施設、消防施設である。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体育館・プールについては、廃校後の体育館がそのまま残っており、数値が高くなっている。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　保健センター・保健所については、築</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年以上が経過しており、今後大規模改修等が見込まれる。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福祉施設については、有形固定資産減価償却率が類似団体や県平均と比較して非常に高い水準となっているが、令和２年度に施設を移転したため、今後数値は低くなる見込みである。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消防施設については、築</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年以上が経過しているものもあり、今後大規模改修等が見込まれる。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16,294
16,112
307.44
15,666,261
15,478,970
154,711
8,394,170
12,853,585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人口の減少や全国平均を上回る高齢化率に加え、町内に中心となる産業がないこと等により、財政基盤が弱く、類似団体平均をかなり下回っている。</a:t>
          </a:r>
        </a:p>
        <a:p>
          <a:pPr eaLnBrk="1" fontAlgn="auto" latinLnBrk="0" hangingPunct="1"/>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職員数の純減による人件費の抑制、町税等徴収体制の強化など、行財政改革を推進し、歳出の削減と財源の確保に努め、財政の健全化を図る。</a:t>
          </a:r>
        </a:p>
        <a:p>
          <a:pPr eaLnBrk="1" fontAlgn="auto" latinLnBrk="0" hangingPunct="1"/>
          <a:endParaRPr lang="ja-JP" altLang="en-US" sz="110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101723</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31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34396</xdr:rowOff>
    </xdr:from>
    <xdr:to>
      <xdr:col>15</xdr:col>
      <xdr:colOff>82550</xdr:colOff>
      <xdr:row>44</xdr:row>
      <xdr:rowOff>44450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57819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25523</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34396</xdr:rowOff>
    </xdr:from>
    <xdr:to>
      <xdr:col>11</xdr:col>
      <xdr:colOff>31750</xdr:colOff>
      <xdr:row>44</xdr:row>
      <xdr:rowOff>34396</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578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155046</xdr:rowOff>
    </xdr:from>
    <xdr:to>
      <xdr:col>11</xdr:col>
      <xdr:colOff>82550</xdr:colOff>
      <xdr:row>44</xdr:row>
      <xdr:rowOff>85196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69973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61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155046</xdr:rowOff>
    </xdr:from>
    <xdr:to>
      <xdr:col>7</xdr:col>
      <xdr:colOff>31750</xdr:colOff>
      <xdr:row>44</xdr:row>
      <xdr:rowOff>85196</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69973</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61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合併直後の</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97.9</a:t>
          </a:r>
          <a:r>
            <a:rPr kumimoji="1" lang="ja-JP" altLang="en-US" sz="1300">
              <a:latin typeface="ＭＳ Ｐゴシック" panose="020B0600070205080204" pitchFamily="50" charset="-128"/>
              <a:ea typeface="ＭＳ Ｐゴシック" panose="020B0600070205080204" pitchFamily="50" charset="-128"/>
            </a:rPr>
            <a:t>％と、高い割合を示していたが、退職者の補充抑制による人件費の削減、高利率の地方債を繰上償還するなどによる公債費の削減（</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年度繰上償還</a:t>
          </a:r>
          <a:r>
            <a:rPr kumimoji="1" lang="en-US" altLang="ja-JP" sz="1300">
              <a:latin typeface="ＭＳ Ｐゴシック" panose="020B0600070205080204" pitchFamily="50" charset="-128"/>
              <a:ea typeface="ＭＳ Ｐゴシック" panose="020B0600070205080204" pitchFamily="50" charset="-128"/>
            </a:rPr>
            <a:t>1,024,123</a:t>
          </a:r>
          <a:r>
            <a:rPr kumimoji="1" lang="ja-JP" altLang="en-US" sz="1300">
              <a:latin typeface="ＭＳ Ｐゴシック" panose="020B0600070205080204" pitchFamily="50" charset="-128"/>
              <a:ea typeface="ＭＳ Ｐゴシック" panose="020B0600070205080204" pitchFamily="50" charset="-128"/>
            </a:rPr>
            <a:t>千円）を図っていることにより、類似団体平均を下回っている。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今後とも行財政改革への取組を通じて義務的経費の削減に努め、現在の水準を維持する。</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75142</xdr:rowOff>
    </xdr:from>
    <xdr:to>
      <xdr:col>23</xdr:col>
      <xdr:colOff>133350</xdr:colOff>
      <xdr:row>61</xdr:row>
      <xdr:rowOff>95250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5335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61</xdr:row>
      <xdr:rowOff>95250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4813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6773</xdr:rowOff>
    </xdr:from>
    <xdr:to>
      <xdr:col>15</xdr:col>
      <xdr:colOff>82550</xdr:colOff>
      <xdr:row>61</xdr:row>
      <xdr:rowOff>22860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4652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128481</xdr:rowOff>
    </xdr:from>
    <xdr:to>
      <xdr:col>11</xdr:col>
      <xdr:colOff>31750</xdr:colOff>
      <xdr:row>61</xdr:row>
      <xdr:rowOff>6773</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244031"/>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164482</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24342</xdr:rowOff>
    </xdr:from>
    <xdr:to>
      <xdr:col>23</xdr:col>
      <xdr:colOff>184150</xdr:colOff>
      <xdr:row>61</xdr:row>
      <xdr:rowOff>125942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40869</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32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44450</xdr:rowOff>
    </xdr:from>
    <xdr:to>
      <xdr:col>19</xdr:col>
      <xdr:colOff>184150</xdr:colOff>
      <xdr:row>61</xdr:row>
      <xdr:rowOff>146050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143510</xdr:rowOff>
    </xdr:from>
    <xdr:to>
      <xdr:col>15</xdr:col>
      <xdr:colOff>133350</xdr:colOff>
      <xdr:row>61</xdr:row>
      <xdr:rowOff>73660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83837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127423</xdr:rowOff>
    </xdr:from>
    <xdr:to>
      <xdr:col>11</xdr:col>
      <xdr:colOff>82550</xdr:colOff>
      <xdr:row>61</xdr:row>
      <xdr:rowOff>57573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67750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77681</xdr:rowOff>
    </xdr:from>
    <xdr:to>
      <xdr:col>7</xdr:col>
      <xdr:colOff>31750</xdr:colOff>
      <xdr:row>60</xdr:row>
      <xdr:rowOff>7831</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18008</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99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[247,759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人当たりの金額が類似団体平均を上回っているのは、主に人件費が要因となっている。</a:t>
          </a:r>
        </a:p>
        <a:p>
          <a:r>
            <a:rPr kumimoji="1" lang="ja-JP" altLang="en-US" sz="1300">
              <a:latin typeface="ＭＳ Ｐゴシック" panose="020B0600070205080204" pitchFamily="50" charset="-128"/>
              <a:ea typeface="ＭＳ Ｐゴシック" panose="020B0600070205080204" pitchFamily="50" charset="-128"/>
            </a:rPr>
            <a:t>　これは、退職者の補充抑制等に取り組んでいるが、依然、職員数が多いためである。また、ごみ収集業務などの施設運営を直営で行っていることも影響している。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115570</xdr:rowOff>
    </xdr:from>
    <xdr:to>
      <xdr:col>23</xdr:col>
      <xdr:colOff>133350</xdr:colOff>
      <xdr:row>87</xdr:row>
      <xdr:rowOff>72991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688820"/>
          <a:ext cx="838200" cy="30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153829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212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115570</xdr:rowOff>
    </xdr:from>
    <xdr:to>
      <xdr:col>19</xdr:col>
      <xdr:colOff>133350</xdr:colOff>
      <xdr:row>85</xdr:row>
      <xdr:rowOff>140633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4688820"/>
          <a:ext cx="889000" cy="2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143212</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030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126910</xdr:rowOff>
    </xdr:from>
    <xdr:to>
      <xdr:col>15</xdr:col>
      <xdr:colOff>82550</xdr:colOff>
      <xdr:row>85</xdr:row>
      <xdr:rowOff>140633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700160"/>
          <a:ext cx="889000" cy="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41956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106440</xdr:rowOff>
    </xdr:from>
    <xdr:to>
      <xdr:col>11</xdr:col>
      <xdr:colOff>31750</xdr:colOff>
      <xdr:row>85</xdr:row>
      <xdr:rowOff>126910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679690"/>
          <a:ext cx="889000" cy="2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77441</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78914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6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22191</xdr:rowOff>
    </xdr:from>
    <xdr:to>
      <xdr:col>23</xdr:col>
      <xdr:colOff>184150</xdr:colOff>
      <xdr:row>87</xdr:row>
      <xdr:rowOff>123791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93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165718</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91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64770</xdr:rowOff>
    </xdr:from>
    <xdr:to>
      <xdr:col>19</xdr:col>
      <xdr:colOff>184150</xdr:colOff>
      <xdr:row>85</xdr:row>
      <xdr:rowOff>166370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6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151147</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72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89833</xdr:rowOff>
    </xdr:from>
    <xdr:to>
      <xdr:col>15</xdr:col>
      <xdr:colOff>133350</xdr:colOff>
      <xdr:row>86</xdr:row>
      <xdr:rowOff>19983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66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4760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74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76110</xdr:rowOff>
    </xdr:from>
    <xdr:to>
      <xdr:col>11</xdr:col>
      <xdr:colOff>82550</xdr:colOff>
      <xdr:row>86</xdr:row>
      <xdr:rowOff>6260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64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162487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7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55640</xdr:rowOff>
    </xdr:from>
    <xdr:to>
      <xdr:col>7</xdr:col>
      <xdr:colOff>31750</xdr:colOff>
      <xdr:row>85</xdr:row>
      <xdr:rowOff>157240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62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142017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71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類似団体と同程度の水準であるが、事務の効率化や民間の活用を図っていくことにより、今後ともより一層の給与適正化に努める。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97028</xdr:rowOff>
    </xdr:from>
    <xdr:to>
      <xdr:col>81</xdr:col>
      <xdr:colOff>44450</xdr:colOff>
      <xdr:row>84</xdr:row>
      <xdr:rowOff>97028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498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7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97028</xdr:rowOff>
    </xdr:from>
    <xdr:to>
      <xdr:col>77</xdr:col>
      <xdr:colOff>44450</xdr:colOff>
      <xdr:row>84</xdr:row>
      <xdr:rowOff>145287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49882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9414</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116332</xdr:rowOff>
    </xdr:from>
    <xdr:to>
      <xdr:col>72</xdr:col>
      <xdr:colOff>203200</xdr:colOff>
      <xdr:row>84</xdr:row>
      <xdr:rowOff>145287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518132"/>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38371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116332</xdr:rowOff>
    </xdr:from>
    <xdr:to>
      <xdr:col>68</xdr:col>
      <xdr:colOff>152400</xdr:colOff>
      <xdr:row>84</xdr:row>
      <xdr:rowOff>164592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5181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46228</xdr:rowOff>
    </xdr:from>
    <xdr:to>
      <xdr:col>81</xdr:col>
      <xdr:colOff>95250</xdr:colOff>
      <xdr:row>84</xdr:row>
      <xdr:rowOff>147828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62755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29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46228</xdr:rowOff>
    </xdr:from>
    <xdr:to>
      <xdr:col>77</xdr:col>
      <xdr:colOff>95250</xdr:colOff>
      <xdr:row>84</xdr:row>
      <xdr:rowOff>147828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158005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21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94487</xdr:rowOff>
    </xdr:from>
    <xdr:to>
      <xdr:col>73</xdr:col>
      <xdr:colOff>44450</xdr:colOff>
      <xdr:row>85</xdr:row>
      <xdr:rowOff>24637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34814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65532</xdr:rowOff>
    </xdr:from>
    <xdr:to>
      <xdr:col>68</xdr:col>
      <xdr:colOff>203200</xdr:colOff>
      <xdr:row>84</xdr:row>
      <xdr:rowOff>167132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5859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3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113792</xdr:rowOff>
    </xdr:from>
    <xdr:to>
      <xdr:col>64</xdr:col>
      <xdr:colOff>152400</xdr:colOff>
      <xdr:row>85</xdr:row>
      <xdr:rowOff>43942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54119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2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年に合併し、</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町及び</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一部事務組合の職員全員を新町が引き継いだため、類似団体平均と比較すると突出して多い。</a:t>
          </a:r>
        </a:p>
        <a:p>
          <a:r>
            <a:rPr kumimoji="1" lang="ja-JP" altLang="en-US" sz="1300">
              <a:latin typeface="ＭＳ Ｐゴシック" panose="020B0600070205080204" pitchFamily="50" charset="-128"/>
              <a:ea typeface="ＭＳ Ｐゴシック" panose="020B0600070205080204" pitchFamily="50" charset="-128"/>
            </a:rPr>
            <a:t>　今後、定員適正化計画に基づき、退職者の補充抑制や勧奨退職などで、更なる定員管理に努めていく。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165241</xdr:rowOff>
    </xdr:from>
    <xdr:to>
      <xdr:col>81</xdr:col>
      <xdr:colOff>44450</xdr:colOff>
      <xdr:row>63</xdr:row>
      <xdr:rowOff>170604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966591"/>
          <a:ext cx="8382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98372</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1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106256</xdr:rowOff>
    </xdr:from>
    <xdr:to>
      <xdr:col>77</xdr:col>
      <xdr:colOff>44450</xdr:colOff>
      <xdr:row>63</xdr:row>
      <xdr:rowOff>165241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907606"/>
          <a:ext cx="889000" cy="5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53004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6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106256</xdr:rowOff>
    </xdr:from>
    <xdr:to>
      <xdr:col>72</xdr:col>
      <xdr:colOff>203200</xdr:colOff>
      <xdr:row>63</xdr:row>
      <xdr:rowOff>107597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907606"/>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24853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87489</xdr:rowOff>
    </xdr:from>
    <xdr:to>
      <xdr:col>68</xdr:col>
      <xdr:colOff>152400</xdr:colOff>
      <xdr:row>63</xdr:row>
      <xdr:rowOff>107597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88883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11447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4744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12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119804</xdr:rowOff>
    </xdr:from>
    <xdr:to>
      <xdr:col>81</xdr:col>
      <xdr:colOff>95250</xdr:colOff>
      <xdr:row>64</xdr:row>
      <xdr:rowOff>49954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91881</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89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114441</xdr:rowOff>
    </xdr:from>
    <xdr:to>
      <xdr:col>77</xdr:col>
      <xdr:colOff>95250</xdr:colOff>
      <xdr:row>64</xdr:row>
      <xdr:rowOff>44591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91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29368</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1002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55456</xdr:rowOff>
    </xdr:from>
    <xdr:to>
      <xdr:col>73</xdr:col>
      <xdr:colOff>44450</xdr:colOff>
      <xdr:row>63</xdr:row>
      <xdr:rowOff>157056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141833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56797</xdr:rowOff>
    </xdr:from>
    <xdr:to>
      <xdr:col>68</xdr:col>
      <xdr:colOff>203200</xdr:colOff>
      <xdr:row>63</xdr:row>
      <xdr:rowOff>158397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85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143174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944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36689</xdr:rowOff>
    </xdr:from>
    <xdr:to>
      <xdr:col>64</xdr:col>
      <xdr:colOff>152400</xdr:colOff>
      <xdr:row>63</xdr:row>
      <xdr:rowOff>138289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8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123066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92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ポイント改善し、類似団体平均を下回っている。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年度防災行政無線デジタル化事業や</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年度庁舎建設などの大型事業で地方債を発行したが、繰上償還等により、数値の改善傾向が見られる。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139192</xdr:rowOff>
    </xdr:from>
    <xdr:to>
      <xdr:col>81</xdr:col>
      <xdr:colOff>44450</xdr:colOff>
      <xdr:row>40</xdr:row>
      <xdr:rowOff>30480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82574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117348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8884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117348</xdr:rowOff>
    </xdr:from>
    <xdr:to>
      <xdr:col>72</xdr:col>
      <xdr:colOff>203200</xdr:colOff>
      <xdr:row>41</xdr:row>
      <xdr:rowOff>32766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9753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32766</xdr:rowOff>
    </xdr:from>
    <xdr:to>
      <xdr:col>68</xdr:col>
      <xdr:colOff>152400</xdr:colOff>
      <xdr:row>41</xdr:row>
      <xdr:rowOff>81026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0622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88392</xdr:rowOff>
    </xdr:from>
    <xdr:to>
      <xdr:col>81</xdr:col>
      <xdr:colOff>95250</xdr:colOff>
      <xdr:row>40</xdr:row>
      <xdr:rowOff>18542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7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104919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62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66548</xdr:rowOff>
    </xdr:from>
    <xdr:to>
      <xdr:col>73</xdr:col>
      <xdr:colOff>44450</xdr:colOff>
      <xdr:row>40</xdr:row>
      <xdr:rowOff>168148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6875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153416</xdr:rowOff>
    </xdr:from>
    <xdr:to>
      <xdr:col>68</xdr:col>
      <xdr:colOff>203200</xdr:colOff>
      <xdr:row>41</xdr:row>
      <xdr:rowOff>83566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93743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起債繰上償還により年々改善し、</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年度からは、マイナスとなっている。　　</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年度も、地方債の繰上償還による地方債残高の減や、公営企業債残高の減少による公営企業債等繰入額の減少等により、将来負担比率の改善が図られている。</a:t>
          </a:r>
        </a:p>
        <a:p>
          <a:r>
            <a:rPr kumimoji="1" lang="ja-JP" altLang="en-US" sz="1300">
              <a:latin typeface="ＭＳ Ｐゴシック" panose="020B0600070205080204" pitchFamily="50" charset="-128"/>
              <a:ea typeface="ＭＳ Ｐゴシック" panose="020B0600070205080204" pitchFamily="50" charset="-128"/>
            </a:rPr>
            <a:t>　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169943</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57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78295</xdr:rowOff>
    </xdr:from>
    <xdr:to>
      <xdr:col>77</xdr:col>
      <xdr:colOff>95250</xdr:colOff>
      <xdr:row>16</xdr:row>
      <xdr:rowOff>8445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72866</xdr:rowOff>
    </xdr:from>
    <xdr:to>
      <xdr:col>73</xdr:col>
      <xdr:colOff>44450</xdr:colOff>
      <xdr:row>16</xdr:row>
      <xdr:rowOff>3016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121126</xdr:rowOff>
    </xdr:from>
    <xdr:to>
      <xdr:col>68</xdr:col>
      <xdr:colOff>203200</xdr:colOff>
      <xdr:row>16</xdr:row>
      <xdr:rowOff>51276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16,294
16,112
307.44
15,666,261
15,478,970
154,711
8,394,170
12,853,585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年に合併し、４町及び２一部事務組合の職員全員を新町が引き継いだため、類似団体と比較して職員数が多く、経常収支比率の人件費分が高くなっていたが、退職者の補充抑制などで職員数の純減を図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年度から会計年度任用職員制度に移行したため、臨時職員の賃金（物件費）が人件費に移行となったことや、再任用職員の増などによって悪化している。</a:t>
          </a:r>
        </a:p>
        <a:p>
          <a:r>
            <a:rPr kumimoji="1" lang="ja-JP" altLang="en-US" sz="1300">
              <a:latin typeface="ＭＳ Ｐゴシック" panose="020B0600070205080204" pitchFamily="50" charset="-128"/>
              <a:ea typeface="ＭＳ Ｐゴシック" panose="020B0600070205080204" pitchFamily="50" charset="-128"/>
            </a:rPr>
            <a:t>　今後とも定員適正化計画に基づいて適切な定員管理に努める。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46990</xdr:rowOff>
    </xdr:from>
    <xdr:to>
      <xdr:col>24</xdr:col>
      <xdr:colOff>25400</xdr:colOff>
      <xdr:row>34</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0484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154957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8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46990</xdr:rowOff>
    </xdr:from>
    <xdr:to>
      <xdr:col>19</xdr:col>
      <xdr:colOff>187325</xdr:colOff>
      <xdr:row>33</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704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154957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8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54610</xdr:rowOff>
    </xdr:from>
    <xdr:to>
      <xdr:col>15</xdr:col>
      <xdr:colOff>98425</xdr:colOff>
      <xdr:row>33</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12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165100</xdr:rowOff>
    </xdr:from>
    <xdr:to>
      <xdr:col>11</xdr:col>
      <xdr:colOff>9525</xdr:colOff>
      <xdr:row>33</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651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114300</xdr:rowOff>
    </xdr:from>
    <xdr:to>
      <xdr:col>24</xdr:col>
      <xdr:colOff>76200</xdr:colOff>
      <xdr:row>35</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167640</xdr:rowOff>
    </xdr:from>
    <xdr:to>
      <xdr:col>20</xdr:col>
      <xdr:colOff>38100</xdr:colOff>
      <xdr:row>33</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107967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2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19050</xdr:rowOff>
    </xdr:from>
    <xdr:to>
      <xdr:col>15</xdr:col>
      <xdr:colOff>149225</xdr:colOff>
      <xdr:row>33</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3810</xdr:rowOff>
    </xdr:from>
    <xdr:to>
      <xdr:col>11</xdr:col>
      <xdr:colOff>60325</xdr:colOff>
      <xdr:row>33</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115587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114300</xdr:rowOff>
    </xdr:from>
    <xdr:to>
      <xdr:col>6</xdr:col>
      <xdr:colOff>171450</xdr:colOff>
      <xdr:row>33</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54627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物件費は類似団体平均を下回っており、また</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年度から改善していなかったが、</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年度は、臨時職員の賃金が会計年度任用職員制度（人件費）に移行したため改善した。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保有する施設数が多いためであり、今後も公共施設等総合管理計画に基づき、施設の統廃合を進め、コスト削減を図る。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88900</xdr:rowOff>
    </xdr:from>
    <xdr:to>
      <xdr:col>82</xdr:col>
      <xdr:colOff>107950</xdr:colOff>
      <xdr:row>15</xdr:row>
      <xdr:rowOff>155575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489200"/>
          <a:ext cx="8382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15</xdr:row>
      <xdr:rowOff>155575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7178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124477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3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136525</xdr:rowOff>
    </xdr:from>
    <xdr:to>
      <xdr:col>73</xdr:col>
      <xdr:colOff>180975</xdr:colOff>
      <xdr:row>15</xdr:row>
      <xdr:rowOff>146050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7082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107950</xdr:rowOff>
    </xdr:from>
    <xdr:to>
      <xdr:col>69</xdr:col>
      <xdr:colOff>92075</xdr:colOff>
      <xdr:row>15</xdr:row>
      <xdr:rowOff>136525</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336800"/>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38100</xdr:rowOff>
    </xdr:from>
    <xdr:to>
      <xdr:col>82</xdr:col>
      <xdr:colOff>158750</xdr:colOff>
      <xdr:row>14</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54627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104775</xdr:rowOff>
    </xdr:from>
    <xdr:to>
      <xdr:col>78</xdr:col>
      <xdr:colOff>120650</xdr:colOff>
      <xdr:row>16</xdr:row>
      <xdr:rowOff>34925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45102</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44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95250</xdr:rowOff>
    </xdr:from>
    <xdr:to>
      <xdr:col>74</xdr:col>
      <xdr:colOff>31750</xdr:colOff>
      <xdr:row>16</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85725</xdr:rowOff>
    </xdr:from>
    <xdr:to>
      <xdr:col>69</xdr:col>
      <xdr:colOff>142875</xdr:colOff>
      <xdr:row>16</xdr:row>
      <xdr:rowOff>15875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65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26052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42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57150</xdr:rowOff>
    </xdr:from>
    <xdr:to>
      <xdr:col>65</xdr:col>
      <xdr:colOff>53975</xdr:colOff>
      <xdr:row>13</xdr:row>
      <xdr:rowOff>158750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168927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扶助費は前年度と同じであり、類似団体平均を大きく下回っている。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今後は少子高齢化の進行による社会保障経費の増大に備え、給付と負担の適正化に努めていく。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57150</xdr:rowOff>
    </xdr:from>
    <xdr:to>
      <xdr:col>24</xdr:col>
      <xdr:colOff>25400</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144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82550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156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82550</xdr:rowOff>
    </xdr:from>
    <xdr:to>
      <xdr:col>15</xdr:col>
      <xdr:colOff>98425</xdr:colOff>
      <xdr:row>53</xdr:row>
      <xdr:rowOff>82550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16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6350</xdr:rowOff>
    </xdr:from>
    <xdr:to>
      <xdr:col>11</xdr:col>
      <xdr:colOff>9525</xdr:colOff>
      <xdr:row>53</xdr:row>
      <xdr:rowOff>82550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093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6350</xdr:rowOff>
    </xdr:from>
    <xdr:to>
      <xdr:col>24</xdr:col>
      <xdr:colOff>76200</xdr:colOff>
      <xdr:row>53</xdr:row>
      <xdr:rowOff>107950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86377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31750</xdr:rowOff>
    </xdr:from>
    <xdr:to>
      <xdr:col>15</xdr:col>
      <xdr:colOff>149225</xdr:colOff>
      <xdr:row>53</xdr:row>
      <xdr:rowOff>133350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31750</xdr:rowOff>
    </xdr:from>
    <xdr:to>
      <xdr:col>11</xdr:col>
      <xdr:colOff>60325</xdr:colOff>
      <xdr:row>53</xdr:row>
      <xdr:rowOff>133350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143527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127000</xdr:rowOff>
    </xdr:from>
    <xdr:to>
      <xdr:col>6</xdr:col>
      <xdr:colOff>171450</xdr:colOff>
      <xdr:row>53</xdr:row>
      <xdr:rowOff>57150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67327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については、国保特別会計への赤字補てん的な繰出金があることや、簡易水道事業、下水道事業などで、施設の老朽化に伴う更新時期が近付いてきており、今後は、当該事業特別会計への繰出金が増えることが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153670</xdr:rowOff>
    </xdr:from>
    <xdr:to>
      <xdr:col>82</xdr:col>
      <xdr:colOff>107950</xdr:colOff>
      <xdr:row>59</xdr:row>
      <xdr:rowOff>1270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92632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66040</xdr:rowOff>
    </xdr:from>
    <xdr:to>
      <xdr:col>78</xdr:col>
      <xdr:colOff>69850</xdr:colOff>
      <xdr:row>59</xdr:row>
      <xdr:rowOff>1270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0101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66040</xdr:rowOff>
    </xdr:from>
    <xdr:to>
      <xdr:col>73</xdr:col>
      <xdr:colOff>180975</xdr:colOff>
      <xdr:row>58</xdr:row>
      <xdr:rowOff>96520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010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96520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99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102870</xdr:rowOff>
    </xdr:from>
    <xdr:to>
      <xdr:col>82</xdr:col>
      <xdr:colOff>158750</xdr:colOff>
      <xdr:row>58</xdr:row>
      <xdr:rowOff>33020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74947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xdr:rowOff>
    </xdr:from>
    <xdr:to>
      <xdr:col>74</xdr:col>
      <xdr:colOff>31750</xdr:colOff>
      <xdr:row>58</xdr:row>
      <xdr:rowOff>116840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101617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45720</xdr:rowOff>
    </xdr:from>
    <xdr:to>
      <xdr:col>69</xdr:col>
      <xdr:colOff>142875</xdr:colOff>
      <xdr:row>58</xdr:row>
      <xdr:rowOff>147320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132097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年度以降、少子化対策特別事業として、副教材費を補助する子育て支援事業や、給食費の半額補助、高校生以下の医療費補助などを実施しており、増加傾向にある。</a:t>
          </a:r>
        </a:p>
        <a:p>
          <a:r>
            <a:rPr kumimoji="1" lang="ja-JP" altLang="en-US" sz="1300">
              <a:latin typeface="ＭＳ Ｐゴシック" panose="020B0600070205080204" pitchFamily="50" charset="-128"/>
              <a:ea typeface="ＭＳ Ｐゴシック" panose="020B0600070205080204" pitchFamily="50" charset="-128"/>
            </a:rPr>
            <a:t>　また、各種団体等への補助金については、人口減少も勘案し個々に必要性・投資効果を検証するなど見直しをしていく必要がある。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6169</xdr:rowOff>
    </xdr:from>
    <xdr:to>
      <xdr:col>82</xdr:col>
      <xdr:colOff>107950</xdr:colOff>
      <xdr:row>36</xdr:row>
      <xdr:rowOff>58420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17836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99242</xdr:rowOff>
    </xdr:from>
    <xdr:to>
      <xdr:col>78</xdr:col>
      <xdr:colOff>69850</xdr:colOff>
      <xdr:row>36</xdr:row>
      <xdr:rowOff>6169</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099992"/>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74403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4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86178</xdr:rowOff>
    </xdr:from>
    <xdr:to>
      <xdr:col>73</xdr:col>
      <xdr:colOff>180975</xdr:colOff>
      <xdr:row>35</xdr:row>
      <xdr:rowOff>99242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086928"/>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35214</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53522</xdr:rowOff>
    </xdr:from>
    <xdr:to>
      <xdr:col>69</xdr:col>
      <xdr:colOff>92075</xdr:colOff>
      <xdr:row>35</xdr:row>
      <xdr:rowOff>86178</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054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35214</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28683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20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126819</xdr:rowOff>
    </xdr:from>
    <xdr:to>
      <xdr:col>78</xdr:col>
      <xdr:colOff>120650</xdr:colOff>
      <xdr:row>36</xdr:row>
      <xdr:rowOff>56969</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1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67146</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896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48442</xdr:rowOff>
    </xdr:from>
    <xdr:to>
      <xdr:col>74</xdr:col>
      <xdr:colOff>31750</xdr:colOff>
      <xdr:row>35</xdr:row>
      <xdr:rowOff>150042</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0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160219</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8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35378</xdr:rowOff>
    </xdr:from>
    <xdr:to>
      <xdr:col>69</xdr:col>
      <xdr:colOff>142875</xdr:colOff>
      <xdr:row>35</xdr:row>
      <xdr:rowOff>136978</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147155</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2722</xdr:rowOff>
    </xdr:from>
    <xdr:to>
      <xdr:col>65</xdr:col>
      <xdr:colOff>53975</xdr:colOff>
      <xdr:row>35</xdr:row>
      <xdr:rowOff>104322</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114499</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年の市町合併以降、類似団体を上回っていたが、新規地方債の発行を抑制し、繰上償還も行うなど地方債残高圧縮の対策を講じている。</a:t>
          </a:r>
        </a:p>
        <a:p>
          <a:r>
            <a:rPr kumimoji="1" lang="ja-JP" altLang="en-US" sz="1300">
              <a:latin typeface="ＭＳ Ｐゴシック" panose="020B0600070205080204" pitchFamily="50" charset="-128"/>
              <a:ea typeface="ＭＳ Ｐゴシック" panose="020B0600070205080204" pitchFamily="50" charset="-128"/>
            </a:rPr>
            <a:t>　今後は、水道維持管理事業に多額費用が必要なことから、事業費を平準化しつつ、基金等の活用も検討しながら、財政の健全化に努めていく。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65278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266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88137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2669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74422</xdr:rowOff>
    </xdr:from>
    <xdr:to>
      <xdr:col>15</xdr:col>
      <xdr:colOff>98425</xdr:colOff>
      <xdr:row>77</xdr:row>
      <xdr:rowOff>88137</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2760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74422</xdr:rowOff>
    </xdr:from>
    <xdr:to>
      <xdr:col>11</xdr:col>
      <xdr:colOff>9525</xdr:colOff>
      <xdr:row>77</xdr:row>
      <xdr:rowOff>115570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2760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158005</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xdr:rowOff>
    </xdr:from>
    <xdr:to>
      <xdr:col>20</xdr:col>
      <xdr:colOff>38100</xdr:colOff>
      <xdr:row>77</xdr:row>
      <xdr:rowOff>116078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23622</xdr:rowOff>
    </xdr:from>
    <xdr:to>
      <xdr:col>11</xdr:col>
      <xdr:colOff>60325</xdr:colOff>
      <xdr:row>77</xdr:row>
      <xdr:rowOff>125222</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数値としては、前年度より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　人件費については、新規採用の抑制を図り、適正な定員管理に努める。繰出金については、簡易水道事業、下水道事業などで、施設の老朽化に伴う更新時期が近付いてきており、今後は、当該事業特別会計への繰出金が増えることが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149860</xdr:rowOff>
    </xdr:from>
    <xdr:to>
      <xdr:col>82</xdr:col>
      <xdr:colOff>107950</xdr:colOff>
      <xdr:row>74</xdr:row>
      <xdr:rowOff>168910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5671800" y="128371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154957</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81280</xdr:rowOff>
    </xdr:from>
    <xdr:to>
      <xdr:col>78</xdr:col>
      <xdr:colOff>69850</xdr:colOff>
      <xdr:row>74</xdr:row>
      <xdr:rowOff>168910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276858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77470</xdr:rowOff>
    </xdr:from>
    <xdr:to>
      <xdr:col>73</xdr:col>
      <xdr:colOff>180975</xdr:colOff>
      <xdr:row>74</xdr:row>
      <xdr:rowOff>81280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2764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74947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5080</xdr:rowOff>
    </xdr:from>
    <xdr:to>
      <xdr:col>69</xdr:col>
      <xdr:colOff>92075</xdr:colOff>
      <xdr:row>74</xdr:row>
      <xdr:rowOff>77470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252093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59707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36847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115587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118110</xdr:rowOff>
    </xdr:from>
    <xdr:to>
      <xdr:col>78</xdr:col>
      <xdr:colOff>120650</xdr:colOff>
      <xdr:row>75</xdr:row>
      <xdr:rowOff>48260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58437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57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30480</xdr:rowOff>
    </xdr:from>
    <xdr:to>
      <xdr:col>74</xdr:col>
      <xdr:colOff>31750</xdr:colOff>
      <xdr:row>74</xdr:row>
      <xdr:rowOff>132080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142257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26670</xdr:rowOff>
    </xdr:from>
    <xdr:to>
      <xdr:col>69</xdr:col>
      <xdr:colOff>142875</xdr:colOff>
      <xdr:row>74</xdr:row>
      <xdr:rowOff>128270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138447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125730</xdr:rowOff>
    </xdr:from>
    <xdr:to>
      <xdr:col>65</xdr:col>
      <xdr:colOff>53975</xdr:colOff>
      <xdr:row>73</xdr:row>
      <xdr:rowOff>55880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247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66057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23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146012</xdr:rowOff>
    </xdr:from>
    <xdr:to>
      <xdr:col>29</xdr:col>
      <xdr:colOff>127000</xdr:colOff>
      <xdr:row>13</xdr:row>
      <xdr:rowOff>79350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251037"/>
          <a:ext cx="647700" cy="104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160189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1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79350</xdr:rowOff>
    </xdr:from>
    <xdr:to>
      <xdr:col>26</xdr:col>
      <xdr:colOff>50800</xdr:colOff>
      <xdr:row>13</xdr:row>
      <xdr:rowOff>86766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355825"/>
          <a:ext cx="698500" cy="7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93502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86766</xdr:rowOff>
    </xdr:from>
    <xdr:to>
      <xdr:col>22</xdr:col>
      <xdr:colOff>114300</xdr:colOff>
      <xdr:row>13</xdr:row>
      <xdr:rowOff>140462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363241"/>
          <a:ext cx="698500" cy="53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116413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140462</xdr:rowOff>
    </xdr:from>
    <xdr:to>
      <xdr:col>18</xdr:col>
      <xdr:colOff>177800</xdr:colOff>
      <xdr:row>13</xdr:row>
      <xdr:rowOff>168034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416937"/>
          <a:ext cx="698500" cy="27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138460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156405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1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95212</xdr:rowOff>
    </xdr:from>
    <xdr:to>
      <xdr:col>29</xdr:col>
      <xdr:colOff>177800</xdr:colOff>
      <xdr:row>13</xdr:row>
      <xdr:rowOff>25362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200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41889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4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28550</xdr:rowOff>
    </xdr:from>
    <xdr:to>
      <xdr:col>26</xdr:col>
      <xdr:colOff>101600</xdr:colOff>
      <xdr:row>13</xdr:row>
      <xdr:rowOff>130150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05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140327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073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35966</xdr:rowOff>
    </xdr:from>
    <xdr:to>
      <xdr:col>22</xdr:col>
      <xdr:colOff>165100</xdr:colOff>
      <xdr:row>13</xdr:row>
      <xdr:rowOff>137566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312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147743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08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89662</xdr:rowOff>
    </xdr:from>
    <xdr:to>
      <xdr:col>19</xdr:col>
      <xdr:colOff>38100</xdr:colOff>
      <xdr:row>14</xdr:row>
      <xdr:rowOff>19812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366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29989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13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117234</xdr:rowOff>
    </xdr:from>
    <xdr:to>
      <xdr:col>15</xdr:col>
      <xdr:colOff>101600</xdr:colOff>
      <xdr:row>14</xdr:row>
      <xdr:rowOff>47384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393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57561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16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131343</xdr:rowOff>
    </xdr:from>
    <xdr:to>
      <xdr:col>29</xdr:col>
      <xdr:colOff>127000</xdr:colOff>
      <xdr:row>36</xdr:row>
      <xdr:rowOff>143973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084593"/>
          <a:ext cx="647700" cy="12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3477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1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23368</xdr:rowOff>
    </xdr:from>
    <xdr:to>
      <xdr:col>26</xdr:col>
      <xdr:colOff>50800</xdr:colOff>
      <xdr:row>36</xdr:row>
      <xdr:rowOff>131343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76618"/>
          <a:ext cx="698500" cy="107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254538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2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197580</xdr:rowOff>
    </xdr:from>
    <xdr:to>
      <xdr:col>22</xdr:col>
      <xdr:colOff>114300</xdr:colOff>
      <xdr:row>36</xdr:row>
      <xdr:rowOff>23368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07930"/>
          <a:ext cx="698500" cy="168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65469</xdr:rowOff>
    </xdr:from>
    <xdr:to>
      <xdr:col>18</xdr:col>
      <xdr:colOff>177800</xdr:colOff>
      <xdr:row>35</xdr:row>
      <xdr:rowOff>197580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675819"/>
          <a:ext cx="698500" cy="132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220051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93173</xdr:rowOff>
    </xdr:from>
    <xdr:to>
      <xdr:col>29</xdr:col>
      <xdr:colOff>177800</xdr:colOff>
      <xdr:row>37</xdr:row>
      <xdr:rowOff>23323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46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65250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1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80543</xdr:rowOff>
    </xdr:from>
    <xdr:to>
      <xdr:col>26</xdr:col>
      <xdr:colOff>101600</xdr:colOff>
      <xdr:row>37</xdr:row>
      <xdr:rowOff>10693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33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166920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2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315468</xdr:rowOff>
    </xdr:from>
    <xdr:to>
      <xdr:col>22</xdr:col>
      <xdr:colOff>165100</xdr:colOff>
      <xdr:row>36</xdr:row>
      <xdr:rowOff>74168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25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58945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1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146780</xdr:rowOff>
    </xdr:from>
    <xdr:to>
      <xdr:col>19</xdr:col>
      <xdr:colOff>38100</xdr:colOff>
      <xdr:row>35</xdr:row>
      <xdr:rowOff>248380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57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233157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4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14669</xdr:rowOff>
    </xdr:from>
    <xdr:to>
      <xdr:col>15</xdr:col>
      <xdr:colOff>101600</xdr:colOff>
      <xdr:row>35</xdr:row>
      <xdr:rowOff>116269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25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126445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3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16,294
16,112
307.44
15,666,261
15,478,970
154,711
8,394,170
12,853,585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29</xdr:row>
      <xdr:rowOff>124923</xdr:rowOff>
    </xdr:from>
    <xdr:to>
      <xdr:col>24</xdr:col>
      <xdr:colOff>63500</xdr:colOff>
      <xdr:row>32</xdr:row>
      <xdr:rowOff>79889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096973"/>
          <a:ext cx="838200" cy="46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9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71300</xdr:rowOff>
    </xdr:from>
    <xdr:to>
      <xdr:col>19</xdr:col>
      <xdr:colOff>177800</xdr:colOff>
      <xdr:row>32</xdr:row>
      <xdr:rowOff>79889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557700"/>
          <a:ext cx="8890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147223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71300</xdr:rowOff>
    </xdr:from>
    <xdr:to>
      <xdr:col>15</xdr:col>
      <xdr:colOff>50800</xdr:colOff>
      <xdr:row>32</xdr:row>
      <xdr:rowOff>88379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557700"/>
          <a:ext cx="889000" cy="1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165004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88379</xdr:rowOff>
    </xdr:from>
    <xdr:to>
      <xdr:col>10</xdr:col>
      <xdr:colOff>114300</xdr:colOff>
      <xdr:row>32</xdr:row>
      <xdr:rowOff>123241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574779"/>
          <a:ext cx="8890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3825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9181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74123</xdr:rowOff>
    </xdr:from>
    <xdr:to>
      <xdr:col>24</xdr:col>
      <xdr:colOff>114300</xdr:colOff>
      <xdr:row>30</xdr:row>
      <xdr:rowOff>4273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04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28</xdr:row>
      <xdr:rowOff>166090</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496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29089</xdr:rowOff>
    </xdr:from>
    <xdr:to>
      <xdr:col>20</xdr:col>
      <xdr:colOff>38100</xdr:colOff>
      <xdr:row>32</xdr:row>
      <xdr:rowOff>130689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51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147216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2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20500</xdr:rowOff>
    </xdr:from>
    <xdr:to>
      <xdr:col>15</xdr:col>
      <xdr:colOff>101600</xdr:colOff>
      <xdr:row>32</xdr:row>
      <xdr:rowOff>122100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50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138627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28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37579</xdr:rowOff>
    </xdr:from>
    <xdr:to>
      <xdr:col>10</xdr:col>
      <xdr:colOff>165100</xdr:colOff>
      <xdr:row>32</xdr:row>
      <xdr:rowOff>139179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52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155706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29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72441</xdr:rowOff>
    </xdr:from>
    <xdr:to>
      <xdr:col>6</xdr:col>
      <xdr:colOff>38100</xdr:colOff>
      <xdr:row>33</xdr:row>
      <xdr:rowOff>2591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55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19118</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33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20746</xdr:rowOff>
    </xdr:from>
    <xdr:to>
      <xdr:col>24</xdr:col>
      <xdr:colOff>63500</xdr:colOff>
      <xdr:row>54</xdr:row>
      <xdr:rowOff>515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107596"/>
          <a:ext cx="838200" cy="15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170883</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29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92445</xdr:rowOff>
    </xdr:from>
    <xdr:to>
      <xdr:col>19</xdr:col>
      <xdr:colOff>177800</xdr:colOff>
      <xdr:row>54</xdr:row>
      <xdr:rowOff>515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179295"/>
          <a:ext cx="889000" cy="7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162555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9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92445</xdr:rowOff>
    </xdr:from>
    <xdr:to>
      <xdr:col>15</xdr:col>
      <xdr:colOff>50800</xdr:colOff>
      <xdr:row>53</xdr:row>
      <xdr:rowOff>98732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179295"/>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158522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1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98732</xdr:rowOff>
    </xdr:from>
    <xdr:to>
      <xdr:col>10</xdr:col>
      <xdr:colOff>114300</xdr:colOff>
      <xdr:row>53</xdr:row>
      <xdr:rowOff>119942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185582"/>
          <a:ext cx="889000" cy="2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79426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54542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141396</xdr:rowOff>
    </xdr:from>
    <xdr:to>
      <xdr:col>24</xdr:col>
      <xdr:colOff>114300</xdr:colOff>
      <xdr:row>53</xdr:row>
      <xdr:rowOff>71546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05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164273</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90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121165</xdr:rowOff>
    </xdr:from>
    <xdr:to>
      <xdr:col>20</xdr:col>
      <xdr:colOff>38100</xdr:colOff>
      <xdr:row>54</xdr:row>
      <xdr:rowOff>51315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2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67842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898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41645</xdr:rowOff>
    </xdr:from>
    <xdr:to>
      <xdr:col>15</xdr:col>
      <xdr:colOff>101600</xdr:colOff>
      <xdr:row>53</xdr:row>
      <xdr:rowOff>143245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12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159772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890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47932</xdr:rowOff>
    </xdr:from>
    <xdr:to>
      <xdr:col>10</xdr:col>
      <xdr:colOff>165100</xdr:colOff>
      <xdr:row>53</xdr:row>
      <xdr:rowOff>149532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13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166059</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8910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69142</xdr:rowOff>
    </xdr:from>
    <xdr:to>
      <xdr:col>6</xdr:col>
      <xdr:colOff>38100</xdr:colOff>
      <xdr:row>53</xdr:row>
      <xdr:rowOff>170742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15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15819</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893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35961</xdr:rowOff>
    </xdr:from>
    <xdr:to>
      <xdr:col>24</xdr:col>
      <xdr:colOff>63500</xdr:colOff>
      <xdr:row>78</xdr:row>
      <xdr:rowOff>42819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09061"/>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35961</xdr:rowOff>
    </xdr:from>
    <xdr:to>
      <xdr:col>19</xdr:col>
      <xdr:colOff>177800</xdr:colOff>
      <xdr:row>78</xdr:row>
      <xdr:rowOff>62044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09061"/>
          <a:ext cx="889000" cy="2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59855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55049</xdr:rowOff>
    </xdr:from>
    <xdr:to>
      <xdr:col>15</xdr:col>
      <xdr:colOff>50800</xdr:colOff>
      <xdr:row>78</xdr:row>
      <xdr:rowOff>62044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28149"/>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66232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55049</xdr:rowOff>
    </xdr:from>
    <xdr:to>
      <xdr:col>10</xdr:col>
      <xdr:colOff>114300</xdr:colOff>
      <xdr:row>78</xdr:row>
      <xdr:rowOff>56696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28149"/>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63854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73913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163469</xdr:rowOff>
    </xdr:from>
    <xdr:to>
      <xdr:col>24</xdr:col>
      <xdr:colOff>114300</xdr:colOff>
      <xdr:row>78</xdr:row>
      <xdr:rowOff>93619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6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78396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8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156611</xdr:rowOff>
    </xdr:from>
    <xdr:to>
      <xdr:col>20</xdr:col>
      <xdr:colOff>38100</xdr:colOff>
      <xdr:row>78</xdr:row>
      <xdr:rowOff>86761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77888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5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11244</xdr:rowOff>
    </xdr:from>
    <xdr:to>
      <xdr:col>15</xdr:col>
      <xdr:colOff>101600</xdr:colOff>
      <xdr:row>78</xdr:row>
      <xdr:rowOff>112844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103971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7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4249</xdr:rowOff>
    </xdr:from>
    <xdr:to>
      <xdr:col>10</xdr:col>
      <xdr:colOff>165100</xdr:colOff>
      <xdr:row>78</xdr:row>
      <xdr:rowOff>105849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7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96976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7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5896</xdr:rowOff>
    </xdr:from>
    <xdr:to>
      <xdr:col>6</xdr:col>
      <xdr:colOff>38100</xdr:colOff>
      <xdr:row>78</xdr:row>
      <xdr:rowOff>107496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7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98623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7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35744</xdr:rowOff>
    </xdr:from>
    <xdr:to>
      <xdr:col>24</xdr:col>
      <xdr:colOff>63500</xdr:colOff>
      <xdr:row>96</xdr:row>
      <xdr:rowOff>82336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494944"/>
          <a:ext cx="838200" cy="4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53512</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6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82336</xdr:rowOff>
    </xdr:from>
    <xdr:to>
      <xdr:col>19</xdr:col>
      <xdr:colOff>177800</xdr:colOff>
      <xdr:row>96</xdr:row>
      <xdr:rowOff>85993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54153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145133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08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85993</xdr:rowOff>
    </xdr:from>
    <xdr:to>
      <xdr:col>15</xdr:col>
      <xdr:colOff>50800</xdr:colOff>
      <xdr:row>96</xdr:row>
      <xdr:rowOff>97752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545193"/>
          <a:ext cx="889000" cy="1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11730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12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97752</xdr:rowOff>
    </xdr:from>
    <xdr:to>
      <xdr:col>10</xdr:col>
      <xdr:colOff>114300</xdr:colOff>
      <xdr:row>96</xdr:row>
      <xdr:rowOff>113982</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556952"/>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21375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13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42006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15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156394</xdr:rowOff>
    </xdr:from>
    <xdr:to>
      <xdr:col>24</xdr:col>
      <xdr:colOff>114300</xdr:colOff>
      <xdr:row>96</xdr:row>
      <xdr:rowOff>86544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4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134821</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4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31536</xdr:rowOff>
    </xdr:from>
    <xdr:to>
      <xdr:col>20</xdr:col>
      <xdr:colOff>38100</xdr:colOff>
      <xdr:row>96</xdr:row>
      <xdr:rowOff>133136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49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124263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58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35193</xdr:rowOff>
    </xdr:from>
    <xdr:to>
      <xdr:col>15</xdr:col>
      <xdr:colOff>101600</xdr:colOff>
      <xdr:row>96</xdr:row>
      <xdr:rowOff>136793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49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127920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58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46952</xdr:rowOff>
    </xdr:from>
    <xdr:to>
      <xdr:col>10</xdr:col>
      <xdr:colOff>165100</xdr:colOff>
      <xdr:row>96</xdr:row>
      <xdr:rowOff>148552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50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139679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59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63182</xdr:rowOff>
    </xdr:from>
    <xdr:to>
      <xdr:col>6</xdr:col>
      <xdr:colOff>38100</xdr:colOff>
      <xdr:row>96</xdr:row>
      <xdr:rowOff>164782</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52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155909</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61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29574</xdr:rowOff>
    </xdr:from>
    <xdr:to>
      <xdr:col>55</xdr:col>
      <xdr:colOff>0</xdr:colOff>
      <xdr:row>36</xdr:row>
      <xdr:rowOff>61473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687424"/>
          <a:ext cx="838200" cy="5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54100</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711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61473</xdr:rowOff>
    </xdr:from>
    <xdr:to>
      <xdr:col>50</xdr:col>
      <xdr:colOff>114300</xdr:colOff>
      <xdr:row>36</xdr:row>
      <xdr:rowOff>83455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233673"/>
          <a:ext cx="889000" cy="2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32388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83455</xdr:rowOff>
    </xdr:from>
    <xdr:to>
      <xdr:col>45</xdr:col>
      <xdr:colOff>177800</xdr:colOff>
      <xdr:row>36</xdr:row>
      <xdr:rowOff>102612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55655"/>
          <a:ext cx="8890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34116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96540</xdr:rowOff>
    </xdr:from>
    <xdr:to>
      <xdr:col>41</xdr:col>
      <xdr:colOff>50800</xdr:colOff>
      <xdr:row>36</xdr:row>
      <xdr:rowOff>102612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268740"/>
          <a:ext cx="889000" cy="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62572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64785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0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150224</xdr:rowOff>
    </xdr:from>
    <xdr:to>
      <xdr:col>55</xdr:col>
      <xdr:colOff>50800</xdr:colOff>
      <xdr:row>33</xdr:row>
      <xdr:rowOff>80374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63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1651</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48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10673</xdr:rowOff>
    </xdr:from>
    <xdr:to>
      <xdr:col>50</xdr:col>
      <xdr:colOff>165100</xdr:colOff>
      <xdr:row>36</xdr:row>
      <xdr:rowOff>112273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1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128800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95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32655</xdr:rowOff>
    </xdr:from>
    <xdr:to>
      <xdr:col>46</xdr:col>
      <xdr:colOff>38100</xdr:colOff>
      <xdr:row>36</xdr:row>
      <xdr:rowOff>134255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150782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98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51812</xdr:rowOff>
    </xdr:from>
    <xdr:to>
      <xdr:col>41</xdr:col>
      <xdr:colOff>101600</xdr:colOff>
      <xdr:row>36</xdr:row>
      <xdr:rowOff>153412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2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169939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99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45740</xdr:rowOff>
    </xdr:from>
    <xdr:to>
      <xdr:col>36</xdr:col>
      <xdr:colOff>165100</xdr:colOff>
      <xdr:row>36</xdr:row>
      <xdr:rowOff>147340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1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163867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99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109579</xdr:rowOff>
    </xdr:from>
    <xdr:to>
      <xdr:col>55</xdr:col>
      <xdr:colOff>0</xdr:colOff>
      <xdr:row>54</xdr:row>
      <xdr:rowOff>169866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367879"/>
          <a:ext cx="838200" cy="6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141631</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71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169866</xdr:rowOff>
    </xdr:from>
    <xdr:to>
      <xdr:col>50</xdr:col>
      <xdr:colOff>114300</xdr:colOff>
      <xdr:row>56</xdr:row>
      <xdr:rowOff>46056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428166"/>
          <a:ext cx="889000" cy="21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124641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72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46056</xdr:rowOff>
    </xdr:from>
    <xdr:to>
      <xdr:col>45</xdr:col>
      <xdr:colOff>177800</xdr:colOff>
      <xdr:row>56</xdr:row>
      <xdr:rowOff>151757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647256"/>
          <a:ext cx="889000" cy="10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17149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7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44283</xdr:rowOff>
    </xdr:from>
    <xdr:to>
      <xdr:col>41</xdr:col>
      <xdr:colOff>50800</xdr:colOff>
      <xdr:row>56</xdr:row>
      <xdr:rowOff>151757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645483"/>
          <a:ext cx="889000" cy="10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45185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45414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58779</xdr:rowOff>
    </xdr:from>
    <xdr:to>
      <xdr:col>55</xdr:col>
      <xdr:colOff>50800</xdr:colOff>
      <xdr:row>54</xdr:row>
      <xdr:rowOff>160379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31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81656</xdr:rowOff>
    </xdr:from>
    <xdr:ext cx="599010"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16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119066</xdr:rowOff>
    </xdr:from>
    <xdr:to>
      <xdr:col>50</xdr:col>
      <xdr:colOff>165100</xdr:colOff>
      <xdr:row>55</xdr:row>
      <xdr:rowOff>49216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37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65743</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39795" y="9152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166706</xdr:rowOff>
    </xdr:from>
    <xdr:to>
      <xdr:col>46</xdr:col>
      <xdr:colOff>38100</xdr:colOff>
      <xdr:row>56</xdr:row>
      <xdr:rowOff>96856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5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113383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37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100957</xdr:rowOff>
    </xdr:from>
    <xdr:to>
      <xdr:col>41</xdr:col>
      <xdr:colOff>101600</xdr:colOff>
      <xdr:row>57</xdr:row>
      <xdr:rowOff>31107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0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47634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47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164933</xdr:rowOff>
    </xdr:from>
    <xdr:to>
      <xdr:col>36</xdr:col>
      <xdr:colOff>165100</xdr:colOff>
      <xdr:row>56</xdr:row>
      <xdr:rowOff>95083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59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111610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36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108626</xdr:rowOff>
    </xdr:from>
    <xdr:to>
      <xdr:col>55</xdr:col>
      <xdr:colOff>0</xdr:colOff>
      <xdr:row>78</xdr:row>
      <xdr:rowOff>53541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138826"/>
          <a:ext cx="838200" cy="28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87276</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8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169951</xdr:rowOff>
    </xdr:from>
    <xdr:to>
      <xdr:col>50</xdr:col>
      <xdr:colOff>114300</xdr:colOff>
      <xdr:row>78</xdr:row>
      <xdr:rowOff>53541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371601"/>
          <a:ext cx="889000" cy="5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169951</xdr:rowOff>
    </xdr:from>
    <xdr:to>
      <xdr:col>45</xdr:col>
      <xdr:colOff>177800</xdr:colOff>
      <xdr:row>78</xdr:row>
      <xdr:rowOff>59751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371601"/>
          <a:ext cx="889000" cy="6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6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94247</xdr:rowOff>
    </xdr:from>
    <xdr:to>
      <xdr:col>41</xdr:col>
      <xdr:colOff>50800</xdr:colOff>
      <xdr:row>78</xdr:row>
      <xdr:rowOff>59751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295897"/>
          <a:ext cx="889000" cy="13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89219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6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57826</xdr:rowOff>
    </xdr:from>
    <xdr:to>
      <xdr:col>55</xdr:col>
      <xdr:colOff>50800</xdr:colOff>
      <xdr:row>76</xdr:row>
      <xdr:rowOff>159426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08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80703</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93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2741</xdr:rowOff>
    </xdr:from>
    <xdr:to>
      <xdr:col>50</xdr:col>
      <xdr:colOff>165100</xdr:colOff>
      <xdr:row>78</xdr:row>
      <xdr:rowOff>104341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7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95468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119151</xdr:rowOff>
    </xdr:from>
    <xdr:to>
      <xdr:col>46</xdr:col>
      <xdr:colOff>38100</xdr:colOff>
      <xdr:row>78</xdr:row>
      <xdr:rowOff>49301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2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65828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09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8951</xdr:rowOff>
    </xdr:from>
    <xdr:to>
      <xdr:col>41</xdr:col>
      <xdr:colOff>101600</xdr:colOff>
      <xdr:row>78</xdr:row>
      <xdr:rowOff>110551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8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127078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15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43447</xdr:rowOff>
    </xdr:from>
    <xdr:to>
      <xdr:col>36</xdr:col>
      <xdr:colOff>165100</xdr:colOff>
      <xdr:row>77</xdr:row>
      <xdr:rowOff>145047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24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161574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02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75183</xdr:rowOff>
    </xdr:from>
    <xdr:to>
      <xdr:col>55</xdr:col>
      <xdr:colOff>0</xdr:colOff>
      <xdr:row>95</xdr:row>
      <xdr:rowOff>43659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191483"/>
          <a:ext cx="838200" cy="13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157143</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4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75183</xdr:rowOff>
    </xdr:from>
    <xdr:to>
      <xdr:col>50</xdr:col>
      <xdr:colOff>114300</xdr:colOff>
      <xdr:row>96</xdr:row>
      <xdr:rowOff>34658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191483"/>
          <a:ext cx="889000" cy="30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150795</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0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34658</xdr:rowOff>
    </xdr:from>
    <xdr:to>
      <xdr:col>45</xdr:col>
      <xdr:colOff>177800</xdr:colOff>
      <xdr:row>96</xdr:row>
      <xdr:rowOff>114399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493858"/>
          <a:ext cx="889000" cy="7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23916</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65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74743</xdr:rowOff>
    </xdr:from>
    <xdr:to>
      <xdr:col>41</xdr:col>
      <xdr:colOff>50800</xdr:colOff>
      <xdr:row>96</xdr:row>
      <xdr:rowOff>114399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533943"/>
          <a:ext cx="889000" cy="3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25858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65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45832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67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164309</xdr:rowOff>
    </xdr:from>
    <xdr:to>
      <xdr:col>55</xdr:col>
      <xdr:colOff>50800</xdr:colOff>
      <xdr:row>95</xdr:row>
      <xdr:rowOff>94459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28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15736</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13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24383</xdr:rowOff>
    </xdr:from>
    <xdr:to>
      <xdr:col>50</xdr:col>
      <xdr:colOff>165100</xdr:colOff>
      <xdr:row>94</xdr:row>
      <xdr:rowOff>125983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14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142510</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39795" y="15915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155308</xdr:rowOff>
    </xdr:from>
    <xdr:to>
      <xdr:col>46</xdr:col>
      <xdr:colOff>38100</xdr:colOff>
      <xdr:row>96</xdr:row>
      <xdr:rowOff>85458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4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101985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21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63599</xdr:rowOff>
    </xdr:from>
    <xdr:to>
      <xdr:col>41</xdr:col>
      <xdr:colOff>101600</xdr:colOff>
      <xdr:row>96</xdr:row>
      <xdr:rowOff>165199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2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10276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29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23943</xdr:rowOff>
    </xdr:from>
    <xdr:to>
      <xdr:col>36</xdr:col>
      <xdr:colOff>165100</xdr:colOff>
      <xdr:row>96</xdr:row>
      <xdr:rowOff>125543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48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142070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25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9650</xdr:rowOff>
    </xdr:from>
    <xdr:to>
      <xdr:col>85</xdr:col>
      <xdr:colOff>127000</xdr:colOff>
      <xdr:row>38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524750"/>
          <a:ext cx="838200" cy="1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76486</xdr:rowOff>
    </xdr:from>
    <xdr:to>
      <xdr:col>81</xdr:col>
      <xdr:colOff>50800</xdr:colOff>
      <xdr:row>38</xdr:row>
      <xdr:rowOff>9650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420136"/>
          <a:ext cx="889000" cy="10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58043</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23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76486</xdr:rowOff>
    </xdr:from>
    <xdr:to>
      <xdr:col>76</xdr:col>
      <xdr:colOff>114300</xdr:colOff>
      <xdr:row>38</xdr:row>
      <xdr:rowOff>13364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420136"/>
          <a:ext cx="889000" cy="10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45599</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56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13364</xdr:rowOff>
    </xdr:from>
    <xdr:to>
      <xdr:col>71</xdr:col>
      <xdr:colOff>177800</xdr:colOff>
      <xdr:row>38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528464"/>
          <a:ext cx="889000" cy="1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57943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57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249299"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440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130299</xdr:rowOff>
    </xdr:from>
    <xdr:to>
      <xdr:col>81</xdr:col>
      <xdr:colOff>101600</xdr:colOff>
      <xdr:row>38</xdr:row>
      <xdr:rowOff>60449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51577</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56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25686</xdr:rowOff>
    </xdr:from>
    <xdr:to>
      <xdr:col>76</xdr:col>
      <xdr:colOff>165100</xdr:colOff>
      <xdr:row>37</xdr:row>
      <xdr:rowOff>127286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36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143813</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25111" y="614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134014</xdr:rowOff>
    </xdr:from>
    <xdr:to>
      <xdr:col>72</xdr:col>
      <xdr:colOff>38100</xdr:colOff>
      <xdr:row>38</xdr:row>
      <xdr:rowOff>64164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7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80691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25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159070</xdr:rowOff>
    </xdr:from>
    <xdr:to>
      <xdr:col>85</xdr:col>
      <xdr:colOff>127000</xdr:colOff>
      <xdr:row>73</xdr:row>
      <xdr:rowOff>140874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503470"/>
          <a:ext cx="838200" cy="15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89478</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11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113518</xdr:rowOff>
    </xdr:from>
    <xdr:to>
      <xdr:col>81</xdr:col>
      <xdr:colOff>50800</xdr:colOff>
      <xdr:row>73</xdr:row>
      <xdr:rowOff>140874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457918"/>
          <a:ext cx="889000" cy="19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31383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113518</xdr:rowOff>
    </xdr:from>
    <xdr:to>
      <xdr:col>76</xdr:col>
      <xdr:colOff>114300</xdr:colOff>
      <xdr:row>72</xdr:row>
      <xdr:rowOff>114447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457918"/>
          <a:ext cx="889000" cy="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24609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83548</xdr:rowOff>
    </xdr:from>
    <xdr:to>
      <xdr:col>71</xdr:col>
      <xdr:colOff>177800</xdr:colOff>
      <xdr:row>72</xdr:row>
      <xdr:rowOff>114447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427948"/>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38752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2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44908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108270</xdr:rowOff>
    </xdr:from>
    <xdr:to>
      <xdr:col>85</xdr:col>
      <xdr:colOff>177800</xdr:colOff>
      <xdr:row>73</xdr:row>
      <xdr:rowOff>38420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45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131147</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30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90074</xdr:rowOff>
    </xdr:from>
    <xdr:to>
      <xdr:col>81</xdr:col>
      <xdr:colOff>101600</xdr:colOff>
      <xdr:row>74</xdr:row>
      <xdr:rowOff>20224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60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36751</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238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62718</xdr:rowOff>
    </xdr:from>
    <xdr:to>
      <xdr:col>76</xdr:col>
      <xdr:colOff>165100</xdr:colOff>
      <xdr:row>72</xdr:row>
      <xdr:rowOff>164318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40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9395</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218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63647</xdr:rowOff>
    </xdr:from>
    <xdr:to>
      <xdr:col>72</xdr:col>
      <xdr:colOff>38100</xdr:colOff>
      <xdr:row>72</xdr:row>
      <xdr:rowOff>165247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40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10324</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218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32748</xdr:rowOff>
    </xdr:from>
    <xdr:to>
      <xdr:col>67</xdr:col>
      <xdr:colOff>101600</xdr:colOff>
      <xdr:row>72</xdr:row>
      <xdr:rowOff>134348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37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150875</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2152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85522</xdr:rowOff>
    </xdr:from>
    <xdr:to>
      <xdr:col>85</xdr:col>
      <xdr:colOff>127000</xdr:colOff>
      <xdr:row>99</xdr:row>
      <xdr:rowOff>47541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716172"/>
          <a:ext cx="838200" cy="30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66591</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2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85522</xdr:rowOff>
    </xdr:from>
    <xdr:to>
      <xdr:col>81</xdr:col>
      <xdr:colOff>50800</xdr:colOff>
      <xdr:row>98</xdr:row>
      <xdr:rowOff>97540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716172"/>
          <a:ext cx="889000" cy="18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48799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8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73569</xdr:rowOff>
    </xdr:from>
    <xdr:to>
      <xdr:col>76</xdr:col>
      <xdr:colOff>114300</xdr:colOff>
      <xdr:row>98</xdr:row>
      <xdr:rowOff>97540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875669"/>
          <a:ext cx="889000" cy="2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152587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30811</xdr:rowOff>
    </xdr:from>
    <xdr:to>
      <xdr:col>71</xdr:col>
      <xdr:colOff>177800</xdr:colOff>
      <xdr:row>98</xdr:row>
      <xdr:rowOff>73569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832911"/>
          <a:ext cx="889000" cy="4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73122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3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79759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8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168191</xdr:rowOff>
    </xdr:from>
    <xdr:to>
      <xdr:col>85</xdr:col>
      <xdr:colOff>177800</xdr:colOff>
      <xdr:row>99</xdr:row>
      <xdr:rowOff>98341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7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83118</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8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34722</xdr:rowOff>
    </xdr:from>
    <xdr:to>
      <xdr:col>81</xdr:col>
      <xdr:colOff>101600</xdr:colOff>
      <xdr:row>97</xdr:row>
      <xdr:rowOff>136322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66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152849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44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46740</xdr:rowOff>
    </xdr:from>
    <xdr:to>
      <xdr:col>76</xdr:col>
      <xdr:colOff>165100</xdr:colOff>
      <xdr:row>98</xdr:row>
      <xdr:rowOff>148340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4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139467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94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22769</xdr:rowOff>
    </xdr:from>
    <xdr:to>
      <xdr:col>72</xdr:col>
      <xdr:colOff>38100</xdr:colOff>
      <xdr:row>98</xdr:row>
      <xdr:rowOff>124369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2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115496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91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151461</xdr:rowOff>
    </xdr:from>
    <xdr:to>
      <xdr:col>67</xdr:col>
      <xdr:colOff>101600</xdr:colOff>
      <xdr:row>98</xdr:row>
      <xdr:rowOff>81611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98138</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55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39801</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726351"/>
          <a:ext cx="8382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149987</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665087"/>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31538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149987</xdr:rowOff>
    </xdr:from>
    <xdr:to>
      <xdr:col>107</xdr:col>
      <xdr:colOff>50800</xdr:colOff>
      <xdr:row>38</xdr:row>
      <xdr:rowOff>152654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66508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152654</xdr:rowOff>
    </xdr:from>
    <xdr:to>
      <xdr:col>102</xdr:col>
      <xdr:colOff>114300</xdr:colOff>
      <xdr:row>38</xdr:row>
      <xdr:rowOff>155016</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667754"/>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160451</xdr:rowOff>
    </xdr:from>
    <xdr:to>
      <xdr:col>116</xdr:col>
      <xdr:colOff>114300</xdr:colOff>
      <xdr:row>39</xdr:row>
      <xdr:rowOff>90601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7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75378</xdr:rowOff>
    </xdr:from>
    <xdr:ext cx="313932"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0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99187</xdr:rowOff>
    </xdr:from>
    <xdr:to>
      <xdr:col>107</xdr:col>
      <xdr:colOff>101600</xdr:colOff>
      <xdr:row>39</xdr:row>
      <xdr:rowOff>29337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20464</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5017" y="670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101854</xdr:rowOff>
    </xdr:from>
    <xdr:to>
      <xdr:col>102</xdr:col>
      <xdr:colOff>165100</xdr:colOff>
      <xdr:row>39</xdr:row>
      <xdr:rowOff>32004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23131</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6017" y="6709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104216</xdr:rowOff>
    </xdr:from>
    <xdr:to>
      <xdr:col>98</xdr:col>
      <xdr:colOff>38100</xdr:colOff>
      <xdr:row>39</xdr:row>
      <xdr:rowOff>34366</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25493</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712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33934</xdr:rowOff>
    </xdr:from>
    <xdr:to>
      <xdr:col>116</xdr:col>
      <xdr:colOff>63500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149484"/>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78821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8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69048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64209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8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70381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84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154584</xdr:rowOff>
    </xdr:from>
    <xdr:to>
      <xdr:col>116</xdr:col>
      <xdr:colOff>114300</xdr:colOff>
      <xdr:row>59</xdr:row>
      <xdr:rowOff>84734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9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75309</xdr:rowOff>
    </xdr:from>
    <xdr:ext cx="378565"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19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85587</xdr:rowOff>
    </xdr:from>
    <xdr:to>
      <xdr:col>116</xdr:col>
      <xdr:colOff>63500</xdr:colOff>
      <xdr:row>71</xdr:row>
      <xdr:rowOff>63723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087087"/>
          <a:ext cx="838200" cy="14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164172</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2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63723</xdr:rowOff>
    </xdr:from>
    <xdr:to>
      <xdr:col>111</xdr:col>
      <xdr:colOff>177800</xdr:colOff>
      <xdr:row>71</xdr:row>
      <xdr:rowOff>71626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236673"/>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156318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61454</xdr:rowOff>
    </xdr:from>
    <xdr:to>
      <xdr:col>107</xdr:col>
      <xdr:colOff>50800</xdr:colOff>
      <xdr:row>71</xdr:row>
      <xdr:rowOff>71626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234404"/>
          <a:ext cx="8890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38262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163523</xdr:rowOff>
    </xdr:from>
    <xdr:to>
      <xdr:col>102</xdr:col>
      <xdr:colOff>114300</xdr:colOff>
      <xdr:row>71</xdr:row>
      <xdr:rowOff>61454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2165023"/>
          <a:ext cx="889000" cy="6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32481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0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32138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34787</xdr:rowOff>
    </xdr:from>
    <xdr:to>
      <xdr:col>116</xdr:col>
      <xdr:colOff>114300</xdr:colOff>
      <xdr:row>70</xdr:row>
      <xdr:rowOff>136387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03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159264</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198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12923</xdr:rowOff>
    </xdr:from>
    <xdr:to>
      <xdr:col>112</xdr:col>
      <xdr:colOff>38100</xdr:colOff>
      <xdr:row>71</xdr:row>
      <xdr:rowOff>114523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18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131050</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196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20826</xdr:rowOff>
    </xdr:from>
    <xdr:to>
      <xdr:col>107</xdr:col>
      <xdr:colOff>101600</xdr:colOff>
      <xdr:row>71</xdr:row>
      <xdr:rowOff>122426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19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138953</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196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10654</xdr:rowOff>
    </xdr:from>
    <xdr:to>
      <xdr:col>102</xdr:col>
      <xdr:colOff>165100</xdr:colOff>
      <xdr:row>71</xdr:row>
      <xdr:rowOff>112254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1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128781</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1958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112723</xdr:rowOff>
    </xdr:from>
    <xdr:to>
      <xdr:col>98</xdr:col>
      <xdr:colOff>38100</xdr:colOff>
      <xdr:row>71</xdr:row>
      <xdr:rowOff>42873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1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59400</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1889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949,980</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・人件費は、類似団体と比べてかなり高い傾向にある。定員適正化計画に基づき引き続き定数適正化を進め、人件費の圧縮に努める必要がある。</a:t>
          </a:r>
        </a:p>
        <a:p>
          <a:r>
            <a:rPr kumimoji="1" lang="ja-JP" altLang="en-US" sz="1300">
              <a:latin typeface="ＭＳ Ｐゴシック" panose="020B0600070205080204" pitchFamily="50" charset="-128"/>
              <a:ea typeface="ＭＳ Ｐゴシック" panose="020B0600070205080204" pitchFamily="50" charset="-128"/>
            </a:rPr>
            <a:t>・公債費は、類似団体と比較してかなり高い状況である。後年度負担の軽減を図るため繰上償還を毎年実施しているためである。</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年度は繰上償還を</a:t>
          </a:r>
          <a:r>
            <a:rPr kumimoji="1" lang="en-US" altLang="ja-JP" sz="1300">
              <a:latin typeface="ＭＳ Ｐゴシック" panose="020B0600070205080204" pitchFamily="50" charset="-128"/>
              <a:ea typeface="ＭＳ Ｐゴシック" panose="020B0600070205080204" pitchFamily="50" charset="-128"/>
            </a:rPr>
            <a:t>1,024,123</a:t>
          </a:r>
          <a:r>
            <a:rPr kumimoji="1" lang="ja-JP" altLang="en-US" sz="1300">
              <a:latin typeface="ＭＳ Ｐゴシック" panose="020B0600070205080204" pitchFamily="50" charset="-128"/>
              <a:ea typeface="ＭＳ Ｐゴシック" panose="020B0600070205080204" pitchFamily="50" charset="-128"/>
            </a:rPr>
            <a:t>千円実施している。</a:t>
          </a:r>
        </a:p>
        <a:p>
          <a:r>
            <a:rPr kumimoji="1" lang="ja-JP" altLang="en-US" sz="1300">
              <a:latin typeface="ＭＳ Ｐゴシック" panose="020B0600070205080204" pitchFamily="50" charset="-128"/>
              <a:ea typeface="ＭＳ Ｐゴシック" panose="020B0600070205080204" pitchFamily="50" charset="-128"/>
            </a:rPr>
            <a:t>・繰出金は、類似団体で最も高い状況にある。水道・下水道事業について、今後、施設の大量更新時期を迎えることから経営の悪化が懸念され、繰出金については、今後とも同程度となる。</a:t>
          </a:r>
        </a:p>
        <a:p>
          <a:r>
            <a:rPr kumimoji="1" lang="ja-JP" altLang="en-US" sz="1300">
              <a:latin typeface="ＭＳ Ｐゴシック" panose="020B0600070205080204" pitchFamily="50" charset="-128"/>
              <a:ea typeface="ＭＳ Ｐゴシック" panose="020B0600070205080204" pitchFamily="50" charset="-128"/>
            </a:rPr>
            <a:t>・普通建設事業費（うち更新整備）は、類似団体で高い状況にあるが、</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年度に大型事業（三日月支所大規模改造工事等）を実施したことによる。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兵庫県佐用町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16,294
16,112
307.44
15,666,261
15,478,970
154,711
8,394,170
12,853,585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122065</xdr:rowOff>
    </xdr:from>
    <xdr:to>
      <xdr:col>24</xdr:col>
      <xdr:colOff>63500</xdr:colOff>
      <xdr:row>32</xdr:row>
      <xdr:rowOff>61323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437015"/>
          <a:ext cx="838200" cy="11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12790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2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122065</xdr:rowOff>
    </xdr:from>
    <xdr:to>
      <xdr:col>19</xdr:col>
      <xdr:colOff>177800</xdr:colOff>
      <xdr:row>32</xdr:row>
      <xdr:rowOff>17236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437015"/>
          <a:ext cx="889000" cy="6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78757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17236</xdr:rowOff>
    </xdr:from>
    <xdr:to>
      <xdr:col>15</xdr:col>
      <xdr:colOff>50800</xdr:colOff>
      <xdr:row>32</xdr:row>
      <xdr:rowOff>42708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503636"/>
          <a:ext cx="8890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115986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42708</xdr:rowOff>
    </xdr:from>
    <xdr:to>
      <xdr:col>10</xdr:col>
      <xdr:colOff>114300</xdr:colOff>
      <xdr:row>32</xdr:row>
      <xdr:rowOff>88428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5291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97698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102923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10523</xdr:rowOff>
    </xdr:from>
    <xdr:to>
      <xdr:col>24</xdr:col>
      <xdr:colOff>114300</xdr:colOff>
      <xdr:row>32</xdr:row>
      <xdr:rowOff>112123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49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33400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3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71265</xdr:rowOff>
    </xdr:from>
    <xdr:to>
      <xdr:col>20</xdr:col>
      <xdr:colOff>38100</xdr:colOff>
      <xdr:row>32</xdr:row>
      <xdr:rowOff>1415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3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17942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16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137886</xdr:rowOff>
    </xdr:from>
    <xdr:to>
      <xdr:col>15</xdr:col>
      <xdr:colOff>101600</xdr:colOff>
      <xdr:row>32</xdr:row>
      <xdr:rowOff>68036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4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84563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22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163358</xdr:rowOff>
    </xdr:from>
    <xdr:to>
      <xdr:col>10</xdr:col>
      <xdr:colOff>165100</xdr:colOff>
      <xdr:row>32</xdr:row>
      <xdr:rowOff>93508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47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110035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25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37628</xdr:rowOff>
    </xdr:from>
    <xdr:to>
      <xdr:col>6</xdr:col>
      <xdr:colOff>38100</xdr:colOff>
      <xdr:row>32</xdr:row>
      <xdr:rowOff>139228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5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155755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29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134319</xdr:rowOff>
    </xdr:from>
    <xdr:to>
      <xdr:col>24</xdr:col>
      <xdr:colOff>62865</xdr:colOff>
      <xdr:row>58</xdr:row>
      <xdr:rowOff>115505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06819"/>
          <a:ext cx="1270" cy="1352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119332</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6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115505</xdr:rowOff>
    </xdr:from>
    <xdr:to>
      <xdr:col>24</xdr:col>
      <xdr:colOff>152400</xdr:colOff>
      <xdr:row>58</xdr:row>
      <xdr:rowOff>115505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80996</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8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134319</xdr:rowOff>
    </xdr:from>
    <xdr:to>
      <xdr:col>24</xdr:col>
      <xdr:colOff>152400</xdr:colOff>
      <xdr:row>50</xdr:row>
      <xdr:rowOff>134319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108007</xdr:rowOff>
    </xdr:from>
    <xdr:to>
      <xdr:col>24</xdr:col>
      <xdr:colOff>63500</xdr:colOff>
      <xdr:row>58</xdr:row>
      <xdr:rowOff>10038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537757"/>
          <a:ext cx="838200" cy="41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45879</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756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67452</xdr:rowOff>
    </xdr:from>
    <xdr:to>
      <xdr:col>24</xdr:col>
      <xdr:colOff>114300</xdr:colOff>
      <xdr:row>55</xdr:row>
      <xdr:rowOff>169052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49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10038</xdr:rowOff>
    </xdr:from>
    <xdr:to>
      <xdr:col>19</xdr:col>
      <xdr:colOff>177800</xdr:colOff>
      <xdr:row>58</xdr:row>
      <xdr:rowOff>126834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954138"/>
          <a:ext cx="889000" cy="11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107152</xdr:rowOff>
    </xdr:from>
    <xdr:to>
      <xdr:col>20</xdr:col>
      <xdr:colOff>38100</xdr:colOff>
      <xdr:row>59</xdr:row>
      <xdr:rowOff>37302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5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28429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101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126834</xdr:rowOff>
    </xdr:from>
    <xdr:to>
      <xdr:col>15</xdr:col>
      <xdr:colOff>50800</xdr:colOff>
      <xdr:row>59</xdr:row>
      <xdr:rowOff>14834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70934"/>
          <a:ext cx="889000" cy="5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47098</xdr:rowOff>
    </xdr:from>
    <xdr:to>
      <xdr:col>15</xdr:col>
      <xdr:colOff>101600</xdr:colOff>
      <xdr:row>58</xdr:row>
      <xdr:rowOff>148698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165225</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76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154033</xdr:rowOff>
    </xdr:from>
    <xdr:to>
      <xdr:col>10</xdr:col>
      <xdr:colOff>114300</xdr:colOff>
      <xdr:row>59</xdr:row>
      <xdr:rowOff>14834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098133"/>
          <a:ext cx="889000" cy="3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168174</xdr:rowOff>
    </xdr:from>
    <xdr:to>
      <xdr:col>10</xdr:col>
      <xdr:colOff>165100</xdr:colOff>
      <xdr:row>59</xdr:row>
      <xdr:rowOff>98324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11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89451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20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2973</xdr:rowOff>
    </xdr:from>
    <xdr:to>
      <xdr:col>6</xdr:col>
      <xdr:colOff>38100</xdr:colOff>
      <xdr:row>59</xdr:row>
      <xdr:rowOff>104573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11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95700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21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57207</xdr:rowOff>
    </xdr:from>
    <xdr:to>
      <xdr:col>24</xdr:col>
      <xdr:colOff>114300</xdr:colOff>
      <xdr:row>55</xdr:row>
      <xdr:rowOff>158807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4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80084</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338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130688</xdr:rowOff>
    </xdr:from>
    <xdr:to>
      <xdr:col>20</xdr:col>
      <xdr:colOff>38100</xdr:colOff>
      <xdr:row>58</xdr:row>
      <xdr:rowOff>60838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0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77365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7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76034</xdr:rowOff>
    </xdr:from>
    <xdr:to>
      <xdr:col>15</xdr:col>
      <xdr:colOff>101600</xdr:colOff>
      <xdr:row>59</xdr:row>
      <xdr:rowOff>6184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2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168761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11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135484</xdr:rowOff>
    </xdr:from>
    <xdr:to>
      <xdr:col>10</xdr:col>
      <xdr:colOff>165100</xdr:colOff>
      <xdr:row>59</xdr:row>
      <xdr:rowOff>65634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82161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8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103233</xdr:rowOff>
    </xdr:from>
    <xdr:to>
      <xdr:col>6</xdr:col>
      <xdr:colOff>38100</xdr:colOff>
      <xdr:row>59</xdr:row>
      <xdr:rowOff>33383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4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49910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82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144645</xdr:rowOff>
    </xdr:from>
    <xdr:to>
      <xdr:col>24</xdr:col>
      <xdr:colOff>63500</xdr:colOff>
      <xdr:row>74</xdr:row>
      <xdr:rowOff>137612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660495"/>
          <a:ext cx="838200" cy="16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77508</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07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137612</xdr:rowOff>
    </xdr:from>
    <xdr:to>
      <xdr:col>19</xdr:col>
      <xdr:colOff>177800</xdr:colOff>
      <xdr:row>76</xdr:row>
      <xdr:rowOff>11570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24912"/>
          <a:ext cx="889000" cy="21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52948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5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11570</xdr:rowOff>
    </xdr:from>
    <xdr:to>
      <xdr:col>15</xdr:col>
      <xdr:colOff>50800</xdr:colOff>
      <xdr:row>76</xdr:row>
      <xdr:rowOff>25957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41770"/>
          <a:ext cx="889000" cy="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95194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73322</xdr:rowOff>
    </xdr:from>
    <xdr:to>
      <xdr:col>10</xdr:col>
      <xdr:colOff>114300</xdr:colOff>
      <xdr:row>76</xdr:row>
      <xdr:rowOff>25957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932072"/>
          <a:ext cx="889000" cy="12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109824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1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118967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2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93845</xdr:rowOff>
    </xdr:from>
    <xdr:to>
      <xdr:col>24</xdr:col>
      <xdr:colOff>114300</xdr:colOff>
      <xdr:row>74</xdr:row>
      <xdr:rowOff>23995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6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116722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46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86812</xdr:rowOff>
    </xdr:from>
    <xdr:to>
      <xdr:col>20</xdr:col>
      <xdr:colOff>38100</xdr:colOff>
      <xdr:row>75</xdr:row>
      <xdr:rowOff>16962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33489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4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132220</xdr:rowOff>
    </xdr:from>
    <xdr:to>
      <xdr:col>15</xdr:col>
      <xdr:colOff>101600</xdr:colOff>
      <xdr:row>76</xdr:row>
      <xdr:rowOff>62370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78897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6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146607</xdr:rowOff>
    </xdr:from>
    <xdr:to>
      <xdr:col>10</xdr:col>
      <xdr:colOff>165100</xdr:colOff>
      <xdr:row>76</xdr:row>
      <xdr:rowOff>76757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93284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78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22522</xdr:rowOff>
    </xdr:from>
    <xdr:to>
      <xdr:col>6</xdr:col>
      <xdr:colOff>38100</xdr:colOff>
      <xdr:row>75</xdr:row>
      <xdr:rowOff>124122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8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140649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656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138657</xdr:rowOff>
    </xdr:from>
    <xdr:to>
      <xdr:col>24</xdr:col>
      <xdr:colOff>63500</xdr:colOff>
      <xdr:row>96</xdr:row>
      <xdr:rowOff>150558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426407"/>
          <a:ext cx="838200" cy="18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93921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5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143328</xdr:rowOff>
    </xdr:from>
    <xdr:to>
      <xdr:col>19</xdr:col>
      <xdr:colOff>177800</xdr:colOff>
      <xdr:row>96</xdr:row>
      <xdr:rowOff>150558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602528"/>
          <a:ext cx="889000" cy="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61665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102301</xdr:rowOff>
    </xdr:from>
    <xdr:to>
      <xdr:col>15</xdr:col>
      <xdr:colOff>50800</xdr:colOff>
      <xdr:row>96</xdr:row>
      <xdr:rowOff>143328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561501"/>
          <a:ext cx="889000" cy="4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58976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68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102301</xdr:rowOff>
    </xdr:from>
    <xdr:to>
      <xdr:col>10</xdr:col>
      <xdr:colOff>114300</xdr:colOff>
      <xdr:row>96</xdr:row>
      <xdr:rowOff>135951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561501"/>
          <a:ext cx="889000" cy="3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64629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9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55585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8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87857</xdr:rowOff>
    </xdr:from>
    <xdr:to>
      <xdr:col>24</xdr:col>
      <xdr:colOff>114300</xdr:colOff>
      <xdr:row>96</xdr:row>
      <xdr:rowOff>18007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7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110734</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22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99758</xdr:rowOff>
    </xdr:from>
    <xdr:to>
      <xdr:col>20</xdr:col>
      <xdr:colOff>38100</xdr:colOff>
      <xdr:row>97</xdr:row>
      <xdr:rowOff>29908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5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46435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3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92528</xdr:rowOff>
    </xdr:from>
    <xdr:to>
      <xdr:col>15</xdr:col>
      <xdr:colOff>101600</xdr:colOff>
      <xdr:row>97</xdr:row>
      <xdr:rowOff>22678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39205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32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51501</xdr:rowOff>
    </xdr:from>
    <xdr:to>
      <xdr:col>10</xdr:col>
      <xdr:colOff>165100</xdr:colOff>
      <xdr:row>96</xdr:row>
      <xdr:rowOff>153101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1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169628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28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85151</xdr:rowOff>
    </xdr:from>
    <xdr:to>
      <xdr:col>6</xdr:col>
      <xdr:colOff>38100</xdr:colOff>
      <xdr:row>97</xdr:row>
      <xdr:rowOff>15301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31828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31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95242</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100728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94556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89069</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133185</xdr:rowOff>
    </xdr:from>
    <xdr:to>
      <xdr:col>55</xdr:col>
      <xdr:colOff>0</xdr:colOff>
      <xdr:row>52</xdr:row>
      <xdr:rowOff>109963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8705685"/>
          <a:ext cx="838200" cy="3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90892</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92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133185</xdr:rowOff>
    </xdr:from>
    <xdr:to>
      <xdr:col>50</xdr:col>
      <xdr:colOff>114300</xdr:colOff>
      <xdr:row>52</xdr:row>
      <xdr:rowOff>8827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8705685"/>
          <a:ext cx="889000" cy="21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132059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73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8827</xdr:rowOff>
    </xdr:from>
    <xdr:to>
      <xdr:col>45</xdr:col>
      <xdr:colOff>177800</xdr:colOff>
      <xdr:row>53</xdr:row>
      <xdr:rowOff>37040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8924227"/>
          <a:ext cx="889000" cy="19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7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131985</xdr:rowOff>
    </xdr:from>
    <xdr:to>
      <xdr:col>41</xdr:col>
      <xdr:colOff>50800</xdr:colOff>
      <xdr:row>53</xdr:row>
      <xdr:rowOff>37040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047385"/>
          <a:ext cx="889000" cy="7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36466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17911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59163</xdr:rowOff>
    </xdr:from>
    <xdr:to>
      <xdr:col>55</xdr:col>
      <xdr:colOff>50800</xdr:colOff>
      <xdr:row>52</xdr:row>
      <xdr:rowOff>160763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897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82040</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882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82385</xdr:rowOff>
    </xdr:from>
    <xdr:to>
      <xdr:col>50</xdr:col>
      <xdr:colOff>165100</xdr:colOff>
      <xdr:row>51</xdr:row>
      <xdr:rowOff>12535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86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29062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843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129477</xdr:rowOff>
    </xdr:from>
    <xdr:to>
      <xdr:col>46</xdr:col>
      <xdr:colOff>38100</xdr:colOff>
      <xdr:row>52</xdr:row>
      <xdr:rowOff>59627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887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76154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864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157690</xdr:rowOff>
    </xdr:from>
    <xdr:to>
      <xdr:col>41</xdr:col>
      <xdr:colOff>101600</xdr:colOff>
      <xdr:row>53</xdr:row>
      <xdr:rowOff>87840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07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104367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884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81185</xdr:rowOff>
    </xdr:from>
    <xdr:to>
      <xdr:col>36</xdr:col>
      <xdr:colOff>165100</xdr:colOff>
      <xdr:row>53</xdr:row>
      <xdr:rowOff>11335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89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27862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877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161482</xdr:rowOff>
    </xdr:from>
    <xdr:to>
      <xdr:col>55</xdr:col>
      <xdr:colOff>0</xdr:colOff>
      <xdr:row>78</xdr:row>
      <xdr:rowOff>129070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63132"/>
          <a:ext cx="838200" cy="13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129070</xdr:rowOff>
    </xdr:from>
    <xdr:to>
      <xdr:col>50</xdr:col>
      <xdr:colOff>114300</xdr:colOff>
      <xdr:row>78</xdr:row>
      <xdr:rowOff>143799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02170"/>
          <a:ext cx="889000" cy="1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98328</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143799</xdr:rowOff>
    </xdr:from>
    <xdr:to>
      <xdr:col>45</xdr:col>
      <xdr:colOff>177800</xdr:colOff>
      <xdr:row>78</xdr:row>
      <xdr:rowOff>145611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16899"/>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141371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168357</xdr:rowOff>
    </xdr:from>
    <xdr:to>
      <xdr:col>41</xdr:col>
      <xdr:colOff>50800</xdr:colOff>
      <xdr:row>78</xdr:row>
      <xdr:rowOff>145611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370007"/>
          <a:ext cx="889000" cy="1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143118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115856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4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110682</xdr:rowOff>
    </xdr:from>
    <xdr:to>
      <xdr:col>55</xdr:col>
      <xdr:colOff>50800</xdr:colOff>
      <xdr:row>78</xdr:row>
      <xdr:rowOff>40832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1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89109</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9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78270</xdr:rowOff>
    </xdr:from>
    <xdr:to>
      <xdr:col>50</xdr:col>
      <xdr:colOff>165100</xdr:colOff>
      <xdr:row>79</xdr:row>
      <xdr:rowOff>8420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170997</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54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92999</xdr:rowOff>
    </xdr:from>
    <xdr:to>
      <xdr:col>46</xdr:col>
      <xdr:colOff>38100</xdr:colOff>
      <xdr:row>79</xdr:row>
      <xdr:rowOff>23149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6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14276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55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94811</xdr:rowOff>
    </xdr:from>
    <xdr:to>
      <xdr:col>41</xdr:col>
      <xdr:colOff>101600</xdr:colOff>
      <xdr:row>79</xdr:row>
      <xdr:rowOff>24961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16088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6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117557</xdr:rowOff>
    </xdr:from>
    <xdr:to>
      <xdr:col>36</xdr:col>
      <xdr:colOff>165100</xdr:colOff>
      <xdr:row>78</xdr:row>
      <xdr:rowOff>47707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1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64234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09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15585</xdr:rowOff>
    </xdr:from>
    <xdr:to>
      <xdr:col>55</xdr:col>
      <xdr:colOff>0</xdr:colOff>
      <xdr:row>95</xdr:row>
      <xdr:rowOff>86558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303335"/>
          <a:ext cx="838200" cy="7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18711</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77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86558</xdr:rowOff>
    </xdr:from>
    <xdr:to>
      <xdr:col>50</xdr:col>
      <xdr:colOff>114300</xdr:colOff>
      <xdr:row>95</xdr:row>
      <xdr:rowOff>125778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374308"/>
          <a:ext cx="889000" cy="3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145584</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125778</xdr:rowOff>
    </xdr:from>
    <xdr:to>
      <xdr:col>45</xdr:col>
      <xdr:colOff>177800</xdr:colOff>
      <xdr:row>96</xdr:row>
      <xdr:rowOff>25789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413528"/>
          <a:ext cx="889000" cy="7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3540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3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25789</xdr:rowOff>
    </xdr:from>
    <xdr:to>
      <xdr:col>41</xdr:col>
      <xdr:colOff>50800</xdr:colOff>
      <xdr:row>96</xdr:row>
      <xdr:rowOff>42263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484989"/>
          <a:ext cx="889000" cy="1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3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11068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6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136235</xdr:rowOff>
    </xdr:from>
    <xdr:to>
      <xdr:col>55</xdr:col>
      <xdr:colOff>50800</xdr:colOff>
      <xdr:row>95</xdr:row>
      <xdr:rowOff>66385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25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159112</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10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35758</xdr:rowOff>
    </xdr:from>
    <xdr:to>
      <xdr:col>50</xdr:col>
      <xdr:colOff>165100</xdr:colOff>
      <xdr:row>95</xdr:row>
      <xdr:rowOff>137358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32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153885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09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74978</xdr:rowOff>
    </xdr:from>
    <xdr:to>
      <xdr:col>46</xdr:col>
      <xdr:colOff>38100</xdr:colOff>
      <xdr:row>96</xdr:row>
      <xdr:rowOff>5128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36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21655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13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146439</xdr:rowOff>
    </xdr:from>
    <xdr:to>
      <xdr:col>41</xdr:col>
      <xdr:colOff>101600</xdr:colOff>
      <xdr:row>96</xdr:row>
      <xdr:rowOff>76589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43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93116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20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162913</xdr:rowOff>
    </xdr:from>
    <xdr:to>
      <xdr:col>36</xdr:col>
      <xdr:colOff>165100</xdr:colOff>
      <xdr:row>96</xdr:row>
      <xdr:rowOff>93063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45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109590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22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54399</xdr:rowOff>
    </xdr:from>
    <xdr:to>
      <xdr:col>85</xdr:col>
      <xdr:colOff>127000</xdr:colOff>
      <xdr:row>35</xdr:row>
      <xdr:rowOff>85881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055149"/>
          <a:ext cx="8382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149656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50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152567</xdr:rowOff>
    </xdr:from>
    <xdr:to>
      <xdr:col>81</xdr:col>
      <xdr:colOff>50800</xdr:colOff>
      <xdr:row>35</xdr:row>
      <xdr:rowOff>85881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5981867"/>
          <a:ext cx="889000" cy="10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165494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3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152567</xdr:rowOff>
    </xdr:from>
    <xdr:to>
      <xdr:col>76</xdr:col>
      <xdr:colOff>114300</xdr:colOff>
      <xdr:row>35</xdr:row>
      <xdr:rowOff>110145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5981867"/>
          <a:ext cx="889000" cy="12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4331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97997</xdr:rowOff>
    </xdr:from>
    <xdr:to>
      <xdr:col>71</xdr:col>
      <xdr:colOff>177800</xdr:colOff>
      <xdr:row>35</xdr:row>
      <xdr:rowOff>110145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098747"/>
          <a:ext cx="8890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35976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83199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3599</xdr:rowOff>
    </xdr:from>
    <xdr:to>
      <xdr:col>85</xdr:col>
      <xdr:colOff>177800</xdr:colOff>
      <xdr:row>35</xdr:row>
      <xdr:rowOff>105199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00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26476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85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35081</xdr:rowOff>
    </xdr:from>
    <xdr:to>
      <xdr:col>81</xdr:col>
      <xdr:colOff>101600</xdr:colOff>
      <xdr:row>35</xdr:row>
      <xdr:rowOff>136681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03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153208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81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101767</xdr:rowOff>
    </xdr:from>
    <xdr:to>
      <xdr:col>76</xdr:col>
      <xdr:colOff>165100</xdr:colOff>
      <xdr:row>35</xdr:row>
      <xdr:rowOff>31917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93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48444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59345</xdr:rowOff>
    </xdr:from>
    <xdr:to>
      <xdr:col>72</xdr:col>
      <xdr:colOff>38100</xdr:colOff>
      <xdr:row>35</xdr:row>
      <xdr:rowOff>160945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06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6022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83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47197</xdr:rowOff>
    </xdr:from>
    <xdr:to>
      <xdr:col>67</xdr:col>
      <xdr:colOff>101600</xdr:colOff>
      <xdr:row>35</xdr:row>
      <xdr:rowOff>148797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04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165324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8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128773</xdr:rowOff>
    </xdr:from>
    <xdr:to>
      <xdr:col>85</xdr:col>
      <xdr:colOff>127000</xdr:colOff>
      <xdr:row>56</xdr:row>
      <xdr:rowOff>86901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558523"/>
          <a:ext cx="838200" cy="12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119158</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48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68834</xdr:rowOff>
    </xdr:from>
    <xdr:to>
      <xdr:col>81</xdr:col>
      <xdr:colOff>50800</xdr:colOff>
      <xdr:row>56</xdr:row>
      <xdr:rowOff>86901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670034"/>
          <a:ext cx="889000" cy="1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148017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15189</xdr:rowOff>
    </xdr:from>
    <xdr:to>
      <xdr:col>76</xdr:col>
      <xdr:colOff>114300</xdr:colOff>
      <xdr:row>56</xdr:row>
      <xdr:rowOff>68834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616389"/>
          <a:ext cx="8890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127250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15189</xdr:rowOff>
    </xdr:from>
    <xdr:to>
      <xdr:col>71</xdr:col>
      <xdr:colOff>177800</xdr:colOff>
      <xdr:row>56</xdr:row>
      <xdr:rowOff>28746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616389"/>
          <a:ext cx="889000" cy="1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168529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13682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77973</xdr:rowOff>
    </xdr:from>
    <xdr:to>
      <xdr:col>85</xdr:col>
      <xdr:colOff>177800</xdr:colOff>
      <xdr:row>56</xdr:row>
      <xdr:rowOff>8123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50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100850</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35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36101</xdr:rowOff>
    </xdr:from>
    <xdr:to>
      <xdr:col>81</xdr:col>
      <xdr:colOff>101600</xdr:colOff>
      <xdr:row>56</xdr:row>
      <xdr:rowOff>137701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3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128828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73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18034</xdr:rowOff>
    </xdr:from>
    <xdr:to>
      <xdr:col>76</xdr:col>
      <xdr:colOff>165100</xdr:colOff>
      <xdr:row>56</xdr:row>
      <xdr:rowOff>119634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1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136161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39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135839</xdr:rowOff>
    </xdr:from>
    <xdr:to>
      <xdr:col>72</xdr:col>
      <xdr:colOff>38100</xdr:colOff>
      <xdr:row>56</xdr:row>
      <xdr:rowOff>65989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56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82516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34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149396</xdr:rowOff>
    </xdr:from>
    <xdr:to>
      <xdr:col>67</xdr:col>
      <xdr:colOff>101600</xdr:colOff>
      <xdr:row>56</xdr:row>
      <xdr:rowOff>79546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5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96073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35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9649</xdr:rowOff>
    </xdr:from>
    <xdr:to>
      <xdr:col>85</xdr:col>
      <xdr:colOff>127000</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382749"/>
          <a:ext cx="8382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76487</xdr:rowOff>
    </xdr:from>
    <xdr:to>
      <xdr:col>81</xdr:col>
      <xdr:colOff>50800</xdr:colOff>
      <xdr:row>78</xdr:row>
      <xdr:rowOff>9649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278137"/>
          <a:ext cx="889000" cy="10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58042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0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76487</xdr:rowOff>
    </xdr:from>
    <xdr:to>
      <xdr:col>76</xdr:col>
      <xdr:colOff>114300</xdr:colOff>
      <xdr:row>78</xdr:row>
      <xdr:rowOff>13364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278137"/>
          <a:ext cx="889000" cy="10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45598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41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13364</xdr:rowOff>
    </xdr:from>
    <xdr:to>
      <xdr:col>71</xdr:col>
      <xdr:colOff>177800</xdr:colOff>
      <xdr:row>78</xdr:row>
      <xdr:rowOff>25400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386464"/>
          <a:ext cx="889000" cy="1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57914</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4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96679</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298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130299</xdr:rowOff>
    </xdr:from>
    <xdr:to>
      <xdr:col>81</xdr:col>
      <xdr:colOff>101600</xdr:colOff>
      <xdr:row>78</xdr:row>
      <xdr:rowOff>60449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33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51576</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42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25687</xdr:rowOff>
    </xdr:from>
    <xdr:to>
      <xdr:col>76</xdr:col>
      <xdr:colOff>165100</xdr:colOff>
      <xdr:row>77</xdr:row>
      <xdr:rowOff>127287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2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143814</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25111" y="1300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134014</xdr:rowOff>
    </xdr:from>
    <xdr:to>
      <xdr:col>72</xdr:col>
      <xdr:colOff>38100</xdr:colOff>
      <xdr:row>78</xdr:row>
      <xdr:rowOff>64164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33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80691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11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159069</xdr:rowOff>
    </xdr:from>
    <xdr:to>
      <xdr:col>85</xdr:col>
      <xdr:colOff>127000</xdr:colOff>
      <xdr:row>93</xdr:row>
      <xdr:rowOff>140874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5932469"/>
          <a:ext cx="838200" cy="15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89471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48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113517</xdr:rowOff>
    </xdr:from>
    <xdr:to>
      <xdr:col>81</xdr:col>
      <xdr:colOff>50800</xdr:colOff>
      <xdr:row>93</xdr:row>
      <xdr:rowOff>140874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5886917"/>
          <a:ext cx="889000" cy="19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31376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113517</xdr:rowOff>
    </xdr:from>
    <xdr:to>
      <xdr:col>76</xdr:col>
      <xdr:colOff>114300</xdr:colOff>
      <xdr:row>92</xdr:row>
      <xdr:rowOff>114447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5886917"/>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24601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83548</xdr:rowOff>
    </xdr:from>
    <xdr:to>
      <xdr:col>71</xdr:col>
      <xdr:colOff>177800</xdr:colOff>
      <xdr:row>92</xdr:row>
      <xdr:rowOff>114447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5856948"/>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38752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6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44908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67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108269</xdr:rowOff>
    </xdr:from>
    <xdr:to>
      <xdr:col>85</xdr:col>
      <xdr:colOff>177800</xdr:colOff>
      <xdr:row>93</xdr:row>
      <xdr:rowOff>38419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588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131146</xdr:rowOff>
    </xdr:from>
    <xdr:ext cx="599010"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5733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90074</xdr:rowOff>
    </xdr:from>
    <xdr:to>
      <xdr:col>81</xdr:col>
      <xdr:colOff>101600</xdr:colOff>
      <xdr:row>94</xdr:row>
      <xdr:rowOff>20224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03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36751</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181795" y="1581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62717</xdr:rowOff>
    </xdr:from>
    <xdr:to>
      <xdr:col>76</xdr:col>
      <xdr:colOff>165100</xdr:colOff>
      <xdr:row>92</xdr:row>
      <xdr:rowOff>164317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583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9394</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292795" y="1561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63647</xdr:rowOff>
    </xdr:from>
    <xdr:to>
      <xdr:col>72</xdr:col>
      <xdr:colOff>38100</xdr:colOff>
      <xdr:row>92</xdr:row>
      <xdr:rowOff>165247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58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10324</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03795" y="1561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32748</xdr:rowOff>
    </xdr:from>
    <xdr:to>
      <xdr:col>67</xdr:col>
      <xdr:colOff>101600</xdr:colOff>
      <xdr:row>92</xdr:row>
      <xdr:rowOff>134348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580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150875</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14795" y="1558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・総務費の増は、新型コロナウイルス感染症対応に伴う臨時的経費であり、具体的には定額給付金事業、地方創生臨時交付金事業である。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・民生費については、ここ数年、養護老人ホーム佐用朝霧園移築事業など大規模改造工事を実施しており、数値が高くなっている。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・衛生費の増は、簡易水道事業繰出金の増によるものである。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・農林水産業費についても、</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年度は減少に転じたが、高い傾向にある。山間部に位置する当町は、農林業が主幹産業であり、農業基盤整備事業、土地改良事業、農家への補助などにより、荒廃地が増えるのを防ぐとともに、農業の再興を目指している。</a:t>
          </a:r>
        </a:p>
        <a:p>
          <a:r>
            <a:rPr kumimoji="1" lang="ja-JP" altLang="en-US" sz="1300">
              <a:latin typeface="ＭＳ Ｐゴシック" panose="020B0600070205080204" pitchFamily="50" charset="-128"/>
              <a:ea typeface="ＭＳ Ｐゴシック" panose="020B0600070205080204" pitchFamily="50" charset="-128"/>
            </a:rPr>
            <a:t>・公債費も、類似団体と比較してかなり高い状況である。後年度負担の軽減を図るため繰上償還を毎年実施しているためである。</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年度は繰上償還を</a:t>
          </a:r>
          <a:r>
            <a:rPr kumimoji="1" lang="en-US" altLang="ja-JP" sz="1300">
              <a:latin typeface="ＭＳ Ｐゴシック" panose="020B0600070205080204" pitchFamily="50" charset="-128"/>
              <a:ea typeface="ＭＳ Ｐゴシック" panose="020B0600070205080204" pitchFamily="50" charset="-128"/>
            </a:rPr>
            <a:t>1,024,123</a:t>
          </a:r>
          <a:r>
            <a:rPr kumimoji="1" lang="ja-JP" altLang="en-US" sz="1300">
              <a:latin typeface="ＭＳ Ｐゴシック" panose="020B0600070205080204" pitchFamily="50" charset="-128"/>
              <a:ea typeface="ＭＳ Ｐゴシック" panose="020B0600070205080204" pitchFamily="50" charset="-128"/>
            </a:rPr>
            <a:t>千円実施している。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ここ数年、同規模程度で推移しているが、合併特例事業債も発行期限を迎えるなか、今後は、行政サービスを維持していくため、基金を取り崩して、財政運営をしていく必要があると考えられる。</a:t>
          </a:r>
        </a:p>
        <a:p>
          <a:r>
            <a:rPr kumimoji="1" lang="ja-JP" altLang="en-US" sz="1400">
              <a:latin typeface="ＭＳ ゴシック" pitchFamily="49" charset="-128"/>
              <a:ea typeface="ＭＳ ゴシック" pitchFamily="49" charset="-128"/>
            </a:rPr>
            <a:t>　実質収支額は、黒字となっているが、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％程度の安定した状況となるよう、数値の改善を図っていきたい。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連結実質赤字比率は、全会計において実質赤字額及び資金不足額が発生していないため、算出されていない。</a:t>
          </a:r>
        </a:p>
        <a:p>
          <a:r>
            <a:rPr kumimoji="1" lang="ja-JP" altLang="en-US" sz="1400">
              <a:latin typeface="ＭＳ ゴシック" pitchFamily="49" charset="-128"/>
              <a:ea typeface="ＭＳ ゴシック" pitchFamily="49" charset="-128"/>
            </a:rPr>
            <a:t>　今後も、対象会計それぞれについて赤字決算とならないよう、引き続き、健全な財政運営に努める。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R02</a:t>
          </a:r>
          <a:r>
            <a:rPr kumimoji="1" lang="ja-JP" altLang="en-US" sz="1400">
              <a:latin typeface="ＭＳ ゴシック" pitchFamily="49" charset="-128"/>
              <a:ea typeface="ＭＳ ゴシック" pitchFamily="49" charset="-128"/>
            </a:rPr>
            <a:t>年度において、朝霧園特別会計は廃止された。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_39sayou-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58.6</v>
          </cell>
          <cell r="BX53">
            <v>60.6</v>
          </cell>
          <cell r="CF53">
            <v>62.1</v>
          </cell>
          <cell r="CN53">
            <v>64.099999999999994</v>
          </cell>
          <cell r="CV53">
            <v>64.8</v>
          </cell>
        </row>
        <row r="55">
          <cell r="AN55" t="str">
            <v>類似団体内平均値</v>
          </cell>
          <cell r="BP55">
            <v>32.9</v>
          </cell>
          <cell r="BX55">
            <v>28.5</v>
          </cell>
          <cell r="CF55">
            <v>20.5</v>
          </cell>
          <cell r="CN55">
            <v>21.4</v>
          </cell>
          <cell r="CV55">
            <v>12.8</v>
          </cell>
        </row>
        <row r="57">
          <cell r="BP57">
            <v>57</v>
          </cell>
          <cell r="BX57">
            <v>59.7</v>
          </cell>
          <cell r="CF57">
            <v>60</v>
          </cell>
          <cell r="CN57">
            <v>60.3</v>
          </cell>
          <cell r="CV57">
            <v>61</v>
          </cell>
        </row>
        <row r="72">
          <cell r="BP72" t="str">
            <v>H28</v>
          </cell>
          <cell r="BX72" t="str">
            <v>H29</v>
          </cell>
          <cell r="CF72" t="str">
            <v>H30</v>
          </cell>
          <cell r="CN72" t="str">
            <v>R01</v>
          </cell>
          <cell r="CV72" t="str">
            <v>R02</v>
          </cell>
        </row>
        <row r="73">
          <cell r="AN73" t="str">
            <v>当該団体値</v>
          </cell>
        </row>
        <row r="75">
          <cell r="BP75">
            <v>7.6</v>
          </cell>
          <cell r="BX75">
            <v>6.6</v>
          </cell>
          <cell r="CF75">
            <v>4.8</v>
          </cell>
          <cell r="CN75">
            <v>3</v>
          </cell>
          <cell r="CV75">
            <v>1.7</v>
          </cell>
        </row>
        <row r="77">
          <cell r="AN77" t="str">
            <v>類似団体内平均値</v>
          </cell>
          <cell r="BP77">
            <v>32.9</v>
          </cell>
          <cell r="BX77">
            <v>28.5</v>
          </cell>
          <cell r="CF77">
            <v>20.5</v>
          </cell>
          <cell r="CN77">
            <v>21.4</v>
          </cell>
          <cell r="CV77">
            <v>12.8</v>
          </cell>
        </row>
        <row r="79">
          <cell r="BP79">
            <v>8.1999999999999993</v>
          </cell>
          <cell r="BX79">
            <v>8</v>
          </cell>
          <cell r="CF79">
            <v>7.9</v>
          </cell>
          <cell r="CN79">
            <v>7.7</v>
          </cell>
          <cell r="CV79">
            <v>7.3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15666261</v>
      </c>
      <c r="BO4" s="426"/>
      <c r="BP4" s="426"/>
      <c r="BQ4" s="426"/>
      <c r="BR4" s="426"/>
      <c r="BS4" s="426"/>
      <c r="BT4" s="426"/>
      <c r="BU4" s="427"/>
      <c r="BV4" s="425">
        <v>13048056</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1.8</v>
      </c>
      <c r="CU4" s="610"/>
      <c r="CV4" s="610"/>
      <c r="CW4" s="610"/>
      <c r="CX4" s="610"/>
      <c r="CY4" s="610"/>
      <c r="CZ4" s="610"/>
      <c r="DA4" s="611"/>
      <c r="DB4" s="609">
        <v>1.2</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15478970</v>
      </c>
      <c r="BO5" s="431"/>
      <c r="BP5" s="431"/>
      <c r="BQ5" s="431"/>
      <c r="BR5" s="431"/>
      <c r="BS5" s="431"/>
      <c r="BT5" s="431"/>
      <c r="BU5" s="432"/>
      <c r="BV5" s="430">
        <v>12933181</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83.5</v>
      </c>
      <c r="CU5" s="401"/>
      <c r="CV5" s="401"/>
      <c r="CW5" s="401"/>
      <c r="CX5" s="401"/>
      <c r="CY5" s="401"/>
      <c r="CZ5" s="401"/>
      <c r="DA5" s="402"/>
      <c r="DB5" s="400">
        <v>84</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187291</v>
      </c>
      <c r="BO6" s="431"/>
      <c r="BP6" s="431"/>
      <c r="BQ6" s="431"/>
      <c r="BR6" s="431"/>
      <c r="BS6" s="431"/>
      <c r="BT6" s="431"/>
      <c r="BU6" s="432"/>
      <c r="BV6" s="430">
        <v>114875</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86</v>
      </c>
      <c r="CU6" s="584"/>
      <c r="CV6" s="584"/>
      <c r="CW6" s="584"/>
      <c r="CX6" s="584"/>
      <c r="CY6" s="584"/>
      <c r="CZ6" s="584"/>
      <c r="DA6" s="585"/>
      <c r="DB6" s="583">
        <v>86.7</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32580</v>
      </c>
      <c r="BO7" s="431"/>
      <c r="BP7" s="431"/>
      <c r="BQ7" s="431"/>
      <c r="BR7" s="431"/>
      <c r="BS7" s="431"/>
      <c r="BT7" s="431"/>
      <c r="BU7" s="432"/>
      <c r="BV7" s="430">
        <v>12998</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8394170</v>
      </c>
      <c r="CU7" s="431"/>
      <c r="CV7" s="431"/>
      <c r="CW7" s="431"/>
      <c r="CX7" s="431"/>
      <c r="CY7" s="431"/>
      <c r="CZ7" s="431"/>
      <c r="DA7" s="432"/>
      <c r="DB7" s="430">
        <v>8229853</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154711</v>
      </c>
      <c r="BO8" s="431"/>
      <c r="BP8" s="431"/>
      <c r="BQ8" s="431"/>
      <c r="BR8" s="431"/>
      <c r="BS8" s="431"/>
      <c r="BT8" s="431"/>
      <c r="BU8" s="432"/>
      <c r="BV8" s="430">
        <v>101877</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0.3</v>
      </c>
      <c r="CU8" s="544"/>
      <c r="CV8" s="544"/>
      <c r="CW8" s="544"/>
      <c r="CX8" s="544"/>
      <c r="CY8" s="544"/>
      <c r="CZ8" s="544"/>
      <c r="DA8" s="545"/>
      <c r="DB8" s="543">
        <v>0.3</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15863</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52834</v>
      </c>
      <c r="BO9" s="431"/>
      <c r="BP9" s="431"/>
      <c r="BQ9" s="431"/>
      <c r="BR9" s="431"/>
      <c r="BS9" s="431"/>
      <c r="BT9" s="431"/>
      <c r="BU9" s="432"/>
      <c r="BV9" s="430">
        <v>9088</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22.9</v>
      </c>
      <c r="CU9" s="401"/>
      <c r="CV9" s="401"/>
      <c r="CW9" s="401"/>
      <c r="CX9" s="401"/>
      <c r="CY9" s="401"/>
      <c r="CZ9" s="401"/>
      <c r="DA9" s="402"/>
      <c r="DB9" s="400">
        <v>21.8</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17510</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6031</v>
      </c>
      <c r="BO10" s="431"/>
      <c r="BP10" s="431"/>
      <c r="BQ10" s="431"/>
      <c r="BR10" s="431"/>
      <c r="BS10" s="431"/>
      <c r="BT10" s="431"/>
      <c r="BU10" s="432"/>
      <c r="BV10" s="430">
        <v>7454</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119</v>
      </c>
      <c r="AV11" s="488"/>
      <c r="AW11" s="488"/>
      <c r="AX11" s="488"/>
      <c r="AY11" s="410" t="s">
        <v>125</v>
      </c>
      <c r="AZ11" s="411"/>
      <c r="BA11" s="411"/>
      <c r="BB11" s="411"/>
      <c r="BC11" s="411"/>
      <c r="BD11" s="411"/>
      <c r="BE11" s="411"/>
      <c r="BF11" s="411"/>
      <c r="BG11" s="411"/>
      <c r="BH11" s="411"/>
      <c r="BI11" s="411"/>
      <c r="BJ11" s="411"/>
      <c r="BK11" s="411"/>
      <c r="BL11" s="411"/>
      <c r="BM11" s="412"/>
      <c r="BN11" s="430">
        <v>1024123</v>
      </c>
      <c r="BO11" s="431"/>
      <c r="BP11" s="431"/>
      <c r="BQ11" s="431"/>
      <c r="BR11" s="431"/>
      <c r="BS11" s="431"/>
      <c r="BT11" s="431"/>
      <c r="BU11" s="432"/>
      <c r="BV11" s="430">
        <v>763546</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15">
      <c r="A12" s="187"/>
      <c r="B12" s="546" t="s">
        <v>128</v>
      </c>
      <c r="C12" s="547"/>
      <c r="D12" s="547"/>
      <c r="E12" s="547"/>
      <c r="F12" s="547"/>
      <c r="G12" s="547"/>
      <c r="H12" s="547"/>
      <c r="I12" s="547"/>
      <c r="J12" s="547"/>
      <c r="K12" s="548"/>
      <c r="L12" s="555" t="s">
        <v>129</v>
      </c>
      <c r="M12" s="556"/>
      <c r="N12" s="556"/>
      <c r="O12" s="556"/>
      <c r="P12" s="556"/>
      <c r="Q12" s="557"/>
      <c r="R12" s="558">
        <v>16294</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133</v>
      </c>
      <c r="AV12" s="488"/>
      <c r="AW12" s="488"/>
      <c r="AX12" s="488"/>
      <c r="AY12" s="410" t="s">
        <v>134</v>
      </c>
      <c r="AZ12" s="411"/>
      <c r="BA12" s="411"/>
      <c r="BB12" s="411"/>
      <c r="BC12" s="411"/>
      <c r="BD12" s="411"/>
      <c r="BE12" s="411"/>
      <c r="BF12" s="411"/>
      <c r="BG12" s="411"/>
      <c r="BH12" s="411"/>
      <c r="BI12" s="411"/>
      <c r="BJ12" s="411"/>
      <c r="BK12" s="411"/>
      <c r="BL12" s="411"/>
      <c r="BM12" s="412"/>
      <c r="BN12" s="430">
        <v>39366</v>
      </c>
      <c r="BO12" s="431"/>
      <c r="BP12" s="431"/>
      <c r="BQ12" s="431"/>
      <c r="BR12" s="431"/>
      <c r="BS12" s="431"/>
      <c r="BT12" s="431"/>
      <c r="BU12" s="432"/>
      <c r="BV12" s="430">
        <v>96592</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136</v>
      </c>
      <c r="CU12" s="544"/>
      <c r="CV12" s="544"/>
      <c r="CW12" s="544"/>
      <c r="CX12" s="544"/>
      <c r="CY12" s="544"/>
      <c r="CZ12" s="544"/>
      <c r="DA12" s="545"/>
      <c r="DB12" s="543" t="s">
        <v>127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16112</v>
      </c>
      <c r="S13" s="534"/>
      <c r="T13" s="534"/>
      <c r="U13" s="534"/>
      <c r="V13" s="535"/>
      <c r="W13" s="521" t="s">
        <v>138</v>
      </c>
      <c r="X13" s="443"/>
      <c r="Y13" s="443"/>
      <c r="Z13" s="443"/>
      <c r="AA13" s="443"/>
      <c r="AB13" s="444"/>
      <c r="AC13" s="406">
        <v>707</v>
      </c>
      <c r="AD13" s="407"/>
      <c r="AE13" s="407"/>
      <c r="AF13" s="407"/>
      <c r="AG13" s="408"/>
      <c r="AH13" s="406">
        <v>647</v>
      </c>
      <c r="AI13" s="407"/>
      <c r="AJ13" s="407"/>
      <c r="AK13" s="407"/>
      <c r="AL13" s="409"/>
      <c r="AM13" s="499" t="s">
        <v>139</v>
      </c>
      <c r="AN13" s="404"/>
      <c r="AO13" s="404"/>
      <c r="AP13" s="404"/>
      <c r="AQ13" s="404"/>
      <c r="AR13" s="404"/>
      <c r="AS13" s="404"/>
      <c r="AT13" s="405"/>
      <c r="AU13" s="487" t="s">
        <v>108</v>
      </c>
      <c r="AV13" s="488"/>
      <c r="AW13" s="488"/>
      <c r="AX13" s="488"/>
      <c r="AY13" s="410" t="s">
        <v>140</v>
      </c>
      <c r="AZ13" s="411"/>
      <c r="BA13" s="411"/>
      <c r="BB13" s="411"/>
      <c r="BC13" s="411"/>
      <c r="BD13" s="411"/>
      <c r="BE13" s="411"/>
      <c r="BF13" s="411"/>
      <c r="BG13" s="411"/>
      <c r="BH13" s="411"/>
      <c r="BI13" s="411"/>
      <c r="BJ13" s="411"/>
      <c r="BK13" s="411"/>
      <c r="BL13" s="411"/>
      <c r="BM13" s="412"/>
      <c r="BN13" s="430">
        <v>1043622</v>
      </c>
      <c r="BO13" s="431"/>
      <c r="BP13" s="431"/>
      <c r="BQ13" s="431"/>
      <c r="BR13" s="431"/>
      <c r="BS13" s="431"/>
      <c r="BT13" s="431"/>
      <c r="BU13" s="432"/>
      <c r="BV13" s="430">
        <v>683496</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1.7</v>
      </c>
      <c r="CU13" s="401"/>
      <c r="CV13" s="401"/>
      <c r="CW13" s="401"/>
      <c r="CX13" s="401"/>
      <c r="CY13" s="401"/>
      <c r="CZ13" s="401"/>
      <c r="DA13" s="402"/>
      <c r="DB13" s="400">
        <v>3</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16640</v>
      </c>
      <c r="S14" s="534"/>
      <c r="T14" s="534"/>
      <c r="U14" s="534"/>
      <c r="V14" s="535"/>
      <c r="W14" s="536"/>
      <c r="X14" s="446"/>
      <c r="Y14" s="446"/>
      <c r="Z14" s="446"/>
      <c r="AA14" s="446"/>
      <c r="AB14" s="447"/>
      <c r="AC14" s="526">
        <v>8.8000000000000007</v>
      </c>
      <c r="AD14" s="527"/>
      <c r="AE14" s="527"/>
      <c r="AF14" s="527"/>
      <c r="AG14" s="528"/>
      <c r="AH14" s="526">
        <v>7.5</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t="s">
        <v>136</v>
      </c>
      <c r="CU14" s="538"/>
      <c r="CV14" s="538"/>
      <c r="CW14" s="538"/>
      <c r="CX14" s="538"/>
      <c r="CY14" s="538"/>
      <c r="CZ14" s="538"/>
      <c r="DA14" s="539"/>
      <c r="DB14" s="537" t="s">
        <v>127</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144</v>
      </c>
      <c r="N15" s="531"/>
      <c r="O15" s="531"/>
      <c r="P15" s="531"/>
      <c r="Q15" s="532"/>
      <c r="R15" s="533">
        <v>16479</v>
      </c>
      <c r="S15" s="534"/>
      <c r="T15" s="534"/>
      <c r="U15" s="534"/>
      <c r="V15" s="535"/>
      <c r="W15" s="521" t="s">
        <v>145</v>
      </c>
      <c r="X15" s="443"/>
      <c r="Y15" s="443"/>
      <c r="Z15" s="443"/>
      <c r="AA15" s="443"/>
      <c r="AB15" s="444"/>
      <c r="AC15" s="406">
        <v>2337</v>
      </c>
      <c r="AD15" s="407"/>
      <c r="AE15" s="407"/>
      <c r="AF15" s="407"/>
      <c r="AG15" s="408"/>
      <c r="AH15" s="406">
        <v>2609</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2255306</v>
      </c>
      <c r="BO15" s="426"/>
      <c r="BP15" s="426"/>
      <c r="BQ15" s="426"/>
      <c r="BR15" s="426"/>
      <c r="BS15" s="426"/>
      <c r="BT15" s="426"/>
      <c r="BU15" s="427"/>
      <c r="BV15" s="425">
        <v>2157068</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29.2</v>
      </c>
      <c r="AD16" s="527"/>
      <c r="AE16" s="527"/>
      <c r="AF16" s="527"/>
      <c r="AG16" s="528"/>
      <c r="AH16" s="526">
        <v>30.4</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7472616</v>
      </c>
      <c r="BO16" s="431"/>
      <c r="BP16" s="431"/>
      <c r="BQ16" s="431"/>
      <c r="BR16" s="431"/>
      <c r="BS16" s="431"/>
      <c r="BT16" s="431"/>
      <c r="BU16" s="432"/>
      <c r="BV16" s="430">
        <v>7158858</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4957</v>
      </c>
      <c r="AD17" s="407"/>
      <c r="AE17" s="407"/>
      <c r="AF17" s="407"/>
      <c r="AG17" s="408"/>
      <c r="AH17" s="406">
        <v>5340</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2835490</v>
      </c>
      <c r="BO17" s="431"/>
      <c r="BP17" s="431"/>
      <c r="BQ17" s="431"/>
      <c r="BR17" s="431"/>
      <c r="BS17" s="431"/>
      <c r="BT17" s="431"/>
      <c r="BU17" s="432"/>
      <c r="BV17" s="430">
        <v>2739368</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307.44</v>
      </c>
      <c r="M18" s="495"/>
      <c r="N18" s="495"/>
      <c r="O18" s="495"/>
      <c r="P18" s="495"/>
      <c r="Q18" s="495"/>
      <c r="R18" s="496"/>
      <c r="S18" s="496"/>
      <c r="T18" s="496"/>
      <c r="U18" s="496"/>
      <c r="V18" s="497"/>
      <c r="W18" s="511"/>
      <c r="X18" s="512"/>
      <c r="Y18" s="512"/>
      <c r="Z18" s="512"/>
      <c r="AA18" s="512"/>
      <c r="AB18" s="522"/>
      <c r="AC18" s="394">
        <v>62</v>
      </c>
      <c r="AD18" s="395"/>
      <c r="AE18" s="395"/>
      <c r="AF18" s="395"/>
      <c r="AG18" s="498"/>
      <c r="AH18" s="394">
        <v>62.1</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7123929</v>
      </c>
      <c r="BO18" s="431"/>
      <c r="BP18" s="431"/>
      <c r="BQ18" s="431"/>
      <c r="BR18" s="431"/>
      <c r="BS18" s="431"/>
      <c r="BT18" s="431"/>
      <c r="BU18" s="432"/>
      <c r="BV18" s="430">
        <v>7002253</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52</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10010962</v>
      </c>
      <c r="BO19" s="431"/>
      <c r="BP19" s="431"/>
      <c r="BQ19" s="431"/>
      <c r="BR19" s="431"/>
      <c r="BS19" s="431"/>
      <c r="BT19" s="431"/>
      <c r="BU19" s="432"/>
      <c r="BV19" s="430">
        <v>9184594</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5927</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12853585</v>
      </c>
      <c r="BO23" s="431"/>
      <c r="BP23" s="431"/>
      <c r="BQ23" s="431"/>
      <c r="BR23" s="431"/>
      <c r="BS23" s="431"/>
      <c r="BT23" s="431"/>
      <c r="BU23" s="432"/>
      <c r="BV23" s="430">
        <v>13052461</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8110</v>
      </c>
      <c r="R24" s="407"/>
      <c r="S24" s="407"/>
      <c r="T24" s="407"/>
      <c r="U24" s="407"/>
      <c r="V24" s="408"/>
      <c r="W24" s="472"/>
      <c r="X24" s="463"/>
      <c r="Y24" s="464"/>
      <c r="Z24" s="403" t="s">
        <v>169</v>
      </c>
      <c r="AA24" s="404"/>
      <c r="AB24" s="404"/>
      <c r="AC24" s="404"/>
      <c r="AD24" s="404"/>
      <c r="AE24" s="404"/>
      <c r="AF24" s="404"/>
      <c r="AG24" s="405"/>
      <c r="AH24" s="406">
        <v>217</v>
      </c>
      <c r="AI24" s="407"/>
      <c r="AJ24" s="407"/>
      <c r="AK24" s="407"/>
      <c r="AL24" s="408"/>
      <c r="AM24" s="406">
        <v>682031</v>
      </c>
      <c r="AN24" s="407"/>
      <c r="AO24" s="407"/>
      <c r="AP24" s="407"/>
      <c r="AQ24" s="407"/>
      <c r="AR24" s="408"/>
      <c r="AS24" s="406">
        <v>3143</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9240001</v>
      </c>
      <c r="BO24" s="431"/>
      <c r="BP24" s="431"/>
      <c r="BQ24" s="431"/>
      <c r="BR24" s="431"/>
      <c r="BS24" s="431"/>
      <c r="BT24" s="431"/>
      <c r="BU24" s="432"/>
      <c r="BV24" s="430">
        <v>8850870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1</v>
      </c>
      <c r="M25" s="407"/>
      <c r="N25" s="407"/>
      <c r="O25" s="407"/>
      <c r="P25" s="408"/>
      <c r="Q25" s="406">
        <v>6620</v>
      </c>
      <c r="R25" s="407"/>
      <c r="S25" s="407"/>
      <c r="T25" s="407"/>
      <c r="U25" s="407"/>
      <c r="V25" s="408"/>
      <c r="W25" s="472"/>
      <c r="X25" s="463"/>
      <c r="Y25" s="464"/>
      <c r="Z25" s="403" t="s">
        <v>172</v>
      </c>
      <c r="AA25" s="404"/>
      <c r="AB25" s="404"/>
      <c r="AC25" s="404"/>
      <c r="AD25" s="404"/>
      <c r="AE25" s="404"/>
      <c r="AF25" s="404"/>
      <c r="AG25" s="405"/>
      <c r="AH25" s="406" t="s">
        <v>136</v>
      </c>
      <c r="AI25" s="407"/>
      <c r="AJ25" s="407"/>
      <c r="AK25" s="407"/>
      <c r="AL25" s="408"/>
      <c r="AM25" s="406" t="s">
        <v>136</v>
      </c>
      <c r="AN25" s="407"/>
      <c r="AO25" s="407"/>
      <c r="AP25" s="407"/>
      <c r="AQ25" s="407"/>
      <c r="AR25" s="408"/>
      <c r="AS25" s="406" t="s">
        <v>136</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168842</v>
      </c>
      <c r="BO25" s="426"/>
      <c r="BP25" s="426"/>
      <c r="BQ25" s="426"/>
      <c r="BR25" s="426"/>
      <c r="BS25" s="426"/>
      <c r="BT25" s="426"/>
      <c r="BU25" s="427"/>
      <c r="BV25" s="425">
        <v>638979</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174</v>
      </c>
      <c r="F26" s="404"/>
      <c r="G26" s="404"/>
      <c r="H26" s="404"/>
      <c r="I26" s="404"/>
      <c r="J26" s="404"/>
      <c r="K26" s="405"/>
      <c r="L26" s="406">
        <v>1</v>
      </c>
      <c r="M26" s="407"/>
      <c r="N26" s="407"/>
      <c r="O26" s="407"/>
      <c r="P26" s="408"/>
      <c r="Q26" s="406">
        <v>6130</v>
      </c>
      <c r="R26" s="407"/>
      <c r="S26" s="407"/>
      <c r="T26" s="407"/>
      <c r="U26" s="407"/>
      <c r="V26" s="408"/>
      <c r="W26" s="472"/>
      <c r="X26" s="463"/>
      <c r="Y26" s="464"/>
      <c r="Z26" s="403" t="s">
        <v>175</v>
      </c>
      <c r="AA26" s="485"/>
      <c r="AB26" s="485"/>
      <c r="AC26" s="485"/>
      <c r="AD26" s="485"/>
      <c r="AE26" s="485"/>
      <c r="AF26" s="485"/>
      <c r="AG26" s="486"/>
      <c r="AH26" s="406">
        <v>19</v>
      </c>
      <c r="AI26" s="407"/>
      <c r="AJ26" s="407"/>
      <c r="AK26" s="407"/>
      <c r="AL26" s="408"/>
      <c r="AM26" s="406">
        <v>62263</v>
      </c>
      <c r="AN26" s="407"/>
      <c r="AO26" s="407"/>
      <c r="AP26" s="407"/>
      <c r="AQ26" s="407"/>
      <c r="AR26" s="408"/>
      <c r="AS26" s="406">
        <v>3277</v>
      </c>
      <c r="AT26" s="407"/>
      <c r="AU26" s="407"/>
      <c r="AV26" s="407"/>
      <c r="AW26" s="407"/>
      <c r="AX26" s="409"/>
      <c r="AY26" s="439" t="s">
        <v>176</v>
      </c>
      <c r="AZ26" s="440"/>
      <c r="BA26" s="440"/>
      <c r="BB26" s="440"/>
      <c r="BC26" s="440"/>
      <c r="BD26" s="440"/>
      <c r="BE26" s="440"/>
      <c r="BF26" s="440"/>
      <c r="BG26" s="440"/>
      <c r="BH26" s="440"/>
      <c r="BI26" s="440"/>
      <c r="BJ26" s="440"/>
      <c r="BK26" s="440"/>
      <c r="BL26" s="440"/>
      <c r="BM26" s="441"/>
      <c r="BN26" s="430" t="s">
        <v>127</v>
      </c>
      <c r="BO26" s="431"/>
      <c r="BP26" s="431"/>
      <c r="BQ26" s="431"/>
      <c r="BR26" s="431"/>
      <c r="BS26" s="431"/>
      <c r="BT26" s="431"/>
      <c r="BU26" s="432"/>
      <c r="BV26" s="430" t="s">
        <v>136</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177</v>
      </c>
      <c r="F27" s="404"/>
      <c r="G27" s="404"/>
      <c r="H27" s="404"/>
      <c r="I27" s="404"/>
      <c r="J27" s="404"/>
      <c r="K27" s="405"/>
      <c r="L27" s="406">
        <v>1</v>
      </c>
      <c r="M27" s="407"/>
      <c r="N27" s="407"/>
      <c r="O27" s="407"/>
      <c r="P27" s="408"/>
      <c r="Q27" s="406">
        <v>3700</v>
      </c>
      <c r="R27" s="407"/>
      <c r="S27" s="407"/>
      <c r="T27" s="407"/>
      <c r="U27" s="407"/>
      <c r="V27" s="408"/>
      <c r="W27" s="472"/>
      <c r="X27" s="463"/>
      <c r="Y27" s="464"/>
      <c r="Z27" s="403" t="s">
        <v>178</v>
      </c>
      <c r="AA27" s="404"/>
      <c r="AB27" s="404"/>
      <c r="AC27" s="404"/>
      <c r="AD27" s="404"/>
      <c r="AE27" s="404"/>
      <c r="AF27" s="404"/>
      <c r="AG27" s="405"/>
      <c r="AH27" s="406" t="s">
        <v>127</v>
      </c>
      <c r="AI27" s="407"/>
      <c r="AJ27" s="407"/>
      <c r="AK27" s="407"/>
      <c r="AL27" s="408"/>
      <c r="AM27" s="406" t="s">
        <v>136</v>
      </c>
      <c r="AN27" s="407"/>
      <c r="AO27" s="407"/>
      <c r="AP27" s="407"/>
      <c r="AQ27" s="407"/>
      <c r="AR27" s="408"/>
      <c r="AS27" s="406" t="s">
        <v>136</v>
      </c>
      <c r="AT27" s="407"/>
      <c r="AU27" s="407"/>
      <c r="AV27" s="407"/>
      <c r="AW27" s="407"/>
      <c r="AX27" s="409"/>
      <c r="AY27" s="436" t="s">
        <v>179</v>
      </c>
      <c r="AZ27" s="437"/>
      <c r="BA27" s="437"/>
      <c r="BB27" s="437"/>
      <c r="BC27" s="437"/>
      <c r="BD27" s="437"/>
      <c r="BE27" s="437"/>
      <c r="BF27" s="437"/>
      <c r="BG27" s="437"/>
      <c r="BH27" s="437"/>
      <c r="BI27" s="437"/>
      <c r="BJ27" s="437"/>
      <c r="BK27" s="437"/>
      <c r="BL27" s="437"/>
      <c r="BM27" s="438"/>
      <c r="BN27" s="433">
        <v>252857</v>
      </c>
      <c r="BO27" s="434"/>
      <c r="BP27" s="434"/>
      <c r="BQ27" s="434"/>
      <c r="BR27" s="434"/>
      <c r="BS27" s="434"/>
      <c r="BT27" s="434"/>
      <c r="BU27" s="435"/>
      <c r="BV27" s="433">
        <v>252478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180</v>
      </c>
      <c r="F28" s="404"/>
      <c r="G28" s="404"/>
      <c r="H28" s="404"/>
      <c r="I28" s="404"/>
      <c r="J28" s="404"/>
      <c r="K28" s="405"/>
      <c r="L28" s="406">
        <v>1</v>
      </c>
      <c r="M28" s="407"/>
      <c r="N28" s="407"/>
      <c r="O28" s="407"/>
      <c r="P28" s="408"/>
      <c r="Q28" s="406">
        <v>2900</v>
      </c>
      <c r="R28" s="407"/>
      <c r="S28" s="407"/>
      <c r="T28" s="407"/>
      <c r="U28" s="407"/>
      <c r="V28" s="408"/>
      <c r="W28" s="472"/>
      <c r="X28" s="463"/>
      <c r="Y28" s="464"/>
      <c r="Z28" s="403" t="s">
        <v>181</v>
      </c>
      <c r="AA28" s="404"/>
      <c r="AB28" s="404"/>
      <c r="AC28" s="404"/>
      <c r="AD28" s="404"/>
      <c r="AE28" s="404"/>
      <c r="AF28" s="404"/>
      <c r="AG28" s="405"/>
      <c r="AH28" s="406" t="s">
        <v>136</v>
      </c>
      <c r="AI28" s="407"/>
      <c r="AJ28" s="407"/>
      <c r="AK28" s="407"/>
      <c r="AL28" s="408"/>
      <c r="AM28" s="406" t="s">
        <v>136</v>
      </c>
      <c r="AN28" s="407"/>
      <c r="AO28" s="407"/>
      <c r="AP28" s="407"/>
      <c r="AQ28" s="407"/>
      <c r="AR28" s="408"/>
      <c r="AS28" s="406" t="s">
        <v>136</v>
      </c>
      <c r="AT28" s="407"/>
      <c r="AU28" s="407"/>
      <c r="AV28" s="407"/>
      <c r="AW28" s="407"/>
      <c r="AX28" s="409"/>
      <c r="AY28" s="413" t="s">
        <v>182</v>
      </c>
      <c r="AZ28" s="414"/>
      <c r="BA28" s="414"/>
      <c r="BB28" s="415"/>
      <c r="BC28" s="422" t="s">
        <v>48</v>
      </c>
      <c r="BD28" s="423"/>
      <c r="BE28" s="423"/>
      <c r="BF28" s="423"/>
      <c r="BG28" s="423"/>
      <c r="BH28" s="423"/>
      <c r="BI28" s="423"/>
      <c r="BJ28" s="423"/>
      <c r="BK28" s="423"/>
      <c r="BL28" s="423"/>
      <c r="BM28" s="424"/>
      <c r="BN28" s="425">
        <v>2652489</v>
      </c>
      <c r="BO28" s="426"/>
      <c r="BP28" s="426"/>
      <c r="BQ28" s="426"/>
      <c r="BR28" s="426"/>
      <c r="BS28" s="426"/>
      <c r="BT28" s="426"/>
      <c r="BU28" s="427"/>
      <c r="BV28" s="425">
        <v>2625824</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183</v>
      </c>
      <c r="F29" s="404"/>
      <c r="G29" s="404"/>
      <c r="H29" s="404"/>
      <c r="I29" s="404"/>
      <c r="J29" s="404"/>
      <c r="K29" s="405"/>
      <c r="L29" s="406">
        <v>12</v>
      </c>
      <c r="M29" s="407"/>
      <c r="N29" s="407"/>
      <c r="O29" s="407"/>
      <c r="P29" s="408"/>
      <c r="Q29" s="406">
        <v>2700</v>
      </c>
      <c r="R29" s="407"/>
      <c r="S29" s="407"/>
      <c r="T29" s="407"/>
      <c r="U29" s="407"/>
      <c r="V29" s="408"/>
      <c r="W29" s="473"/>
      <c r="X29" s="474"/>
      <c r="Y29" s="475"/>
      <c r="Z29" s="403" t="s">
        <v>184</v>
      </c>
      <c r="AA29" s="404"/>
      <c r="AB29" s="404"/>
      <c r="AC29" s="404"/>
      <c r="AD29" s="404"/>
      <c r="AE29" s="404"/>
      <c r="AF29" s="404"/>
      <c r="AG29" s="405"/>
      <c r="AH29" s="406">
        <v>217</v>
      </c>
      <c r="AI29" s="407"/>
      <c r="AJ29" s="407"/>
      <c r="AK29" s="407"/>
      <c r="AL29" s="408"/>
      <c r="AM29" s="406">
        <v>682031</v>
      </c>
      <c r="AN29" s="407"/>
      <c r="AO29" s="407"/>
      <c r="AP29" s="407"/>
      <c r="AQ29" s="407"/>
      <c r="AR29" s="408"/>
      <c r="AS29" s="406">
        <v>3143</v>
      </c>
      <c r="AT29" s="407"/>
      <c r="AU29" s="407"/>
      <c r="AV29" s="407"/>
      <c r="AW29" s="407"/>
      <c r="AX29" s="409"/>
      <c r="AY29" s="416"/>
      <c r="AZ29" s="417"/>
      <c r="BA29" s="417"/>
      <c r="BB29" s="418"/>
      <c r="BC29" s="410" t="s">
        <v>185</v>
      </c>
      <c r="BD29" s="411"/>
      <c r="BE29" s="411"/>
      <c r="BF29" s="411"/>
      <c r="BG29" s="411"/>
      <c r="BH29" s="411"/>
      <c r="BI29" s="411"/>
      <c r="BJ29" s="411"/>
      <c r="BK29" s="411"/>
      <c r="BL29" s="411"/>
      <c r="BM29" s="412"/>
      <c r="BN29" s="430">
        <v>1628005</v>
      </c>
      <c r="BO29" s="431"/>
      <c r="BP29" s="431"/>
      <c r="BQ29" s="431"/>
      <c r="BR29" s="431"/>
      <c r="BS29" s="431"/>
      <c r="BT29" s="431"/>
      <c r="BU29" s="432"/>
      <c r="BV29" s="430">
        <v>1758643</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186</v>
      </c>
      <c r="X30" s="483"/>
      <c r="Y30" s="483"/>
      <c r="Z30" s="483"/>
      <c r="AA30" s="483"/>
      <c r="AB30" s="483"/>
      <c r="AC30" s="483"/>
      <c r="AD30" s="483"/>
      <c r="AE30" s="483"/>
      <c r="AF30" s="483"/>
      <c r="AG30" s="484"/>
      <c r="AH30" s="394">
        <v>96.4</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5804637</v>
      </c>
      <c r="BO30" s="434"/>
      <c r="BP30" s="434"/>
      <c r="BQ30" s="434"/>
      <c r="BR30" s="434"/>
      <c r="BS30" s="434"/>
      <c r="BT30" s="434"/>
      <c r="BU30" s="435"/>
      <c r="BV30" s="433">
        <v>5762038</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193</v>
      </c>
      <c r="D33" s="393"/>
      <c r="E33" s="392" t="s">
        <v>194</v>
      </c>
      <c r="F33" s="392"/>
      <c r="G33" s="392"/>
      <c r="H33" s="392"/>
      <c r="I33" s="392"/>
      <c r="J33" s="392"/>
      <c r="K33" s="392"/>
      <c r="L33" s="392"/>
      <c r="M33" s="392"/>
      <c r="N33" s="392"/>
      <c r="O33" s="392"/>
      <c r="P33" s="392"/>
      <c r="Q33" s="392"/>
      <c r="R33" s="392"/>
      <c r="S33" s="392"/>
      <c r="T33" s="216"/>
      <c r="U33" s="393" t="s">
        <v>195</v>
      </c>
      <c r="V33" s="393"/>
      <c r="W33" s="392" t="s">
        <v>194</v>
      </c>
      <c r="X33" s="392"/>
      <c r="Y33" s="392"/>
      <c r="Z33" s="392"/>
      <c r="AA33" s="392"/>
      <c r="AB33" s="392"/>
      <c r="AC33" s="392"/>
      <c r="AD33" s="392"/>
      <c r="AE33" s="392"/>
      <c r="AF33" s="392"/>
      <c r="AG33" s="392"/>
      <c r="AH33" s="392"/>
      <c r="AI33" s="392"/>
      <c r="AJ33" s="392"/>
      <c r="AK33" s="392"/>
      <c r="AL33" s="216"/>
      <c r="AM33" s="393" t="s">
        <v>193</v>
      </c>
      <c r="AN33" s="393"/>
      <c r="AO33" s="392" t="s">
        <v>196</v>
      </c>
      <c r="AP33" s="392"/>
      <c r="AQ33" s="392"/>
      <c r="AR33" s="392"/>
      <c r="AS33" s="392"/>
      <c r="AT33" s="392"/>
      <c r="AU33" s="392"/>
      <c r="AV33" s="392"/>
      <c r="AW33" s="392"/>
      <c r="AX33" s="392"/>
      <c r="AY33" s="392"/>
      <c r="AZ33" s="392"/>
      <c r="BA33" s="392"/>
      <c r="BB33" s="392"/>
      <c r="BC33" s="392"/>
      <c r="BD33" s="217"/>
      <c r="BE33" s="392" t="s">
        <v>197</v>
      </c>
      <c r="BF33" s="392"/>
      <c r="BG33" s="392" t="s">
        <v>198</v>
      </c>
      <c r="BH33" s="392"/>
      <c r="BI33" s="392"/>
      <c r="BJ33" s="392"/>
      <c r="BK33" s="392"/>
      <c r="BL33" s="392"/>
      <c r="BM33" s="392"/>
      <c r="BN33" s="392"/>
      <c r="BO33" s="392"/>
      <c r="BP33" s="392"/>
      <c r="BQ33" s="392"/>
      <c r="BR33" s="392"/>
      <c r="BS33" s="392"/>
      <c r="BT33" s="392"/>
      <c r="BU33" s="392"/>
      <c r="BV33" s="217"/>
      <c r="BW33" s="393" t="s">
        <v>197</v>
      </c>
      <c r="BX33" s="393"/>
      <c r="BY33" s="392" t="s">
        <v>199</v>
      </c>
      <c r="BZ33" s="392"/>
      <c r="CA33" s="392"/>
      <c r="CB33" s="392"/>
      <c r="CC33" s="392"/>
      <c r="CD33" s="392"/>
      <c r="CE33" s="392"/>
      <c r="CF33" s="392"/>
      <c r="CG33" s="392"/>
      <c r="CH33" s="392"/>
      <c r="CI33" s="392"/>
      <c r="CJ33" s="392"/>
      <c r="CK33" s="392"/>
      <c r="CL33" s="392"/>
      <c r="CM33" s="392"/>
      <c r="CN33" s="216"/>
      <c r="CO33" s="393" t="s">
        <v>193</v>
      </c>
      <c r="CP33" s="393"/>
      <c r="CQ33" s="392" t="s">
        <v>200</v>
      </c>
      <c r="CR33" s="392"/>
      <c r="CS33" s="392"/>
      <c r="CT33" s="392"/>
      <c r="CU33" s="392"/>
      <c r="CV33" s="392"/>
      <c r="CW33" s="392"/>
      <c r="CX33" s="392"/>
      <c r="CY33" s="392"/>
      <c r="CZ33" s="392"/>
      <c r="DA33" s="392"/>
      <c r="DB33" s="392"/>
      <c r="DC33" s="392"/>
      <c r="DD33" s="392"/>
      <c r="DE33" s="392"/>
      <c r="DF33" s="216"/>
      <c r="DG33" s="391" t="s">
        <v>201</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5</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8</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f>IF(BG34="","",MAX(C34:D43,U34:V43,AM34:AN43)+1)</f>
        <v>9</v>
      </c>
      <c r="BF34" s="389"/>
      <c r="BG34" s="388" t="str">
        <f>IF('各会計、関係団体の財政状況及び健全化判断比率'!B32="","",'各会計、関係団体の財政状況及び健全化判断比率'!B32)</f>
        <v>簡易水道事業特別会計</v>
      </c>
      <c r="BH34" s="388"/>
      <c r="BI34" s="388"/>
      <c r="BJ34" s="388"/>
      <c r="BK34" s="388"/>
      <c r="BL34" s="388"/>
      <c r="BM34" s="388"/>
      <c r="BN34" s="388"/>
      <c r="BO34" s="388"/>
      <c r="BP34" s="388"/>
      <c r="BQ34" s="388"/>
      <c r="BR34" s="388"/>
      <c r="BS34" s="388"/>
      <c r="BT34" s="388"/>
      <c r="BU34" s="388"/>
      <c r="BV34" s="214"/>
      <c r="BW34" s="389">
        <f>IF(BY34="","",MAX(C34:D43,U34:V43,AM34:AN43,BE34:BF43)+1)</f>
        <v>14</v>
      </c>
      <c r="BX34" s="389"/>
      <c r="BY34" s="388" t="str">
        <f>IF('各会計、関係団体の財政状況及び健全化判断比率'!B68="","",'各会計、関係団体の財政状況及び健全化判断比率'!B68)</f>
        <v>播磨高原広域事務組合　一般会計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メガソーラー事業収入特別会計</v>
      </c>
      <c r="F35" s="388"/>
      <c r="G35" s="388"/>
      <c r="H35" s="388"/>
      <c r="I35" s="388"/>
      <c r="J35" s="388"/>
      <c r="K35" s="388"/>
      <c r="L35" s="388"/>
      <c r="M35" s="388"/>
      <c r="N35" s="388"/>
      <c r="O35" s="388"/>
      <c r="P35" s="388"/>
      <c r="Q35" s="388"/>
      <c r="R35" s="388"/>
      <c r="S35" s="388"/>
      <c r="T35" s="214"/>
      <c r="U35" s="389">
        <f>IF(W35="","",U34+1)</f>
        <v>6</v>
      </c>
      <c r="V35" s="389"/>
      <c r="W35" s="388" t="str">
        <f>IF('各会計、関係団体の財政状況及び健全化判断比率'!B29="","",'各会計、関係団体の財政状況及び健全化判断比率'!B29)</f>
        <v>後期高齢者医療特別会計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10</v>
      </c>
      <c r="BF35" s="389"/>
      <c r="BG35" s="388" t="str">
        <f>IF('各会計、関係団体の財政状況及び健全化判断比率'!B33="","",'各会計、関係団体の財政状況及び健全化判断比率'!B33)</f>
        <v>特定環境保全公共下水道事業特別会計</v>
      </c>
      <c r="BH35" s="388"/>
      <c r="BI35" s="388"/>
      <c r="BJ35" s="388"/>
      <c r="BK35" s="388"/>
      <c r="BL35" s="388"/>
      <c r="BM35" s="388"/>
      <c r="BN35" s="388"/>
      <c r="BO35" s="388"/>
      <c r="BP35" s="388"/>
      <c r="BQ35" s="388"/>
      <c r="BR35" s="388"/>
      <c r="BS35" s="388"/>
      <c r="BT35" s="388"/>
      <c r="BU35" s="388"/>
      <c r="BV35" s="214"/>
      <c r="BW35" s="389">
        <f t="shared" ref="BW35:BW43" si="2">IF(BY35="","",BW34+1)</f>
        <v>15</v>
      </c>
      <c r="BX35" s="389"/>
      <c r="BY35" s="388" t="str">
        <f>IF('各会計、関係団体の財政状況及び健全化判断比率'!B69="","",'各会計、関係団体の財政状況及び健全化判断比率'!B69)</f>
        <v>播磨高原広域事務組合　水道事業会計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朝霧園特別会計</v>
      </c>
      <c r="F36" s="388"/>
      <c r="G36" s="388"/>
      <c r="H36" s="388"/>
      <c r="I36" s="388"/>
      <c r="J36" s="388"/>
      <c r="K36" s="388"/>
      <c r="L36" s="388"/>
      <c r="M36" s="388"/>
      <c r="N36" s="388"/>
      <c r="O36" s="388"/>
      <c r="P36" s="388"/>
      <c r="Q36" s="388"/>
      <c r="R36" s="388"/>
      <c r="S36" s="388"/>
      <c r="T36" s="214"/>
      <c r="U36" s="389">
        <f t="shared" ref="U36:U43" si="4">IF(W36="","",U35+1)</f>
        <v>7</v>
      </c>
      <c r="V36" s="389"/>
      <c r="W36" s="388" t="str">
        <f>IF('各会計、関係団体の財政状況及び健全化判断比率'!B30="","",'各会計、関係団体の財政状況及び健全化判断比率'!B30)</f>
        <v>介護保険特別会計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f t="shared" si="1"/>
        <v>11</v>
      </c>
      <c r="BF36" s="389"/>
      <c r="BG36" s="388" t="str">
        <f>IF('各会計、関係団体の財政状況及び健全化判断比率'!B34="","",'各会計、関係団体の財政状況及び健全化判断比率'!B34)</f>
        <v>生活排水処理事業特別会計</v>
      </c>
      <c r="BH36" s="388"/>
      <c r="BI36" s="388"/>
      <c r="BJ36" s="388"/>
      <c r="BK36" s="388"/>
      <c r="BL36" s="388"/>
      <c r="BM36" s="388"/>
      <c r="BN36" s="388"/>
      <c r="BO36" s="388"/>
      <c r="BP36" s="388"/>
      <c r="BQ36" s="388"/>
      <c r="BR36" s="388"/>
      <c r="BS36" s="388"/>
      <c r="BT36" s="388"/>
      <c r="BU36" s="388"/>
      <c r="BV36" s="214"/>
      <c r="BW36" s="389">
        <f t="shared" si="2"/>
        <v>16</v>
      </c>
      <c r="BX36" s="389"/>
      <c r="BY36" s="388" t="str">
        <f>IF('各会計、関係団体の財政状況及び健全化判断比率'!B70="","",'各会計、関係団体の財政状況及び健全化判断比率'!B70)</f>
        <v>播磨高原広域事務組合　下水道事業会計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f>IF(E37="","",C36+1)</f>
        <v>4</v>
      </c>
      <c r="D37" s="389"/>
      <c r="E37" s="388" t="str">
        <f>IF('各会計、関係団体の財政状況及び健全化判断比率'!B10="","",'各会計、関係団体の財政状況及び健全化判断比率'!B10)</f>
        <v>西はりま天文台公園特別会計</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f t="shared" si="1"/>
        <v>12</v>
      </c>
      <c r="BF37" s="389"/>
      <c r="BG37" s="388" t="str">
        <f>IF('各会計、関係団体の財政状況及び健全化判断比率'!B35="","",'各会計、関係団体の財政状況及び健全化判断比率'!B35)</f>
        <v>笹ケ丘荘特別会計</v>
      </c>
      <c r="BH37" s="388"/>
      <c r="BI37" s="388"/>
      <c r="BJ37" s="388"/>
      <c r="BK37" s="388"/>
      <c r="BL37" s="388"/>
      <c r="BM37" s="388"/>
      <c r="BN37" s="388"/>
      <c r="BO37" s="388"/>
      <c r="BP37" s="388"/>
      <c r="BQ37" s="388"/>
      <c r="BR37" s="388"/>
      <c r="BS37" s="388"/>
      <c r="BT37" s="388"/>
      <c r="BU37" s="388"/>
      <c r="BV37" s="214"/>
      <c r="BW37" s="389">
        <f t="shared" si="2"/>
        <v>17</v>
      </c>
      <c r="BX37" s="389"/>
      <c r="BY37" s="388" t="str">
        <f>IF('各会計、関係団体の財政状況及び健全化判断比率'!B71="","",'各会計、関係団体の財政状況及び健全化判断比率'!B71)</f>
        <v>兵庫県後期高齢者医療広域連合　一般会計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f t="shared" si="1"/>
        <v>13</v>
      </c>
      <c r="BF38" s="389"/>
      <c r="BG38" s="388" t="str">
        <f>IF('各会計、関係団体の財政状況及び健全化判断比率'!B36="","",'各会計、関係団体の財政状況及び健全化判断比率'!B36)</f>
        <v>宅地造成事業特別会計</v>
      </c>
      <c r="BH38" s="388"/>
      <c r="BI38" s="388"/>
      <c r="BJ38" s="388"/>
      <c r="BK38" s="388"/>
      <c r="BL38" s="388"/>
      <c r="BM38" s="388"/>
      <c r="BN38" s="388"/>
      <c r="BO38" s="388"/>
      <c r="BP38" s="388"/>
      <c r="BQ38" s="388"/>
      <c r="BR38" s="388"/>
      <c r="BS38" s="388"/>
      <c r="BT38" s="388"/>
      <c r="BU38" s="388"/>
      <c r="BV38" s="214"/>
      <c r="BW38" s="389">
        <f t="shared" si="2"/>
        <v>18</v>
      </c>
      <c r="BX38" s="389"/>
      <c r="BY38" s="388" t="str">
        <f>IF('各会計、関係団体の財政状況及び健全化判断比率'!B72="","",'各会計、関係団体の財政状況及び健全化判断比率'!B72)</f>
        <v>兵庫県後期高齢者医療広域連合　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19</v>
      </c>
      <c r="BX39" s="389"/>
      <c r="BY39" s="388" t="str">
        <f>IF('各会計、関係団体の財政状況及び健全化判断比率'!B73="","",'各会計、関係団体の財政状況及び健全化判断比率'!B73)</f>
        <v>兵庫県市町村職員退職手当組合　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20</v>
      </c>
      <c r="BX40" s="389"/>
      <c r="BY40" s="388" t="str">
        <f>IF('各会計、関係団体の財政状況及び健全化判断比率'!B74="","",'各会計、関係団体の財政状況及び健全化判断比率'!B74)</f>
        <v>兵庫県町議会議員公務災害補償組合　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21</v>
      </c>
      <c r="BX41" s="389"/>
      <c r="BY41" s="388" t="str">
        <f>IF('各会計、関係団体の財政状況及び健全化判断比率'!B75="","",'各会計、関係団体の財政状況及び健全化判断比率'!B75)</f>
        <v>にしはりま環境事務組合　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22</v>
      </c>
      <c r="BX42" s="389"/>
      <c r="BY42" s="388" t="str">
        <f>IF('各会計、関係団体の財政状況及び健全化判断比率'!B76="","",'各会計、関係団体の財政状況及び健全化判断比率'!B76)</f>
        <v>兵庫県市町交通災害共済組合　一般会計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23</v>
      </c>
      <c r="BX43" s="389"/>
      <c r="BY43" s="388" t="str">
        <f>IF('各会計、関係団体の財政状況及び健全化判断比率'!B77="","",'各会計、関係団体の財政状況及び健全化判断比率'!B77)</f>
        <v>西はりま消防組合　一般会計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OBovbYT5zlk40C1vnQLfFehz5dBrlX6xNVawPbOvMaMSmDPxWl0eLOpNUQeifvgtEOocABmkXq3yziX/bxge8A==" saltValue="O6T93tFMOAFh4CBpyUcUT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212" t="s">
        <v>580</v>
      </c>
      <c r="D34" s="1212"/>
      <c r="E34" s="1213"/>
      <c r="F34" s="32">
        <v>0</v>
      </c>
      <c r="G34" s="33">
        <v>0</v>
      </c>
      <c r="H34" s="33">
        <v>0</v>
      </c>
      <c r="I34" s="33">
        <v>0</v>
      </c>
      <c r="J34" s="34" t="s">
        <v>581</v>
      </c>
      <c r="K34" s="22"/>
      <c r="L34" s="22"/>
      <c r="M34" s="22"/>
      <c r="N34" s="22"/>
      <c r="O34" s="22"/>
      <c r="P34" s="22"/>
    </row>
    <row r="35" spans="1:16" ht="39" customHeight="1" x14ac:dyDescent="0.15">
      <c r="A35" s="22"/>
      <c r="B35" s="35"/>
      <c r="C35" s="1206" t="s">
        <v>582</v>
      </c>
      <c r="D35" s="1207"/>
      <c r="E35" s="1208"/>
      <c r="F35" s="36">
        <v>0</v>
      </c>
      <c r="G35" s="37">
        <v>0.01</v>
      </c>
      <c r="H35" s="37">
        <v>0.01</v>
      </c>
      <c r="I35" s="37">
        <v>0</v>
      </c>
      <c r="J35" s="38" t="s">
        <v>583</v>
      </c>
      <c r="K35" s="22"/>
      <c r="L35" s="22"/>
      <c r="M35" s="22"/>
      <c r="N35" s="22"/>
      <c r="O35" s="22"/>
      <c r="P35" s="22"/>
    </row>
    <row r="36" spans="1:16" ht="39" customHeight="1" x14ac:dyDescent="0.15">
      <c r="A36" s="22"/>
      <c r="B36" s="35"/>
      <c r="C36" s="1206" t="s">
        <v>584</v>
      </c>
      <c r="D36" s="1207"/>
      <c r="E36" s="1208"/>
      <c r="F36" s="36">
        <v>5.39</v>
      </c>
      <c r="G36" s="37">
        <v>5.65</v>
      </c>
      <c r="H36" s="37">
        <v>6.47</v>
      </c>
      <c r="I36" s="37">
        <v>6.88</v>
      </c>
      <c r="J36" s="38">
        <v>7.06</v>
      </c>
      <c r="K36" s="22"/>
      <c r="L36" s="22"/>
      <c r="M36" s="22"/>
      <c r="N36" s="22"/>
      <c r="O36" s="22"/>
      <c r="P36" s="22"/>
    </row>
    <row r="37" spans="1:16" ht="39" customHeight="1" x14ac:dyDescent="0.15">
      <c r="A37" s="22"/>
      <c r="B37" s="35"/>
      <c r="C37" s="1206" t="s">
        <v>585</v>
      </c>
      <c r="D37" s="1207"/>
      <c r="E37" s="1208"/>
      <c r="F37" s="36">
        <v>0.76</v>
      </c>
      <c r="G37" s="37">
        <v>0.78</v>
      </c>
      <c r="H37" s="37">
        <v>1.1000000000000001</v>
      </c>
      <c r="I37" s="37">
        <v>1.23</v>
      </c>
      <c r="J37" s="38">
        <v>2.35</v>
      </c>
      <c r="K37" s="22"/>
      <c r="L37" s="22"/>
      <c r="M37" s="22"/>
      <c r="N37" s="22"/>
      <c r="O37" s="22"/>
      <c r="P37" s="22"/>
    </row>
    <row r="38" spans="1:16" ht="39" customHeight="1" x14ac:dyDescent="0.15">
      <c r="A38" s="22"/>
      <c r="B38" s="35"/>
      <c r="C38" s="1206" t="s">
        <v>586</v>
      </c>
      <c r="D38" s="1207"/>
      <c r="E38" s="1208"/>
      <c r="F38" s="36">
        <v>0</v>
      </c>
      <c r="G38" s="37">
        <v>0</v>
      </c>
      <c r="H38" s="37">
        <v>0</v>
      </c>
      <c r="I38" s="37">
        <v>0</v>
      </c>
      <c r="J38" s="38">
        <v>0.92</v>
      </c>
      <c r="K38" s="22"/>
      <c r="L38" s="22"/>
      <c r="M38" s="22"/>
      <c r="N38" s="22"/>
      <c r="O38" s="22"/>
      <c r="P38" s="22"/>
    </row>
    <row r="39" spans="1:16" ht="39" customHeight="1" x14ac:dyDescent="0.15">
      <c r="A39" s="22"/>
      <c r="B39" s="35"/>
      <c r="C39" s="1206" t="s">
        <v>587</v>
      </c>
      <c r="D39" s="1207"/>
      <c r="E39" s="1208"/>
      <c r="F39" s="36">
        <v>0.2</v>
      </c>
      <c r="G39" s="37">
        <v>0.14000000000000001</v>
      </c>
      <c r="H39" s="37">
        <v>0.11</v>
      </c>
      <c r="I39" s="37">
        <v>0.08</v>
      </c>
      <c r="J39" s="38">
        <v>0.24</v>
      </c>
      <c r="K39" s="22"/>
      <c r="L39" s="22"/>
      <c r="M39" s="22"/>
      <c r="N39" s="22"/>
      <c r="O39" s="22"/>
      <c r="P39" s="22"/>
    </row>
    <row r="40" spans="1:16" ht="39" customHeight="1" x14ac:dyDescent="0.15">
      <c r="A40" s="22"/>
      <c r="B40" s="35"/>
      <c r="C40" s="1206" t="s">
        <v>588</v>
      </c>
      <c r="D40" s="1207"/>
      <c r="E40" s="1208"/>
      <c r="F40" s="36">
        <v>0.37</v>
      </c>
      <c r="G40" s="37">
        <v>0.41</v>
      </c>
      <c r="H40" s="37">
        <v>0.41</v>
      </c>
      <c r="I40" s="37">
        <v>0.17</v>
      </c>
      <c r="J40" s="38">
        <v>0.2</v>
      </c>
      <c r="K40" s="22"/>
      <c r="L40" s="22"/>
      <c r="M40" s="22"/>
      <c r="N40" s="22"/>
      <c r="O40" s="22"/>
      <c r="P40" s="22"/>
    </row>
    <row r="41" spans="1:16" ht="39" customHeight="1" x14ac:dyDescent="0.15">
      <c r="A41" s="22"/>
      <c r="B41" s="35"/>
      <c r="C41" s="1206" t="s">
        <v>589</v>
      </c>
      <c r="D41" s="1207"/>
      <c r="E41" s="1208"/>
      <c r="F41" s="36">
        <v>0.05</v>
      </c>
      <c r="G41" s="37">
        <v>0.15</v>
      </c>
      <c r="H41" s="37">
        <v>0.54</v>
      </c>
      <c r="I41" s="37">
        <v>0.1</v>
      </c>
      <c r="J41" s="38">
        <v>0.11</v>
      </c>
      <c r="K41" s="22"/>
      <c r="L41" s="22"/>
      <c r="M41" s="22"/>
      <c r="N41" s="22"/>
      <c r="O41" s="22"/>
      <c r="P41" s="22"/>
    </row>
    <row r="42" spans="1:16" ht="39" customHeight="1" x14ac:dyDescent="0.15">
      <c r="A42" s="22"/>
      <c r="B42" s="39"/>
      <c r="C42" s="1206" t="s">
        <v>590</v>
      </c>
      <c r="D42" s="1207"/>
      <c r="E42" s="1208"/>
      <c r="F42" s="36" t="s">
        <v>533</v>
      </c>
      <c r="G42" s="37" t="s">
        <v>533</v>
      </c>
      <c r="H42" s="37" t="s">
        <v>533</v>
      </c>
      <c r="I42" s="37" t="s">
        <v>533</v>
      </c>
      <c r="J42" s="38" t="s">
        <v>533</v>
      </c>
      <c r="K42" s="22"/>
      <c r="L42" s="22"/>
      <c r="M42" s="22"/>
      <c r="N42" s="22"/>
      <c r="O42" s="22"/>
      <c r="P42" s="22"/>
    </row>
    <row r="43" spans="1:16" ht="39" customHeight="1" thickBot="1" x14ac:dyDescent="0.2">
      <c r="A43" s="22"/>
      <c r="B43" s="40"/>
      <c r="C43" s="1209" t="s">
        <v>591</v>
      </c>
      <c r="D43" s="1210"/>
      <c r="E43" s="1211"/>
      <c r="F43" s="41">
        <v>0.67</v>
      </c>
      <c r="G43" s="42">
        <v>0.75</v>
      </c>
      <c r="H43" s="42">
        <v>0.71</v>
      </c>
      <c r="I43" s="42">
        <v>1.03</v>
      </c>
      <c r="J43" s="43">
        <v>0.14000000000000001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J0mVRQL1AX3gIvgKsAtv61MyW0vVmIIY5Oi+TQhzkRdhzo4C0of27wEs/OKZ48dqx7PFRORbTgzgHqrIt7rTw==" saltValue="Y6NHPxav8K44SvnyRS/C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1460</v>
      </c>
      <c r="L45" s="60">
        <v>1335</v>
      </c>
      <c r="M45" s="60">
        <v>1327</v>
      </c>
      <c r="N45" s="60">
        <v>1272</v>
      </c>
      <c r="O45" s="61">
        <v>1297</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533</v>
      </c>
      <c r="L46" s="64" t="s">
        <v>533</v>
      </c>
      <c r="M46" s="64" t="s">
        <v>533</v>
      </c>
      <c r="N46" s="64" t="s">
        <v>533</v>
      </c>
      <c r="O46" s="65" t="s">
        <v>533</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533</v>
      </c>
      <c r="L47" s="64" t="s">
        <v>533</v>
      </c>
      <c r="M47" s="64" t="s">
        <v>533</v>
      </c>
      <c r="N47" s="64" t="s">
        <v>533</v>
      </c>
      <c r="O47" s="65" t="s">
        <v>533</v>
      </c>
      <c r="P47" s="48"/>
      <c r="Q47" s="48"/>
      <c r="R47" s="48"/>
      <c r="S47" s="48"/>
      <c r="T47" s="48"/>
      <c r="U47" s="48"/>
    </row>
    <row r="48" spans="1:21" ht="30.75" customHeight="1" x14ac:dyDescent="0.15">
      <c r="A48" s="48"/>
      <c r="B48" s="1234"/>
      <c r="C48" s="1235"/>
      <c r="D48" s="62"/>
      <c r="E48" s="1216" t="s">
        <v>15</v>
      </c>
      <c r="F48" s="1216"/>
      <c r="G48" s="1216"/>
      <c r="H48" s="1216"/>
      <c r="I48" s="1216"/>
      <c r="J48" s="1217"/>
      <c r="K48" s="63">
        <v>821</v>
      </c>
      <c r="L48" s="64">
        <v>792</v>
      </c>
      <c r="M48" s="64">
        <v>719</v>
      </c>
      <c r="N48" s="64">
        <v>685</v>
      </c>
      <c r="O48" s="65">
        <v>686</v>
      </c>
      <c r="P48" s="48"/>
      <c r="Q48" s="48"/>
      <c r="R48" s="48"/>
      <c r="S48" s="48"/>
      <c r="T48" s="48"/>
      <c r="U48" s="48"/>
    </row>
    <row r="49" spans="1:21" ht="30.75" customHeight="1" x14ac:dyDescent="0.15">
      <c r="A49" s="48"/>
      <c r="B49" s="1234"/>
      <c r="C49" s="1235"/>
      <c r="D49" s="62"/>
      <c r="E49" s="1216" t="s">
        <v>16</v>
      </c>
      <c r="F49" s="1216"/>
      <c r="G49" s="1216"/>
      <c r="H49" s="1216"/>
      <c r="I49" s="1216"/>
      <c r="J49" s="1217"/>
      <c r="K49" s="63">
        <v>149</v>
      </c>
      <c r="L49" s="64">
        <v>150</v>
      </c>
      <c r="M49" s="64">
        <v>148</v>
      </c>
      <c r="N49" s="64">
        <v>143</v>
      </c>
      <c r="O49" s="65">
        <v>141</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533</v>
      </c>
      <c r="L50" s="64" t="s">
        <v>533</v>
      </c>
      <c r="M50" s="64" t="s">
        <v>533</v>
      </c>
      <c r="N50" s="64" t="s">
        <v>533</v>
      </c>
      <c r="O50" s="65" t="s">
        <v>533</v>
      </c>
      <c r="P50" s="48"/>
      <c r="Q50" s="48"/>
      <c r="R50" s="48"/>
      <c r="S50" s="48"/>
      <c r="T50" s="48"/>
      <c r="U50" s="48"/>
    </row>
    <row r="51" spans="1:21" ht="30.75" customHeight="1" x14ac:dyDescent="0.15">
      <c r="A51" s="48"/>
      <c r="B51" s="1236"/>
      <c r="C51" s="1237"/>
      <c r="D51" s="66"/>
      <c r="E51" s="1216" t="s">
        <v>18</v>
      </c>
      <c r="F51" s="1216"/>
      <c r="G51" s="1216"/>
      <c r="H51" s="1216"/>
      <c r="I51" s="1216"/>
      <c r="J51" s="1217"/>
      <c r="K51" s="63">
        <v>0</v>
      </c>
      <c r="L51" s="64">
        <v>0</v>
      </c>
      <c r="M51" s="64" t="s">
        <v>533</v>
      </c>
      <c r="N51" s="64">
        <v>0</v>
      </c>
      <c r="O51" s="65">
        <v>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1966</v>
      </c>
      <c r="L52" s="64">
        <v>1943</v>
      </c>
      <c r="M52" s="64">
        <v>2017</v>
      </c>
      <c r="N52" s="64">
        <v>2020</v>
      </c>
      <c r="O52" s="65">
        <v>2057</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464</v>
      </c>
      <c r="L53" s="69">
        <v>334</v>
      </c>
      <c r="M53" s="69">
        <v>177</v>
      </c>
      <c r="N53" s="69">
        <v>80</v>
      </c>
      <c r="O53" s="70">
        <v>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2">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a5LN3nz2d8hrGOVRx5J1dgIOT25qP3XXUEvEirodQWR6shEeWRgOUaxyxQd9wt/9xLnvrv3FH7105eUZD4p4w==" saltValue="uj3J06yNgL5TDwA7DAoYj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575</v>
      </c>
      <c r="J40" s="100" t="s">
        <v>576</v>
      </c>
      <c r="K40" s="100" t="s">
        <v>577</v>
      </c>
      <c r="L40" s="100" t="s">
        <v>578</v>
      </c>
      <c r="M40" s="101" t="s">
        <v>579</v>
      </c>
    </row>
    <row r="41" spans="2:13" ht="27.75" customHeight="1" x14ac:dyDescent="0.15">
      <c r="B41" s="1252" t="s">
        <v>30</v>
      </c>
      <c r="C41" s="1253"/>
      <c r="D41" s="102"/>
      <c r="E41" s="1254" t="s">
        <v>31</v>
      </c>
      <c r="F41" s="1254"/>
      <c r="G41" s="1254"/>
      <c r="H41" s="1255"/>
      <c r="I41" s="103">
        <v>14635</v>
      </c>
      <c r="J41" s="104">
        <v>13575</v>
      </c>
      <c r="K41" s="104">
        <v>12934</v>
      </c>
      <c r="L41" s="104">
        <v>13052</v>
      </c>
      <c r="M41" s="105">
        <v>12854</v>
      </c>
    </row>
    <row r="42" spans="2:13" ht="27.75" customHeight="1" x14ac:dyDescent="0.15">
      <c r="B42" s="1242"/>
      <c r="C42" s="1243"/>
      <c r="D42" s="106"/>
      <c r="E42" s="1246" t="s">
        <v>32</v>
      </c>
      <c r="F42" s="1246"/>
      <c r="G42" s="1246"/>
      <c r="H42" s="1247"/>
      <c r="I42" s="107" t="s">
        <v>533</v>
      </c>
      <c r="J42" s="108" t="s">
        <v>533</v>
      </c>
      <c r="K42" s="108" t="s">
        <v>533</v>
      </c>
      <c r="L42" s="108" t="s">
        <v>533</v>
      </c>
      <c r="M42" s="109" t="s">
        <v>533</v>
      </c>
    </row>
    <row r="43" spans="2:13" ht="27.75" customHeight="1" x14ac:dyDescent="0.15">
      <c r="B43" s="1242"/>
      <c r="C43" s="1243"/>
      <c r="D43" s="106"/>
      <c r="E43" s="1246" t="s">
        <v>33</v>
      </c>
      <c r="F43" s="1246"/>
      <c r="G43" s="1246"/>
      <c r="H43" s="1247"/>
      <c r="I43" s="107">
        <v>7425</v>
      </c>
      <c r="J43" s="108">
        <v>7101</v>
      </c>
      <c r="K43" s="108">
        <v>6420</v>
      </c>
      <c r="L43" s="108">
        <v>5923</v>
      </c>
      <c r="M43" s="109">
        <v>5534</v>
      </c>
    </row>
    <row r="44" spans="2:13" ht="27.75" customHeight="1" x14ac:dyDescent="0.15">
      <c r="B44" s="1242"/>
      <c r="C44" s="1243"/>
      <c r="D44" s="106"/>
      <c r="E44" s="1246" t="s">
        <v>34</v>
      </c>
      <c r="F44" s="1246"/>
      <c r="G44" s="1246"/>
      <c r="H44" s="1247"/>
      <c r="I44" s="107">
        <v>1365</v>
      </c>
      <c r="J44" s="108">
        <v>1221</v>
      </c>
      <c r="K44" s="108">
        <v>1088</v>
      </c>
      <c r="L44" s="108">
        <v>949</v>
      </c>
      <c r="M44" s="109">
        <v>843</v>
      </c>
    </row>
    <row r="45" spans="2:13" ht="27.75" customHeight="1" x14ac:dyDescent="0.15">
      <c r="B45" s="1242"/>
      <c r="C45" s="1243"/>
      <c r="D45" s="106"/>
      <c r="E45" s="1246" t="s">
        <v>35</v>
      </c>
      <c r="F45" s="1246"/>
      <c r="G45" s="1246"/>
      <c r="H45" s="1247"/>
      <c r="I45" s="107">
        <v>2190</v>
      </c>
      <c r="J45" s="108">
        <v>2155</v>
      </c>
      <c r="K45" s="108">
        <v>2067</v>
      </c>
      <c r="L45" s="108">
        <v>2019</v>
      </c>
      <c r="M45" s="109">
        <v>1974</v>
      </c>
    </row>
    <row r="46" spans="2:13" ht="27.75" customHeight="1" x14ac:dyDescent="0.15">
      <c r="B46" s="1242"/>
      <c r="C46" s="1243"/>
      <c r="D46" s="110"/>
      <c r="E46" s="1246" t="s">
        <v>36</v>
      </c>
      <c r="F46" s="1246"/>
      <c r="G46" s="1246"/>
      <c r="H46" s="1247"/>
      <c r="I46" s="107" t="s">
        <v>533</v>
      </c>
      <c r="J46" s="108" t="s">
        <v>533</v>
      </c>
      <c r="K46" s="108" t="s">
        <v>533</v>
      </c>
      <c r="L46" s="108" t="s">
        <v>533</v>
      </c>
      <c r="M46" s="109" t="s">
        <v>533</v>
      </c>
    </row>
    <row r="47" spans="2:13" ht="27.75" customHeight="1" x14ac:dyDescent="0.15">
      <c r="B47" s="1242"/>
      <c r="C47" s="1243"/>
      <c r="D47" s="111"/>
      <c r="E47" s="1256" t="s">
        <v>37</v>
      </c>
      <c r="F47" s="1257"/>
      <c r="G47" s="1257"/>
      <c r="H47" s="1258"/>
      <c r="I47" s="107" t="s">
        <v>533</v>
      </c>
      <c r="J47" s="108" t="s">
        <v>533</v>
      </c>
      <c r="K47" s="108" t="s">
        <v>533</v>
      </c>
      <c r="L47" s="108" t="s">
        <v>533</v>
      </c>
      <c r="M47" s="109" t="s">
        <v>533</v>
      </c>
    </row>
    <row r="48" spans="2:13" ht="27.75" customHeight="1" x14ac:dyDescent="0.15">
      <c r="B48" s="1242"/>
      <c r="C48" s="1243"/>
      <c r="D48" s="106"/>
      <c r="E48" s="1246" t="s">
        <v>38</v>
      </c>
      <c r="F48" s="1246"/>
      <c r="G48" s="1246"/>
      <c r="H48" s="1247"/>
      <c r="I48" s="107" t="s">
        <v>533</v>
      </c>
      <c r="J48" s="108" t="s">
        <v>533</v>
      </c>
      <c r="K48" s="108" t="s">
        <v>533</v>
      </c>
      <c r="L48" s="108" t="s">
        <v>533</v>
      </c>
      <c r="M48" s="109" t="s">
        <v>533</v>
      </c>
    </row>
    <row r="49" spans="2:13" ht="27.75" customHeight="1" x14ac:dyDescent="0.15">
      <c r="B49" s="1244"/>
      <c r="C49" s="1245"/>
      <c r="D49" s="106"/>
      <c r="E49" s="1246" t="s">
        <v>39</v>
      </c>
      <c r="F49" s="1246"/>
      <c r="G49" s="1246"/>
      <c r="H49" s="1247"/>
      <c r="I49" s="107" t="s">
        <v>533</v>
      </c>
      <c r="J49" s="108">
        <v>11</v>
      </c>
      <c r="K49" s="108" t="s">
        <v>533</v>
      </c>
      <c r="L49" s="108" t="s">
        <v>533</v>
      </c>
      <c r="M49" s="109" t="s">
        <v>533</v>
      </c>
    </row>
    <row r="50" spans="2:13" ht="27.75" customHeight="1" x14ac:dyDescent="0.15">
      <c r="B50" s="1240" t="s">
        <v>40</v>
      </c>
      <c r="C50" s="1241"/>
      <c r="D50" s="112"/>
      <c r="E50" s="1246" t="s">
        <v>41</v>
      </c>
      <c r="F50" s="1246"/>
      <c r="G50" s="1246"/>
      <c r="H50" s="1247"/>
      <c r="I50" s="107">
        <v>7984</v>
      </c>
      <c r="J50" s="108">
        <v>8082</v>
      </c>
      <c r="K50" s="108">
        <v>8155</v>
      </c>
      <c r="L50" s="108">
        <v>8621</v>
      </c>
      <c r="M50" s="109">
        <v>8552</v>
      </c>
    </row>
    <row r="51" spans="2:13" ht="27.75" customHeight="1" x14ac:dyDescent="0.15">
      <c r="B51" s="1242"/>
      <c r="C51" s="1243"/>
      <c r="D51" s="106"/>
      <c r="E51" s="1246" t="s">
        <v>42</v>
      </c>
      <c r="F51" s="1246"/>
      <c r="G51" s="1246"/>
      <c r="H51" s="1247"/>
      <c r="I51" s="107">
        <v>212</v>
      </c>
      <c r="J51" s="108">
        <v>184</v>
      </c>
      <c r="K51" s="108">
        <v>156</v>
      </c>
      <c r="L51" s="108">
        <v>128</v>
      </c>
      <c r="M51" s="109">
        <v>106</v>
      </c>
    </row>
    <row r="52" spans="2:13" ht="27.75" customHeight="1" x14ac:dyDescent="0.15">
      <c r="B52" s="1244"/>
      <c r="C52" s="1245"/>
      <c r="D52" s="106"/>
      <c r="E52" s="1246" t="s">
        <v>43</v>
      </c>
      <c r="F52" s="1246"/>
      <c r="G52" s="1246"/>
      <c r="H52" s="1247"/>
      <c r="I52" s="107">
        <v>19383</v>
      </c>
      <c r="J52" s="108">
        <v>18695</v>
      </c>
      <c r="K52" s="108">
        <v>18214</v>
      </c>
      <c r="L52" s="108">
        <v>17887</v>
      </c>
      <c r="M52" s="109">
        <v>17924</v>
      </c>
    </row>
    <row r="53" spans="2:13" ht="27.75" customHeight="1" thickBot="1" x14ac:dyDescent="0.2">
      <c r="B53" s="1248" t="s">
        <v>44</v>
      </c>
      <c r="C53" s="1249"/>
      <c r="D53" s="113"/>
      <c r="E53" s="1250" t="s">
        <v>45</v>
      </c>
      <c r="F53" s="1250"/>
      <c r="G53" s="1250"/>
      <c r="H53" s="1251"/>
      <c r="I53" s="114">
        <v>-1964</v>
      </c>
      <c r="J53" s="115">
        <v>-2899</v>
      </c>
      <c r="K53" s="115">
        <v>-4016</v>
      </c>
      <c r="L53" s="115">
        <v>-4692</v>
      </c>
      <c r="M53" s="116">
        <v>-5378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0cz6A07NT8l9OUBP0tWFzqnjDmh8r6QpE3Zvdd13q1tYq2bhDgQEtPWRgefSeoxz7du7HdSqbv2JIlDPPOQ6Q==" saltValue="EMYUxW/49AKxmr5LCkh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577</v>
      </c>
      <c r="G54" s="125" t="s">
        <v>578</v>
      </c>
      <c r="H54" s="126" t="s">
        <v>579</v>
      </c>
    </row>
    <row r="55" spans="2:8" ht="52.5" customHeight="1" x14ac:dyDescent="0.15">
      <c r="B55" s="127"/>
      <c r="C55" s="1267" t="s">
        <v>48</v>
      </c>
      <c r="D55" s="1267"/>
      <c r="E55" s="1268"/>
      <c r="F55" s="128">
        <v>2665</v>
      </c>
      <c r="G55" s="128">
        <v>2626</v>
      </c>
      <c r="H55" s="129">
        <v>2652</v>
      </c>
    </row>
    <row r="56" spans="2:8" ht="52.5" customHeight="1" x14ac:dyDescent="0.15">
      <c r="B56" s="130"/>
      <c r="C56" s="1269" t="s">
        <v>49</v>
      </c>
      <c r="D56" s="1269"/>
      <c r="E56" s="1270"/>
      <c r="F56" s="131">
        <v>1752</v>
      </c>
      <c r="G56" s="131">
        <v>1759</v>
      </c>
      <c r="H56" s="132">
        <v>1628</v>
      </c>
    </row>
    <row r="57" spans="2:8" ht="53.25" customHeight="1" x14ac:dyDescent="0.15">
      <c r="B57" s="130"/>
      <c r="C57" s="1271" t="s">
        <v>50</v>
      </c>
      <c r="D57" s="1271"/>
      <c r="E57" s="1272"/>
      <c r="F57" s="133">
        <v>5238</v>
      </c>
      <c r="G57" s="133">
        <v>5762</v>
      </c>
      <c r="H57" s="134">
        <v>5805</v>
      </c>
    </row>
    <row r="58" spans="2:8" ht="45.75" customHeight="1" x14ac:dyDescent="0.15">
      <c r="B58" s="135"/>
      <c r="C58" s="1259" t="s">
        <v>608</v>
      </c>
      <c r="D58" s="1260"/>
      <c r="E58" s="1261"/>
      <c r="F58" s="136">
        <v>1943</v>
      </c>
      <c r="G58" s="136">
        <v>1983</v>
      </c>
      <c r="H58" s="137">
        <v>2023</v>
      </c>
    </row>
    <row r="59" spans="2:8" ht="45.75" customHeight="1" x14ac:dyDescent="0.15">
      <c r="B59" s="135"/>
      <c r="C59" s="1259" t="s">
        <v>609</v>
      </c>
      <c r="D59" s="1260"/>
      <c r="E59" s="1261"/>
      <c r="F59" s="136">
        <v>1269</v>
      </c>
      <c r="G59" s="136">
        <v>1442</v>
      </c>
      <c r="H59" s="137">
        <v>1466</v>
      </c>
    </row>
    <row r="60" spans="2:8" ht="45.75" customHeight="1" x14ac:dyDescent="0.15">
      <c r="B60" s="135"/>
      <c r="C60" s="1259" t="s">
        <v>610</v>
      </c>
      <c r="D60" s="1260"/>
      <c r="E60" s="1261"/>
      <c r="F60" s="136">
        <v>1184</v>
      </c>
      <c r="G60" s="136">
        <v>1187</v>
      </c>
      <c r="H60" s="137">
        <v>1189</v>
      </c>
    </row>
    <row r="61" spans="2:8" ht="45.75" customHeight="1" x14ac:dyDescent="0.15">
      <c r="B61" s="135"/>
      <c r="C61" s="1259" t="s">
        <v>611</v>
      </c>
      <c r="D61" s="1260"/>
      <c r="E61" s="1261"/>
      <c r="F61" s="136">
        <v>566</v>
      </c>
      <c r="G61" s="136">
        <v>566</v>
      </c>
      <c r="H61" s="137">
        <v>566</v>
      </c>
    </row>
    <row r="62" spans="2:8" ht="45.75" customHeight="1" thickBot="1" x14ac:dyDescent="0.2">
      <c r="B62" s="138"/>
      <c r="C62" s="1262" t="s">
        <v>612</v>
      </c>
      <c r="D62" s="1263"/>
      <c r="E62" s="1264"/>
      <c r="F62" s="139">
        <v>119</v>
      </c>
      <c r="G62" s="139">
        <v>425</v>
      </c>
      <c r="H62" s="140">
        <v>402</v>
      </c>
    </row>
    <row r="63" spans="2:8" ht="52.5" customHeight="1" thickBot="1" x14ac:dyDescent="0.2">
      <c r="B63" s="141"/>
      <c r="C63" s="1265" t="s">
        <v>51</v>
      </c>
      <c r="D63" s="1265"/>
      <c r="E63" s="1266"/>
      <c r="F63" s="142">
        <v>9655</v>
      </c>
      <c r="G63" s="142">
        <v>10147</v>
      </c>
      <c r="H63" s="143">
        <v>10085</v>
      </c>
    </row>
    <row r="64" spans="2:8" ht="15" customHeight="1" x14ac:dyDescent="0.15"/>
  </sheetData>
  <sheetProtection algorithmName="SHA-512" hashValue="Pokf2AT6XXD7EqrErhWRN9QsncSAq+O2j9ZayMtgDw4lMvYzphVHcp8ZUBmILK089ZHthhlov/xsKPmMhF6v2w==" saltValue="khB9qzT25TChFeK3kSa7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C43E5-5552-4387-8CF5-0DEE919FACE9}">
  <sheetPr codeName="Sheet10">
    <pageSetUpPr fitToPage="1"/>
  </sheetPr>
  <dimension ref="A1:WZM160"/>
  <sheetViews>
    <sheetView showGridLines="0" zoomScale="55" zoomScaleNormal="55" zoomScaleSheetLayoutView="55" workbookViewId="0"/>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613</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613</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614</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615</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616</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617</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575</v>
      </c>
      <c r="BQ50" s="1307"/>
      <c r="BR50" s="1307"/>
      <c r="BS50" s="1307"/>
      <c r="BT50" s="1307"/>
      <c r="BU50" s="1307"/>
      <c r="BV50" s="1307"/>
      <c r="BW50" s="1307"/>
      <c r="BX50" s="1307" t="s">
        <v>576</v>
      </c>
      <c r="BY50" s="1307"/>
      <c r="BZ50" s="1307"/>
      <c r="CA50" s="1307"/>
      <c r="CB50" s="1307"/>
      <c r="CC50" s="1307"/>
      <c r="CD50" s="1307"/>
      <c r="CE50" s="1307"/>
      <c r="CF50" s="1307" t="s">
        <v>577</v>
      </c>
      <c r="CG50" s="1307"/>
      <c r="CH50" s="1307"/>
      <c r="CI50" s="1307"/>
      <c r="CJ50" s="1307"/>
      <c r="CK50" s="1307"/>
      <c r="CL50" s="1307"/>
      <c r="CM50" s="1307"/>
      <c r="CN50" s="1307" t="s">
        <v>578</v>
      </c>
      <c r="CO50" s="1307"/>
      <c r="CP50" s="1307"/>
      <c r="CQ50" s="1307"/>
      <c r="CR50" s="1307"/>
      <c r="CS50" s="1307"/>
      <c r="CT50" s="1307"/>
      <c r="CU50" s="1307"/>
      <c r="CV50" s="1307" t="s">
        <v>579</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618</v>
      </c>
      <c r="AO51" s="1311"/>
      <c r="AP51" s="1311"/>
      <c r="AQ51" s="1311"/>
      <c r="AR51" s="1311"/>
      <c r="AS51" s="1311"/>
      <c r="AT51" s="1311"/>
      <c r="AU51" s="1311"/>
      <c r="AV51" s="1311"/>
      <c r="AW51" s="1311"/>
      <c r="AX51" s="1311"/>
      <c r="AY51" s="1311"/>
      <c r="AZ51" s="1311"/>
      <c r="BA51" s="1311"/>
      <c r="BB51" s="1311" t="s">
        <v>619</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620</v>
      </c>
      <c r="BC53" s="1311"/>
      <c r="BD53" s="1311"/>
      <c r="BE53" s="1311"/>
      <c r="BF53" s="1311"/>
      <c r="BG53" s="1311"/>
      <c r="BH53" s="1311"/>
      <c r="BI53" s="1311"/>
      <c r="BJ53" s="1311"/>
      <c r="BK53" s="1311"/>
      <c r="BL53" s="1311"/>
      <c r="BM53" s="1311"/>
      <c r="BN53" s="1311"/>
      <c r="BO53" s="1311"/>
      <c r="BP53" s="1312">
        <v>58.6</v>
      </c>
      <c r="BQ53" s="1312"/>
      <c r="BR53" s="1312"/>
      <c r="BS53" s="1312"/>
      <c r="BT53" s="1312"/>
      <c r="BU53" s="1312"/>
      <c r="BV53" s="1312"/>
      <c r="BW53" s="1312"/>
      <c r="BX53" s="1312">
        <v>60.6</v>
      </c>
      <c r="BY53" s="1312"/>
      <c r="BZ53" s="1312"/>
      <c r="CA53" s="1312"/>
      <c r="CB53" s="1312"/>
      <c r="CC53" s="1312"/>
      <c r="CD53" s="1312"/>
      <c r="CE53" s="1312"/>
      <c r="CF53" s="1312">
        <v>62.1</v>
      </c>
      <c r="CG53" s="1312"/>
      <c r="CH53" s="1312"/>
      <c r="CI53" s="1312"/>
      <c r="CJ53" s="1312"/>
      <c r="CK53" s="1312"/>
      <c r="CL53" s="1312"/>
      <c r="CM53" s="1312"/>
      <c r="CN53" s="1312">
        <v>64.099999999999994</v>
      </c>
      <c r="CO53" s="1312"/>
      <c r="CP53" s="1312"/>
      <c r="CQ53" s="1312"/>
      <c r="CR53" s="1312"/>
      <c r="CS53" s="1312"/>
      <c r="CT53" s="1312"/>
      <c r="CU53" s="1312"/>
      <c r="CV53" s="1312">
        <v>64.8</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621</v>
      </c>
      <c r="AO55" s="1307"/>
      <c r="AP55" s="1307"/>
      <c r="AQ55" s="1307"/>
      <c r="AR55" s="1307"/>
      <c r="AS55" s="1307"/>
      <c r="AT55" s="1307"/>
      <c r="AU55" s="1307"/>
      <c r="AV55" s="1307"/>
      <c r="AW55" s="1307"/>
      <c r="AX55" s="1307"/>
      <c r="AY55" s="1307"/>
      <c r="AZ55" s="1307"/>
      <c r="BA55" s="1307"/>
      <c r="BB55" s="1311" t="s">
        <v>619</v>
      </c>
      <c r="BC55" s="1311"/>
      <c r="BD55" s="1311"/>
      <c r="BE55" s="1311"/>
      <c r="BF55" s="1311"/>
      <c r="BG55" s="1311"/>
      <c r="BH55" s="1311"/>
      <c r="BI55" s="1311"/>
      <c r="BJ55" s="1311"/>
      <c r="BK55" s="1311"/>
      <c r="BL55" s="1311"/>
      <c r="BM55" s="1311"/>
      <c r="BN55" s="1311"/>
      <c r="BO55" s="1311"/>
      <c r="BP55" s="1312">
        <v>32.9</v>
      </c>
      <c r="BQ55" s="1312"/>
      <c r="BR55" s="1312"/>
      <c r="BS55" s="1312"/>
      <c r="BT55" s="1312"/>
      <c r="BU55" s="1312"/>
      <c r="BV55" s="1312"/>
      <c r="BW55" s="1312"/>
      <c r="BX55" s="1312">
        <v>28.5</v>
      </c>
      <c r="BY55" s="1312"/>
      <c r="BZ55" s="1312"/>
      <c r="CA55" s="1312"/>
      <c r="CB55" s="1312"/>
      <c r="CC55" s="1312"/>
      <c r="CD55" s="1312"/>
      <c r="CE55" s="1312"/>
      <c r="CF55" s="1312">
        <v>20.5</v>
      </c>
      <c r="CG55" s="1312"/>
      <c r="CH55" s="1312"/>
      <c r="CI55" s="1312"/>
      <c r="CJ55" s="1312"/>
      <c r="CK55" s="1312"/>
      <c r="CL55" s="1312"/>
      <c r="CM55" s="1312"/>
      <c r="CN55" s="1312">
        <v>21.4</v>
      </c>
      <c r="CO55" s="1312"/>
      <c r="CP55" s="1312"/>
      <c r="CQ55" s="1312"/>
      <c r="CR55" s="1312"/>
      <c r="CS55" s="1312"/>
      <c r="CT55" s="1312"/>
      <c r="CU55" s="1312"/>
      <c r="CV55" s="1312">
        <v>12.8</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620</v>
      </c>
      <c r="BC57" s="1311"/>
      <c r="BD57" s="1311"/>
      <c r="BE57" s="1311"/>
      <c r="BF57" s="1311"/>
      <c r="BG57" s="1311"/>
      <c r="BH57" s="1311"/>
      <c r="BI57" s="1311"/>
      <c r="BJ57" s="1311"/>
      <c r="BK57" s="1311"/>
      <c r="BL57" s="1311"/>
      <c r="BM57" s="1311"/>
      <c r="BN57" s="1311"/>
      <c r="BO57" s="1311"/>
      <c r="BP57" s="1312">
        <v>57</v>
      </c>
      <c r="BQ57" s="1312"/>
      <c r="BR57" s="1312"/>
      <c r="BS57" s="1312"/>
      <c r="BT57" s="1312"/>
      <c r="BU57" s="1312"/>
      <c r="BV57" s="1312"/>
      <c r="BW57" s="1312"/>
      <c r="BX57" s="1312">
        <v>59.7</v>
      </c>
      <c r="BY57" s="1312"/>
      <c r="BZ57" s="1312"/>
      <c r="CA57" s="1312"/>
      <c r="CB57" s="1312"/>
      <c r="CC57" s="1312"/>
      <c r="CD57" s="1312"/>
      <c r="CE57" s="1312"/>
      <c r="CF57" s="1312">
        <v>60</v>
      </c>
      <c r="CG57" s="1312"/>
      <c r="CH57" s="1312"/>
      <c r="CI57" s="1312"/>
      <c r="CJ57" s="1312"/>
      <c r="CK57" s="1312"/>
      <c r="CL57" s="1312"/>
      <c r="CM57" s="1312"/>
      <c r="CN57" s="1312">
        <v>60.3</v>
      </c>
      <c r="CO57" s="1312"/>
      <c r="CP57" s="1312"/>
      <c r="CQ57" s="1312"/>
      <c r="CR57" s="1312"/>
      <c r="CS57" s="1312"/>
      <c r="CT57" s="1312"/>
      <c r="CU57" s="1312"/>
      <c r="CV57" s="1312">
        <v>61</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622</v>
      </c>
    </row>
    <row r="64" spans="1:109" x14ac:dyDescent="0.15">
      <c r="B64" s="1282"/>
      <c r="G64" s="1289"/>
      <c r="I64" s="1322"/>
      <c r="J64" s="1322"/>
      <c r="K64" s="1322"/>
      <c r="L64" s="1322"/>
      <c r="M64" s="1322"/>
      <c r="N64" s="1323"/>
      <c r="AM64" s="1289"/>
      <c r="AN64" s="1289" t="s">
        <v>615</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623</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617</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575</v>
      </c>
      <c r="BQ72" s="1307"/>
      <c r="BR72" s="1307"/>
      <c r="BS72" s="1307"/>
      <c r="BT72" s="1307"/>
      <c r="BU72" s="1307"/>
      <c r="BV72" s="1307"/>
      <c r="BW72" s="1307"/>
      <c r="BX72" s="1307" t="s">
        <v>576</v>
      </c>
      <c r="BY72" s="1307"/>
      <c r="BZ72" s="1307"/>
      <c r="CA72" s="1307"/>
      <c r="CB72" s="1307"/>
      <c r="CC72" s="1307"/>
      <c r="CD72" s="1307"/>
      <c r="CE72" s="1307"/>
      <c r="CF72" s="1307" t="s">
        <v>577</v>
      </c>
      <c r="CG72" s="1307"/>
      <c r="CH72" s="1307"/>
      <c r="CI72" s="1307"/>
      <c r="CJ72" s="1307"/>
      <c r="CK72" s="1307"/>
      <c r="CL72" s="1307"/>
      <c r="CM72" s="1307"/>
      <c r="CN72" s="1307" t="s">
        <v>578</v>
      </c>
      <c r="CO72" s="1307"/>
      <c r="CP72" s="1307"/>
      <c r="CQ72" s="1307"/>
      <c r="CR72" s="1307"/>
      <c r="CS72" s="1307"/>
      <c r="CT72" s="1307"/>
      <c r="CU72" s="1307"/>
      <c r="CV72" s="1307" t="s">
        <v>579</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618</v>
      </c>
      <c r="AO73" s="1311"/>
      <c r="AP73" s="1311"/>
      <c r="AQ73" s="1311"/>
      <c r="AR73" s="1311"/>
      <c r="AS73" s="1311"/>
      <c r="AT73" s="1311"/>
      <c r="AU73" s="1311"/>
      <c r="AV73" s="1311"/>
      <c r="AW73" s="1311"/>
      <c r="AX73" s="1311"/>
      <c r="AY73" s="1311"/>
      <c r="AZ73" s="1311"/>
      <c r="BA73" s="1311"/>
      <c r="BB73" s="1311" t="s">
        <v>619</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624</v>
      </c>
      <c r="BC75" s="1311"/>
      <c r="BD75" s="1311"/>
      <c r="BE75" s="1311"/>
      <c r="BF75" s="1311"/>
      <c r="BG75" s="1311"/>
      <c r="BH75" s="1311"/>
      <c r="BI75" s="1311"/>
      <c r="BJ75" s="1311"/>
      <c r="BK75" s="1311"/>
      <c r="BL75" s="1311"/>
      <c r="BM75" s="1311"/>
      <c r="BN75" s="1311"/>
      <c r="BO75" s="1311"/>
      <c r="BP75" s="1312">
        <v>7.6</v>
      </c>
      <c r="BQ75" s="1312"/>
      <c r="BR75" s="1312"/>
      <c r="BS75" s="1312"/>
      <c r="BT75" s="1312"/>
      <c r="BU75" s="1312"/>
      <c r="BV75" s="1312"/>
      <c r="BW75" s="1312"/>
      <c r="BX75" s="1312">
        <v>6.6</v>
      </c>
      <c r="BY75" s="1312"/>
      <c r="BZ75" s="1312"/>
      <c r="CA75" s="1312"/>
      <c r="CB75" s="1312"/>
      <c r="CC75" s="1312"/>
      <c r="CD75" s="1312"/>
      <c r="CE75" s="1312"/>
      <c r="CF75" s="1312">
        <v>4.8</v>
      </c>
      <c r="CG75" s="1312"/>
      <c r="CH75" s="1312"/>
      <c r="CI75" s="1312"/>
      <c r="CJ75" s="1312"/>
      <c r="CK75" s="1312"/>
      <c r="CL75" s="1312"/>
      <c r="CM75" s="1312"/>
      <c r="CN75" s="1312">
        <v>3</v>
      </c>
      <c r="CO75" s="1312"/>
      <c r="CP75" s="1312"/>
      <c r="CQ75" s="1312"/>
      <c r="CR75" s="1312"/>
      <c r="CS75" s="1312"/>
      <c r="CT75" s="1312"/>
      <c r="CU75" s="1312"/>
      <c r="CV75" s="1312">
        <v>1.7</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621</v>
      </c>
      <c r="AO77" s="1307"/>
      <c r="AP77" s="1307"/>
      <c r="AQ77" s="1307"/>
      <c r="AR77" s="1307"/>
      <c r="AS77" s="1307"/>
      <c r="AT77" s="1307"/>
      <c r="AU77" s="1307"/>
      <c r="AV77" s="1307"/>
      <c r="AW77" s="1307"/>
      <c r="AX77" s="1307"/>
      <c r="AY77" s="1307"/>
      <c r="AZ77" s="1307"/>
      <c r="BA77" s="1307"/>
      <c r="BB77" s="1311" t="s">
        <v>619</v>
      </c>
      <c r="BC77" s="1311"/>
      <c r="BD77" s="1311"/>
      <c r="BE77" s="1311"/>
      <c r="BF77" s="1311"/>
      <c r="BG77" s="1311"/>
      <c r="BH77" s="1311"/>
      <c r="BI77" s="1311"/>
      <c r="BJ77" s="1311"/>
      <c r="BK77" s="1311"/>
      <c r="BL77" s="1311"/>
      <c r="BM77" s="1311"/>
      <c r="BN77" s="1311"/>
      <c r="BO77" s="1311"/>
      <c r="BP77" s="1312">
        <v>32.9</v>
      </c>
      <c r="BQ77" s="1312"/>
      <c r="BR77" s="1312"/>
      <c r="BS77" s="1312"/>
      <c r="BT77" s="1312"/>
      <c r="BU77" s="1312"/>
      <c r="BV77" s="1312"/>
      <c r="BW77" s="1312"/>
      <c r="BX77" s="1312">
        <v>28.5</v>
      </c>
      <c r="BY77" s="1312"/>
      <c r="BZ77" s="1312"/>
      <c r="CA77" s="1312"/>
      <c r="CB77" s="1312"/>
      <c r="CC77" s="1312"/>
      <c r="CD77" s="1312"/>
      <c r="CE77" s="1312"/>
      <c r="CF77" s="1312">
        <v>20.5</v>
      </c>
      <c r="CG77" s="1312"/>
      <c r="CH77" s="1312"/>
      <c r="CI77" s="1312"/>
      <c r="CJ77" s="1312"/>
      <c r="CK77" s="1312"/>
      <c r="CL77" s="1312"/>
      <c r="CM77" s="1312"/>
      <c r="CN77" s="1312">
        <v>21.4</v>
      </c>
      <c r="CO77" s="1312"/>
      <c r="CP77" s="1312"/>
      <c r="CQ77" s="1312"/>
      <c r="CR77" s="1312"/>
      <c r="CS77" s="1312"/>
      <c r="CT77" s="1312"/>
      <c r="CU77" s="1312"/>
      <c r="CV77" s="1312">
        <v>12.8</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624</v>
      </c>
      <c r="BC79" s="1311"/>
      <c r="BD79" s="1311"/>
      <c r="BE79" s="1311"/>
      <c r="BF79" s="1311"/>
      <c r="BG79" s="1311"/>
      <c r="BH79" s="1311"/>
      <c r="BI79" s="1311"/>
      <c r="BJ79" s="1311"/>
      <c r="BK79" s="1311"/>
      <c r="BL79" s="1311"/>
      <c r="BM79" s="1311"/>
      <c r="BN79" s="1311"/>
      <c r="BO79" s="1311"/>
      <c r="BP79" s="1312">
        <v>8.1999999999999993</v>
      </c>
      <c r="BQ79" s="1312"/>
      <c r="BR79" s="1312"/>
      <c r="BS79" s="1312"/>
      <c r="BT79" s="1312"/>
      <c r="BU79" s="1312"/>
      <c r="BV79" s="1312"/>
      <c r="BW79" s="1312"/>
      <c r="BX79" s="1312">
        <v>8</v>
      </c>
      <c r="BY79" s="1312"/>
      <c r="BZ79" s="1312"/>
      <c r="CA79" s="1312"/>
      <c r="CB79" s="1312"/>
      <c r="CC79" s="1312"/>
      <c r="CD79" s="1312"/>
      <c r="CE79" s="1312"/>
      <c r="CF79" s="1312">
        <v>7.9</v>
      </c>
      <c r="CG79" s="1312"/>
      <c r="CH79" s="1312"/>
      <c r="CI79" s="1312"/>
      <c r="CJ79" s="1312"/>
      <c r="CK79" s="1312"/>
      <c r="CL79" s="1312"/>
      <c r="CM79" s="1312"/>
      <c r="CN79" s="1312">
        <v>7.7</v>
      </c>
      <c r="CO79" s="1312"/>
      <c r="CP79" s="1312"/>
      <c r="CQ79" s="1312"/>
      <c r="CR79" s="1312"/>
      <c r="CS79" s="1312"/>
      <c r="CT79" s="1312"/>
      <c r="CU79" s="1312"/>
      <c r="CV79" s="1312">
        <v>7.3</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YMna/kyZ7qzSC37cwovHjpMOn1fxP57xjfgyF8CjB82nmATgglfiy1AY3I+3knCKSI5L62b9IEnepfgJ7O9+tQ==" saltValue="QO1lj/eF0n2yIgmXpUDUx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E090B-F842-4C57-9DE8-BD021E051BE4}">
  <sheetPr codeName="Sheet11">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522</v>
      </c>
    </row>
  </sheetData>
  <sheetProtection algorithmName="SHA-512" hashValue="wY+HoW+S4asFe6XIZRveIleLXMqAlH7sF6P0JOA1YtOr1kQ9iprLvNFG28X+KPQmxd4mO/gJrHnnaGETIn8UUw==" saltValue="r1j+cBlWXrS2xSOUkcT/Gw=="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EA966-1EB7-4E42-B470-504D6E95BF63}">
  <sheetPr codeName="Sheet12">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522</v>
      </c>
    </row>
  </sheetData>
  <sheetProtection algorithmName="SHA-512" hashValue="rsPVoR+BF/N4avp6aEAdDD5BjpciSMKVHS8bQjOFZpPZAZXgC+y0pPlnGc2+gtZd6Gb/gDyNKCkb7xnCrdIWjA==" saltValue="MwuNG6V/66op/M2PvCs8LA=="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572</v>
      </c>
      <c r="G2" s="157"/>
      <c r="H2" s="158"/>
    </row>
    <row r="3" spans="1:8" x14ac:dyDescent="0.15">
      <c r="A3" s="154" t="s">
        <v>565</v>
      </c>
      <c r="B3" s="159"/>
      <c r="C3" s="160"/>
      <c r="D3" s="161">
        <v>95870</v>
      </c>
      <c r="E3" s="162"/>
      <c r="F3" s="163">
        <v>67293</v>
      </c>
      <c r="G3" s="164"/>
      <c r="H3" s="165"/>
    </row>
    <row r="4" spans="1:8" x14ac:dyDescent="0.15">
      <c r="A4" s="166"/>
      <c r="B4" s="167"/>
      <c r="C4" s="168"/>
      <c r="D4" s="169">
        <v>89707</v>
      </c>
      <c r="E4" s="170"/>
      <c r="F4" s="171">
        <v>35076</v>
      </c>
      <c r="G4" s="172"/>
      <c r="H4" s="173"/>
    </row>
    <row r="5" spans="1:8" x14ac:dyDescent="0.15">
      <c r="A5" s="154" t="s">
        <v>567</v>
      </c>
      <c r="B5" s="159"/>
      <c r="C5" s="160"/>
      <c r="D5" s="161">
        <v>72363</v>
      </c>
      <c r="E5" s="162"/>
      <c r="F5" s="163">
        <v>67343</v>
      </c>
      <c r="G5" s="164"/>
      <c r="H5" s="165"/>
    </row>
    <row r="6" spans="1:8" x14ac:dyDescent="0.15">
      <c r="A6" s="166"/>
      <c r="B6" s="167"/>
      <c r="C6" s="168"/>
      <c r="D6" s="169">
        <v>64477</v>
      </c>
      <c r="E6" s="170"/>
      <c r="F6" s="171">
        <v>32865</v>
      </c>
      <c r="G6" s="172"/>
      <c r="H6" s="173"/>
    </row>
    <row r="7" spans="1:8" x14ac:dyDescent="0.15">
      <c r="A7" s="154" t="s">
        <v>568</v>
      </c>
      <c r="B7" s="159"/>
      <c r="C7" s="160"/>
      <c r="D7" s="161">
        <v>95482</v>
      </c>
      <c r="E7" s="162"/>
      <c r="F7" s="163">
        <v>73475</v>
      </c>
      <c r="G7" s="164"/>
      <c r="H7" s="165"/>
    </row>
    <row r="8" spans="1:8" x14ac:dyDescent="0.15">
      <c r="A8" s="166"/>
      <c r="B8" s="167"/>
      <c r="C8" s="168"/>
      <c r="D8" s="169">
        <v>75826</v>
      </c>
      <c r="E8" s="170"/>
      <c r="F8" s="171">
        <v>43072</v>
      </c>
      <c r="G8" s="172"/>
      <c r="H8" s="173"/>
    </row>
    <row r="9" spans="1:8" x14ac:dyDescent="0.15">
      <c r="A9" s="154" t="s">
        <v>569</v>
      </c>
      <c r="B9" s="159"/>
      <c r="C9" s="160"/>
      <c r="D9" s="161">
        <v>143402</v>
      </c>
      <c r="E9" s="162"/>
      <c r="F9" s="163">
        <v>87464</v>
      </c>
      <c r="G9" s="164"/>
      <c r="H9" s="165"/>
    </row>
    <row r="10" spans="1:8" x14ac:dyDescent="0.15">
      <c r="A10" s="166"/>
      <c r="B10" s="167"/>
      <c r="C10" s="168"/>
      <c r="D10" s="169">
        <v>125150</v>
      </c>
      <c r="E10" s="170"/>
      <c r="F10" s="171">
        <v>47479</v>
      </c>
      <c r="G10" s="172"/>
      <c r="H10" s="173"/>
    </row>
    <row r="11" spans="1:8" x14ac:dyDescent="0.15">
      <c r="A11" s="154" t="s">
        <v>570</v>
      </c>
      <c r="B11" s="159"/>
      <c r="C11" s="160"/>
      <c r="D11" s="161">
        <v>156588</v>
      </c>
      <c r="E11" s="162"/>
      <c r="F11" s="163">
        <v>96248</v>
      </c>
      <c r="G11" s="164"/>
      <c r="H11" s="165"/>
    </row>
    <row r="12" spans="1:8" x14ac:dyDescent="0.15">
      <c r="A12" s="166"/>
      <c r="B12" s="167"/>
      <c r="C12" s="174"/>
      <c r="D12" s="169">
        <v>131494</v>
      </c>
      <c r="E12" s="170"/>
      <c r="F12" s="171">
        <v>55768</v>
      </c>
      <c r="G12" s="172"/>
      <c r="H12" s="173"/>
    </row>
    <row r="13" spans="1:8" x14ac:dyDescent="0.15">
      <c r="A13" s="154"/>
      <c r="B13" s="159"/>
      <c r="C13" s="175"/>
      <c r="D13" s="176">
        <v>112741</v>
      </c>
      <c r="E13" s="177"/>
      <c r="F13" s="178">
        <v>78365</v>
      </c>
      <c r="G13" s="179"/>
      <c r="H13" s="165"/>
    </row>
    <row r="14" spans="1:8" x14ac:dyDescent="0.15">
      <c r="A14" s="166"/>
      <c r="B14" s="167"/>
      <c r="C14" s="168"/>
      <c r="D14" s="169">
        <v>97331</v>
      </c>
      <c r="E14" s="170"/>
      <c r="F14" s="171">
        <v>42852</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0.76</v>
      </c>
      <c r="C19" s="180">
        <f>ROUND(VALUE(SUBSTITUTE(実質収支比率等に係る経年分析!G$48,"▲","-")),2)</f>
        <v>0.8</v>
      </c>
      <c r="D19" s="180">
        <f>ROUND(VALUE(SUBSTITUTE(実質収支比率等に係る経年分析!H$48,"▲","-")),2)</f>
        <v>1.1299999999999999</v>
      </c>
      <c r="E19" s="180">
        <f>ROUND(VALUE(SUBSTITUTE(実質収支比率等に係る経年分析!I$48,"▲","-")),2)</f>
        <v>1.24</v>
      </c>
      <c r="F19" s="180">
        <f>ROUND(VALUE(SUBSTITUTE(実質収支比率等に係る経年分析!J$48,"▲","-")),2)</f>
        <v>1.84</v>
      </c>
    </row>
    <row r="20" spans="1:11" x14ac:dyDescent="0.15">
      <c r="A20" s="180" t="s">
        <v>55</v>
      </c>
      <c r="B20" s="180">
        <f>ROUND(VALUE(SUBSTITUTE(実質収支比率等に係る経年分析!F$47,"▲","-")),2)</f>
        <v>31</v>
      </c>
      <c r="C20" s="180">
        <f>ROUND(VALUE(SUBSTITUTE(実質収支比率等に係る経年分析!G$47,"▲","-")),2)</f>
        <v>31.94</v>
      </c>
      <c r="D20" s="180">
        <f>ROUND(VALUE(SUBSTITUTE(実質収支比率等に係る経年分析!H$47,"▲","-")),2)</f>
        <v>32.32</v>
      </c>
      <c r="E20" s="180">
        <f>ROUND(VALUE(SUBSTITUTE(実質収支比率等に係る経年分析!I$47,"▲","-")),2)</f>
        <v>31.91</v>
      </c>
      <c r="F20" s="180">
        <f>ROUND(VALUE(SUBSTITUTE(実質収支比率等に係る経年分析!J$47,"▲","-")),2)</f>
        <v>31.6</v>
      </c>
    </row>
    <row r="21" spans="1:11" x14ac:dyDescent="0.15">
      <c r="A21" s="180" t="s">
        <v>56</v>
      </c>
      <c r="B21" s="180">
        <f>IF(ISNUMBER(VALUE(SUBSTITUTE(実質収支比率等に係る経年分析!F$49,"▲","-"))),ROUND(VALUE(SUBSTITUTE(実質収支比率等に係る経年分析!F$49,"▲","-")),2),NA())</f>
        <v>13.73</v>
      </c>
      <c r="C21" s="180">
        <f>IF(ISNUMBER(VALUE(SUBSTITUTE(実質収支比率等に係る経年分析!G$49,"▲","-"))),ROUND(VALUE(SUBSTITUTE(実質収支比率等に係る経年分析!G$49,"▲","-")),2),NA())</f>
        <v>13.73</v>
      </c>
      <c r="D21" s="180">
        <f>IF(ISNUMBER(VALUE(SUBSTITUTE(実質収支比率等に係る経年分析!H$49,"▲","-"))),ROUND(VALUE(SUBSTITUTE(実質収支比率等に係る経年分析!H$49,"▲","-")),2),NA())</f>
        <v>13.9</v>
      </c>
      <c r="E21" s="180">
        <f>IF(ISNUMBER(VALUE(SUBSTITUTE(実質収支比率等に係る経年分析!I$49,"▲","-"))),ROUND(VALUE(SUBSTITUTE(実質収支比率等に係る経年分析!I$49,"▲","-")),2),NA())</f>
        <v>8.31</v>
      </c>
      <c r="F21" s="180">
        <f>IF(ISNUMBER(VALUE(SUBSTITUTE(実質収支比率等に係る経年分析!J$49,"▲","-"))),ROUND(VALUE(SUBSTITUTE(実質収支比率等に係る経年分析!J$49,"▲","-")),2),NA())</f>
        <v>12.43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0.71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0.14000000000000001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0.54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0.11</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0.41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0.41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v>
      </c>
    </row>
    <row r="31" spans="1:11" x14ac:dyDescent="0.15">
      <c r="A31" s="181" t="str">
        <f>IF(連結実質赤字比率に係る赤字・黒字の構成分析!C$39="",NA(),連結実質赤字比率に係る赤字・黒字の構成分析!C$39)</f>
        <v>特定環境保全公共下水道事業特別会計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0.14000000000000001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0.24</v>
      </c>
    </row>
    <row r="32" spans="1:11" x14ac:dyDescent="0.15">
      <c r="A32" s="181" t="str">
        <f>IF(連結実質赤字比率に係る赤字・黒字の構成分析!C$38="",NA(),連結実質赤字比率に係る赤字・黒字の構成分析!C$38)</f>
        <v>メガソーラー事業収入特別会計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0.92</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1.1000000000000001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2.35</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5.39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5.65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6.47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6.88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7.06</v>
      </c>
    </row>
    <row r="35" spans="1:16" x14ac:dyDescent="0.15">
      <c r="A35" s="181" t="str">
        <f>IF(連結実質赤字比率に係る赤字・黒字の構成分析!C$35="",NA(),連結実質赤字比率に係る赤字・黒字の構成分析!C$35)</f>
        <v>西はりま天文台公園特別会計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v>
      </c>
      <c r="J35" s="181">
        <f>IF(ROUND(VALUE(SUBSTITUTE(連結実質赤字比率に係る赤字・黒字の構成分析!J$35,"▲", "-")), 2) &lt; 0, ABS(ROUND(VALUE(SUBSTITUTE(連結実質赤字比率に係る赤字・黒字の構成分析!J$35,"▲", "-")), 2)), NA())</f>
        <v>0.22</v>
      </c>
      <c r="K35" s="181" t="e">
        <f>IF(ROUND(VALUE(SUBSTITUTE(連結実質赤字比率に係る赤字・黒字の構成分析!J$35,"▲", "-")), 2) &gt;= 0, ABS(ROUND(VALUE(SUBSTITUTE(連結実質赤字比率に係る赤字・黒字の構成分析!J$35,"▲", "-")), 2)), NA())</f>
        <v>#N/A</v>
      </c>
    </row>
    <row r="36" spans="1:16" x14ac:dyDescent="0.15">
      <c r="A36" s="181" t="str">
        <f>IF(連結実質赤字比率に係る赤字・黒字の構成分析!C$34="",NA(),連結実質赤字比率に係る赤字・黒字の構成分析!C$34)</f>
        <v>朝霧園特別会計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v>
      </c>
      <c r="J36" s="181">
        <f>IF(ROUND(VALUE(SUBSTITUTE(連結実質赤字比率に係る赤字・黒字の構成分析!J$34,"▲", "-")), 2) &lt; 0, ABS(ROUND(VALUE(SUBSTITUTE(連結実質赤字比率に係る赤字・黒字の構成分析!J$34,"▲", "-")), 2)), NA())</f>
        <v>1.2</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1966</v>
      </c>
      <c r="E42" s="182"/>
      <c r="F42" s="182"/>
      <c r="G42" s="182">
        <f>'実質公債費比率（分子）の構造'!L$52</f>
        <v>1943</v>
      </c>
      <c r="H42" s="182"/>
      <c r="I42" s="182"/>
      <c r="J42" s="182">
        <f>'実質公債費比率（分子）の構造'!M$52</f>
        <v>2017</v>
      </c>
      <c r="K42" s="182"/>
      <c r="L42" s="182"/>
      <c r="M42" s="182">
        <f>'実質公債費比率（分子）の構造'!N$52</f>
        <v>2020</v>
      </c>
      <c r="N42" s="182"/>
      <c r="O42" s="182"/>
      <c r="P42" s="182">
        <f>'実質公債費比率（分子）の構造'!O$52</f>
        <v>2057</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149</v>
      </c>
      <c r="C45" s="182"/>
      <c r="D45" s="182"/>
      <c r="E45" s="182">
        <f>'実質公債費比率（分子）の構造'!L$49</f>
        <v>150</v>
      </c>
      <c r="F45" s="182"/>
      <c r="G45" s="182"/>
      <c r="H45" s="182">
        <f>'実質公債費比率（分子）の構造'!M$49</f>
        <v>148</v>
      </c>
      <c r="I45" s="182"/>
      <c r="J45" s="182"/>
      <c r="K45" s="182">
        <f>'実質公債費比率（分子）の構造'!N$49</f>
        <v>143</v>
      </c>
      <c r="L45" s="182"/>
      <c r="M45" s="182"/>
      <c r="N45" s="182">
        <f>'実質公債費比率（分子）の構造'!O$49</f>
        <v>141</v>
      </c>
      <c r="O45" s="182"/>
      <c r="P45" s="182"/>
    </row>
    <row r="46" spans="1:16" x14ac:dyDescent="0.15">
      <c r="A46" s="182" t="s">
        <v>67</v>
      </c>
      <c r="B46" s="182">
        <f>'実質公債費比率（分子）の構造'!K$48</f>
        <v>821</v>
      </c>
      <c r="C46" s="182"/>
      <c r="D46" s="182"/>
      <c r="E46" s="182">
        <f>'実質公債費比率（分子）の構造'!L$48</f>
        <v>792</v>
      </c>
      <c r="F46" s="182"/>
      <c r="G46" s="182"/>
      <c r="H46" s="182">
        <f>'実質公債費比率（分子）の構造'!M$48</f>
        <v>719</v>
      </c>
      <c r="I46" s="182"/>
      <c r="J46" s="182"/>
      <c r="K46" s="182">
        <f>'実質公債費比率（分子）の構造'!N$48</f>
        <v>685</v>
      </c>
      <c r="L46" s="182"/>
      <c r="M46" s="182"/>
      <c r="N46" s="182">
        <f>'実質公債費比率（分子）の構造'!O$48</f>
        <v>686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1460</v>
      </c>
      <c r="C49" s="182"/>
      <c r="D49" s="182"/>
      <c r="E49" s="182">
        <f>'実質公債費比率（分子）の構造'!L$45</f>
        <v>1335</v>
      </c>
      <c r="F49" s="182"/>
      <c r="G49" s="182"/>
      <c r="H49" s="182">
        <f>'実質公債費比率（分子）の構造'!M$45</f>
        <v>1327</v>
      </c>
      <c r="I49" s="182"/>
      <c r="J49" s="182"/>
      <c r="K49" s="182">
        <f>'実質公債費比率（分子）の構造'!N$45</f>
        <v>1272</v>
      </c>
      <c r="L49" s="182"/>
      <c r="M49" s="182"/>
      <c r="N49" s="182">
        <f>'実質公債費比率（分子）の構造'!O$45</f>
        <v>1297</v>
      </c>
      <c r="O49" s="182"/>
      <c r="P49" s="182"/>
    </row>
    <row r="50" spans="1:16" x14ac:dyDescent="0.15">
      <c r="A50" s="182" t="s">
        <v>71</v>
      </c>
      <c r="B50" s="182" t="e">
        <f>NA()</f>
        <v>#N/A</v>
      </c>
      <c r="C50" s="182">
        <f>IF(ISNUMBER('実質公債費比率（分子）の構造'!K$53),'実質公債費比率（分子）の構造'!K$53,NA())</f>
        <v>464</v>
      </c>
      <c r="D50" s="182" t="e">
        <f>NA()</f>
        <v>#N/A</v>
      </c>
      <c r="E50" s="182" t="e">
        <f>NA()</f>
        <v>#N/A</v>
      </c>
      <c r="F50" s="182">
        <f>IF(ISNUMBER('実質公債費比率（分子）の構造'!L$53),'実質公債費比率（分子）の構造'!L$53,NA())</f>
        <v>334</v>
      </c>
      <c r="G50" s="182" t="e">
        <f>NA()</f>
        <v>#N/A</v>
      </c>
      <c r="H50" s="182" t="e">
        <f>NA()</f>
        <v>#N/A</v>
      </c>
      <c r="I50" s="182">
        <f>IF(ISNUMBER('実質公債費比率（分子）の構造'!M$53),'実質公債費比率（分子）の構造'!M$53,NA())</f>
        <v>177</v>
      </c>
      <c r="J50" s="182" t="e">
        <f>NA()</f>
        <v>#N/A</v>
      </c>
      <c r="K50" s="182" t="e">
        <f>NA()</f>
        <v>#N/A</v>
      </c>
      <c r="L50" s="182">
        <f>IF(ISNUMBER('実質公債費比率（分子）の構造'!N$53),'実質公債費比率（分子）の構造'!N$53,NA())</f>
        <v>80</v>
      </c>
      <c r="M50" s="182" t="e">
        <f>NA()</f>
        <v>#N/A</v>
      </c>
      <c r="N50" s="182" t="e">
        <f>NA()</f>
        <v>#N/A</v>
      </c>
      <c r="O50" s="182">
        <f>IF(ISNUMBER('実質公債費比率（分子）の構造'!O$53),'実質公債費比率（分子）の構造'!O$53,NA())</f>
        <v>67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19383</v>
      </c>
      <c r="E56" s="181"/>
      <c r="F56" s="181"/>
      <c r="G56" s="181">
        <f>'将来負担比率（分子）の構造'!J$52</f>
        <v>18695</v>
      </c>
      <c r="H56" s="181"/>
      <c r="I56" s="181"/>
      <c r="J56" s="181">
        <f>'将来負担比率（分子）の構造'!K$52</f>
        <v>18214</v>
      </c>
      <c r="K56" s="181"/>
      <c r="L56" s="181"/>
      <c r="M56" s="181">
        <f>'将来負担比率（分子）の構造'!L$52</f>
        <v>17887</v>
      </c>
      <c r="N56" s="181"/>
      <c r="O56" s="181"/>
      <c r="P56" s="181">
        <f>'将来負担比率（分子）の構造'!M$52</f>
        <v>17924</v>
      </c>
    </row>
    <row r="57" spans="1:16" x14ac:dyDescent="0.15">
      <c r="A57" s="181" t="s">
        <v>42</v>
      </c>
      <c r="B57" s="181"/>
      <c r="C57" s="181"/>
      <c r="D57" s="181">
        <f>'将来負担比率（分子）の構造'!I$51</f>
        <v>212</v>
      </c>
      <c r="E57" s="181"/>
      <c r="F57" s="181"/>
      <c r="G57" s="181">
        <f>'将来負担比率（分子）の構造'!J$51</f>
        <v>184</v>
      </c>
      <c r="H57" s="181"/>
      <c r="I57" s="181"/>
      <c r="J57" s="181">
        <f>'将来負担比率（分子）の構造'!K$51</f>
        <v>156</v>
      </c>
      <c r="K57" s="181"/>
      <c r="L57" s="181"/>
      <c r="M57" s="181">
        <f>'将来負担比率（分子）の構造'!L$51</f>
        <v>128</v>
      </c>
      <c r="N57" s="181"/>
      <c r="O57" s="181"/>
      <c r="P57" s="181">
        <f>'将来負担比率（分子）の構造'!M$51</f>
        <v>106</v>
      </c>
    </row>
    <row r="58" spans="1:16" x14ac:dyDescent="0.15">
      <c r="A58" s="181" t="s">
        <v>41</v>
      </c>
      <c r="B58" s="181"/>
      <c r="C58" s="181"/>
      <c r="D58" s="181">
        <f>'将来負担比率（分子）の構造'!I$50</f>
        <v>7984</v>
      </c>
      <c r="E58" s="181"/>
      <c r="F58" s="181"/>
      <c r="G58" s="181">
        <f>'将来負担比率（分子）の構造'!J$50</f>
        <v>8082</v>
      </c>
      <c r="H58" s="181"/>
      <c r="I58" s="181"/>
      <c r="J58" s="181">
        <f>'将来負担比率（分子）の構造'!K$50</f>
        <v>8155</v>
      </c>
      <c r="K58" s="181"/>
      <c r="L58" s="181"/>
      <c r="M58" s="181">
        <f>'将来負担比率（分子）の構造'!L$50</f>
        <v>8621</v>
      </c>
      <c r="N58" s="181"/>
      <c r="O58" s="181"/>
      <c r="P58" s="181">
        <f>'将来負担比率（分子）の構造'!M$50</f>
        <v>8552</v>
      </c>
    </row>
    <row r="59" spans="1:16" x14ac:dyDescent="0.15">
      <c r="A59" s="181" t="s">
        <v>39</v>
      </c>
      <c r="B59" s="181" t="str">
        <f>'将来負担比率（分子）の構造'!I$49</f>
        <v>-</v>
      </c>
      <c r="C59" s="181"/>
      <c r="D59" s="181"/>
      <c r="E59" s="181">
        <f>'将来負担比率（分子）の構造'!J$49</f>
        <v>11</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2190</v>
      </c>
      <c r="C62" s="181"/>
      <c r="D62" s="181"/>
      <c r="E62" s="181">
        <f>'将来負担比率（分子）の構造'!J$45</f>
        <v>2155</v>
      </c>
      <c r="F62" s="181"/>
      <c r="G62" s="181"/>
      <c r="H62" s="181">
        <f>'将来負担比率（分子）の構造'!K$45</f>
        <v>2067</v>
      </c>
      <c r="I62" s="181"/>
      <c r="J62" s="181"/>
      <c r="K62" s="181">
        <f>'将来負担比率（分子）の構造'!L$45</f>
        <v>2019</v>
      </c>
      <c r="L62" s="181"/>
      <c r="M62" s="181"/>
      <c r="N62" s="181">
        <f>'将来負担比率（分子）の構造'!M$45</f>
        <v>1974</v>
      </c>
      <c r="O62" s="181"/>
      <c r="P62" s="181"/>
    </row>
    <row r="63" spans="1:16" x14ac:dyDescent="0.15">
      <c r="A63" s="181" t="s">
        <v>34</v>
      </c>
      <c r="B63" s="181">
        <f>'将来負担比率（分子）の構造'!I$44</f>
        <v>1365</v>
      </c>
      <c r="C63" s="181"/>
      <c r="D63" s="181"/>
      <c r="E63" s="181">
        <f>'将来負担比率（分子）の構造'!J$44</f>
        <v>1221</v>
      </c>
      <c r="F63" s="181"/>
      <c r="G63" s="181"/>
      <c r="H63" s="181">
        <f>'将来負担比率（分子）の構造'!K$44</f>
        <v>1088</v>
      </c>
      <c r="I63" s="181"/>
      <c r="J63" s="181"/>
      <c r="K63" s="181">
        <f>'将来負担比率（分子）の構造'!L$44</f>
        <v>949</v>
      </c>
      <c r="L63" s="181"/>
      <c r="M63" s="181"/>
      <c r="N63" s="181">
        <f>'将来負担比率（分子）の構造'!M$44</f>
        <v>843</v>
      </c>
      <c r="O63" s="181"/>
      <c r="P63" s="181"/>
    </row>
    <row r="64" spans="1:16" x14ac:dyDescent="0.15">
      <c r="A64" s="181" t="s">
        <v>33</v>
      </c>
      <c r="B64" s="181">
        <f>'将来負担比率（分子）の構造'!I$43</f>
        <v>7425</v>
      </c>
      <c r="C64" s="181"/>
      <c r="D64" s="181"/>
      <c r="E64" s="181">
        <f>'将来負担比率（分子）の構造'!J$43</f>
        <v>7101</v>
      </c>
      <c r="F64" s="181"/>
      <c r="G64" s="181"/>
      <c r="H64" s="181">
        <f>'将来負担比率（分子）の構造'!K$43</f>
        <v>6420</v>
      </c>
      <c r="I64" s="181"/>
      <c r="J64" s="181"/>
      <c r="K64" s="181">
        <f>'将来負担比率（分子）の構造'!L$43</f>
        <v>5923</v>
      </c>
      <c r="L64" s="181"/>
      <c r="M64" s="181"/>
      <c r="N64" s="181">
        <f>'将来負担比率（分子）の構造'!M$43</f>
        <v>5534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14635</v>
      </c>
      <c r="C66" s="181"/>
      <c r="D66" s="181"/>
      <c r="E66" s="181">
        <f>'将来負担比率（分子）の構造'!J$41</f>
        <v>13575</v>
      </c>
      <c r="F66" s="181"/>
      <c r="G66" s="181"/>
      <c r="H66" s="181">
        <f>'将来負担比率（分子）の構造'!K$41</f>
        <v>12934</v>
      </c>
      <c r="I66" s="181"/>
      <c r="J66" s="181"/>
      <c r="K66" s="181">
        <f>'将来負担比率（分子）の構造'!L$41</f>
        <v>13052</v>
      </c>
      <c r="L66" s="181"/>
      <c r="M66" s="181"/>
      <c r="N66" s="181">
        <f>'将来負担比率（分子）の構造'!M$41</f>
        <v>12854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2665</v>
      </c>
      <c r="C72" s="185">
        <f>基金残高に係る経年分析!G55</f>
        <v>2626</v>
      </c>
      <c r="D72" s="185">
        <f>基金残高に係る経年分析!H55</f>
        <v>2652</v>
      </c>
    </row>
    <row r="73" spans="1:16" x14ac:dyDescent="0.15">
      <c r="A73" s="184" t="s">
        <v>78</v>
      </c>
      <c r="B73" s="185">
        <f>基金残高に係る経年分析!F56</f>
        <v>1752</v>
      </c>
      <c r="C73" s="185">
        <f>基金残高に係る経年分析!G56</f>
        <v>1759</v>
      </c>
      <c r="D73" s="185">
        <f>基金残高に係る経年分析!H56</f>
        <v>1628</v>
      </c>
    </row>
    <row r="74" spans="1:16" x14ac:dyDescent="0.15">
      <c r="A74" s="184" t="s">
        <v>79</v>
      </c>
      <c r="B74" s="185">
        <f>基金残高に係る経年分析!F57</f>
        <v>5238</v>
      </c>
      <c r="C74" s="185">
        <f>基金残高に係る経年分析!G57</f>
        <v>5762</v>
      </c>
      <c r="D74" s="185">
        <f>基金残高に係る経年分析!H57</f>
        <v>5805</v>
      </c>
    </row>
  </sheetData>
  <sheetProtection algorithmName="SHA-512" hashValue="8dDUfiuKoylLliCSCVLK75h+lq6+Hq4DKzBp29MNl+BOGHiJrsa+JGzvTYlcjhxz3bak1Qwjf8rnMyOGjWk76Q==" saltValue="OwfZ3NXBsMf5eCl3hoHr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zoomScale="115" zoomScaleNormal="11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210</v>
      </c>
      <c r="DI1" s="762"/>
      <c r="DJ1" s="762"/>
      <c r="DK1" s="762"/>
      <c r="DL1" s="762"/>
      <c r="DM1" s="762"/>
      <c r="DN1" s="763"/>
      <c r="DO1" s="226"/>
      <c r="DP1" s="761" t="s">
        <v>211</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213</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214</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215</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216</v>
      </c>
      <c r="S4" s="704"/>
      <c r="T4" s="704"/>
      <c r="U4" s="704"/>
      <c r="V4" s="704"/>
      <c r="W4" s="704"/>
      <c r="X4" s="704"/>
      <c r="Y4" s="705"/>
      <c r="Z4" s="703" t="s">
        <v>217</v>
      </c>
      <c r="AA4" s="704"/>
      <c r="AB4" s="704"/>
      <c r="AC4" s="705"/>
      <c r="AD4" s="703" t="s">
        <v>218</v>
      </c>
      <c r="AE4" s="704"/>
      <c r="AF4" s="704"/>
      <c r="AG4" s="704"/>
      <c r="AH4" s="704"/>
      <c r="AI4" s="704"/>
      <c r="AJ4" s="704"/>
      <c r="AK4" s="705"/>
      <c r="AL4" s="703" t="s">
        <v>217</v>
      </c>
      <c r="AM4" s="704"/>
      <c r="AN4" s="704"/>
      <c r="AO4" s="705"/>
      <c r="AP4" s="764" t="s">
        <v>219</v>
      </c>
      <c r="AQ4" s="764"/>
      <c r="AR4" s="764"/>
      <c r="AS4" s="764"/>
      <c r="AT4" s="764"/>
      <c r="AU4" s="764"/>
      <c r="AV4" s="764"/>
      <c r="AW4" s="764"/>
      <c r="AX4" s="764"/>
      <c r="AY4" s="764"/>
      <c r="AZ4" s="764"/>
      <c r="BA4" s="764"/>
      <c r="BB4" s="764"/>
      <c r="BC4" s="764"/>
      <c r="BD4" s="764"/>
      <c r="BE4" s="764"/>
      <c r="BF4" s="764"/>
      <c r="BG4" s="764" t="s">
        <v>220</v>
      </c>
      <c r="BH4" s="764"/>
      <c r="BI4" s="764"/>
      <c r="BJ4" s="764"/>
      <c r="BK4" s="764"/>
      <c r="BL4" s="764"/>
      <c r="BM4" s="764"/>
      <c r="BN4" s="764"/>
      <c r="BO4" s="764" t="s">
        <v>217</v>
      </c>
      <c r="BP4" s="764"/>
      <c r="BQ4" s="764"/>
      <c r="BR4" s="764"/>
      <c r="BS4" s="764" t="s">
        <v>221</v>
      </c>
      <c r="BT4" s="764"/>
      <c r="BU4" s="764"/>
      <c r="BV4" s="764"/>
      <c r="BW4" s="764"/>
      <c r="BX4" s="764"/>
      <c r="BY4" s="764"/>
      <c r="BZ4" s="764"/>
      <c r="CA4" s="764"/>
      <c r="CB4" s="764"/>
      <c r="CD4" s="746" t="s">
        <v>222</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223</v>
      </c>
      <c r="C5" s="711"/>
      <c r="D5" s="711"/>
      <c r="E5" s="711"/>
      <c r="F5" s="711"/>
      <c r="G5" s="711"/>
      <c r="H5" s="711"/>
      <c r="I5" s="711"/>
      <c r="J5" s="711"/>
      <c r="K5" s="711"/>
      <c r="L5" s="711"/>
      <c r="M5" s="711"/>
      <c r="N5" s="711"/>
      <c r="O5" s="711"/>
      <c r="P5" s="711"/>
      <c r="Q5" s="712"/>
      <c r="R5" s="697">
        <v>2179683</v>
      </c>
      <c r="S5" s="698"/>
      <c r="T5" s="698"/>
      <c r="U5" s="698"/>
      <c r="V5" s="698"/>
      <c r="W5" s="698"/>
      <c r="X5" s="698"/>
      <c r="Y5" s="741"/>
      <c r="Z5" s="759">
        <v>13.9</v>
      </c>
      <c r="AA5" s="759"/>
      <c r="AB5" s="759"/>
      <c r="AC5" s="759"/>
      <c r="AD5" s="760">
        <v>2179683</v>
      </c>
      <c r="AE5" s="760"/>
      <c r="AF5" s="760"/>
      <c r="AG5" s="760"/>
      <c r="AH5" s="760"/>
      <c r="AI5" s="760"/>
      <c r="AJ5" s="760"/>
      <c r="AK5" s="760"/>
      <c r="AL5" s="742">
        <v>26.3</v>
      </c>
      <c r="AM5" s="715"/>
      <c r="AN5" s="715"/>
      <c r="AO5" s="743"/>
      <c r="AP5" s="710" t="s">
        <v>224</v>
      </c>
      <c r="AQ5" s="711"/>
      <c r="AR5" s="711"/>
      <c r="AS5" s="711"/>
      <c r="AT5" s="711"/>
      <c r="AU5" s="711"/>
      <c r="AV5" s="711"/>
      <c r="AW5" s="711"/>
      <c r="AX5" s="711"/>
      <c r="AY5" s="711"/>
      <c r="AZ5" s="711"/>
      <c r="BA5" s="711"/>
      <c r="BB5" s="711"/>
      <c r="BC5" s="711"/>
      <c r="BD5" s="711"/>
      <c r="BE5" s="711"/>
      <c r="BF5" s="712"/>
      <c r="BG5" s="642">
        <v>2179664</v>
      </c>
      <c r="BH5" s="643"/>
      <c r="BI5" s="643"/>
      <c r="BJ5" s="643"/>
      <c r="BK5" s="643"/>
      <c r="BL5" s="643"/>
      <c r="BM5" s="643"/>
      <c r="BN5" s="644"/>
      <c r="BO5" s="675">
        <v>100</v>
      </c>
      <c r="BP5" s="675"/>
      <c r="BQ5" s="675"/>
      <c r="BR5" s="675"/>
      <c r="BS5" s="676" t="s">
        <v>127</v>
      </c>
      <c r="BT5" s="676"/>
      <c r="BU5" s="676"/>
      <c r="BV5" s="676"/>
      <c r="BW5" s="676"/>
      <c r="BX5" s="676"/>
      <c r="BY5" s="676"/>
      <c r="BZ5" s="676"/>
      <c r="CA5" s="676"/>
      <c r="CB5" s="730"/>
      <c r="CD5" s="746" t="s">
        <v>219</v>
      </c>
      <c r="CE5" s="747"/>
      <c r="CF5" s="747"/>
      <c r="CG5" s="747"/>
      <c r="CH5" s="747"/>
      <c r="CI5" s="747"/>
      <c r="CJ5" s="747"/>
      <c r="CK5" s="747"/>
      <c r="CL5" s="747"/>
      <c r="CM5" s="747"/>
      <c r="CN5" s="747"/>
      <c r="CO5" s="747"/>
      <c r="CP5" s="747"/>
      <c r="CQ5" s="748"/>
      <c r="CR5" s="746" t="s">
        <v>225</v>
      </c>
      <c r="CS5" s="747"/>
      <c r="CT5" s="747"/>
      <c r="CU5" s="747"/>
      <c r="CV5" s="747"/>
      <c r="CW5" s="747"/>
      <c r="CX5" s="747"/>
      <c r="CY5" s="748"/>
      <c r="CZ5" s="746" t="s">
        <v>217</v>
      </c>
      <c r="DA5" s="747"/>
      <c r="DB5" s="747"/>
      <c r="DC5" s="748"/>
      <c r="DD5" s="746" t="s">
        <v>226</v>
      </c>
      <c r="DE5" s="747"/>
      <c r="DF5" s="747"/>
      <c r="DG5" s="747"/>
      <c r="DH5" s="747"/>
      <c r="DI5" s="747"/>
      <c r="DJ5" s="747"/>
      <c r="DK5" s="747"/>
      <c r="DL5" s="747"/>
      <c r="DM5" s="747"/>
      <c r="DN5" s="747"/>
      <c r="DO5" s="747"/>
      <c r="DP5" s="748"/>
      <c r="DQ5" s="746" t="s">
        <v>227</v>
      </c>
      <c r="DR5" s="747"/>
      <c r="DS5" s="747"/>
      <c r="DT5" s="747"/>
      <c r="DU5" s="747"/>
      <c r="DV5" s="747"/>
      <c r="DW5" s="747"/>
      <c r="DX5" s="747"/>
      <c r="DY5" s="747"/>
      <c r="DZ5" s="747"/>
      <c r="EA5" s="747"/>
      <c r="EB5" s="747"/>
      <c r="EC5" s="748"/>
    </row>
    <row r="6" spans="2:143" ht="11.25" customHeight="1" x14ac:dyDescent="0.15">
      <c r="B6" s="639" t="s">
        <v>228</v>
      </c>
      <c r="C6" s="640"/>
      <c r="D6" s="640"/>
      <c r="E6" s="640"/>
      <c r="F6" s="640"/>
      <c r="G6" s="640"/>
      <c r="H6" s="640"/>
      <c r="I6" s="640"/>
      <c r="J6" s="640"/>
      <c r="K6" s="640"/>
      <c r="L6" s="640"/>
      <c r="M6" s="640"/>
      <c r="N6" s="640"/>
      <c r="O6" s="640"/>
      <c r="P6" s="640"/>
      <c r="Q6" s="641"/>
      <c r="R6" s="642">
        <v>167810</v>
      </c>
      <c r="S6" s="643"/>
      <c r="T6" s="643"/>
      <c r="U6" s="643"/>
      <c r="V6" s="643"/>
      <c r="W6" s="643"/>
      <c r="X6" s="643"/>
      <c r="Y6" s="644"/>
      <c r="Z6" s="675">
        <v>1.1000000000000001</v>
      </c>
      <c r="AA6" s="675"/>
      <c r="AB6" s="675"/>
      <c r="AC6" s="675"/>
      <c r="AD6" s="676">
        <v>167810</v>
      </c>
      <c r="AE6" s="676"/>
      <c r="AF6" s="676"/>
      <c r="AG6" s="676"/>
      <c r="AH6" s="676"/>
      <c r="AI6" s="676"/>
      <c r="AJ6" s="676"/>
      <c r="AK6" s="676"/>
      <c r="AL6" s="645">
        <v>2</v>
      </c>
      <c r="AM6" s="646"/>
      <c r="AN6" s="646"/>
      <c r="AO6" s="677"/>
      <c r="AP6" s="639" t="s">
        <v>229</v>
      </c>
      <c r="AQ6" s="640"/>
      <c r="AR6" s="640"/>
      <c r="AS6" s="640"/>
      <c r="AT6" s="640"/>
      <c r="AU6" s="640"/>
      <c r="AV6" s="640"/>
      <c r="AW6" s="640"/>
      <c r="AX6" s="640"/>
      <c r="AY6" s="640"/>
      <c r="AZ6" s="640"/>
      <c r="BA6" s="640"/>
      <c r="BB6" s="640"/>
      <c r="BC6" s="640"/>
      <c r="BD6" s="640"/>
      <c r="BE6" s="640"/>
      <c r="BF6" s="641"/>
      <c r="BG6" s="642">
        <v>2179664</v>
      </c>
      <c r="BH6" s="643"/>
      <c r="BI6" s="643"/>
      <c r="BJ6" s="643"/>
      <c r="BK6" s="643"/>
      <c r="BL6" s="643"/>
      <c r="BM6" s="643"/>
      <c r="BN6" s="644"/>
      <c r="BO6" s="675">
        <v>100</v>
      </c>
      <c r="BP6" s="675"/>
      <c r="BQ6" s="675"/>
      <c r="BR6" s="675"/>
      <c r="BS6" s="676" t="s">
        <v>127</v>
      </c>
      <c r="BT6" s="676"/>
      <c r="BU6" s="676"/>
      <c r="BV6" s="676"/>
      <c r="BW6" s="676"/>
      <c r="BX6" s="676"/>
      <c r="BY6" s="676"/>
      <c r="BZ6" s="676"/>
      <c r="CA6" s="676"/>
      <c r="CB6" s="730"/>
      <c r="CD6" s="700" t="s">
        <v>230</v>
      </c>
      <c r="CE6" s="701"/>
      <c r="CF6" s="701"/>
      <c r="CG6" s="701"/>
      <c r="CH6" s="701"/>
      <c r="CI6" s="701"/>
      <c r="CJ6" s="701"/>
      <c r="CK6" s="701"/>
      <c r="CL6" s="701"/>
      <c r="CM6" s="701"/>
      <c r="CN6" s="701"/>
      <c r="CO6" s="701"/>
      <c r="CP6" s="701"/>
      <c r="CQ6" s="702"/>
      <c r="CR6" s="642">
        <v>110632</v>
      </c>
      <c r="CS6" s="643"/>
      <c r="CT6" s="643"/>
      <c r="CU6" s="643"/>
      <c r="CV6" s="643"/>
      <c r="CW6" s="643"/>
      <c r="CX6" s="643"/>
      <c r="CY6" s="644"/>
      <c r="CZ6" s="742">
        <v>0.7</v>
      </c>
      <c r="DA6" s="715"/>
      <c r="DB6" s="715"/>
      <c r="DC6" s="745"/>
      <c r="DD6" s="648" t="s">
        <v>127</v>
      </c>
      <c r="DE6" s="643"/>
      <c r="DF6" s="643"/>
      <c r="DG6" s="643"/>
      <c r="DH6" s="643"/>
      <c r="DI6" s="643"/>
      <c r="DJ6" s="643"/>
      <c r="DK6" s="643"/>
      <c r="DL6" s="643"/>
      <c r="DM6" s="643"/>
      <c r="DN6" s="643"/>
      <c r="DO6" s="643"/>
      <c r="DP6" s="644"/>
      <c r="DQ6" s="648">
        <v>110632</v>
      </c>
      <c r="DR6" s="643"/>
      <c r="DS6" s="643"/>
      <c r="DT6" s="643"/>
      <c r="DU6" s="643"/>
      <c r="DV6" s="643"/>
      <c r="DW6" s="643"/>
      <c r="DX6" s="643"/>
      <c r="DY6" s="643"/>
      <c r="DZ6" s="643"/>
      <c r="EA6" s="643"/>
      <c r="EB6" s="643"/>
      <c r="EC6" s="688"/>
    </row>
    <row r="7" spans="2:143" ht="11.25" customHeight="1" x14ac:dyDescent="0.15">
      <c r="B7" s="639" t="s">
        <v>231</v>
      </c>
      <c r="C7" s="640"/>
      <c r="D7" s="640"/>
      <c r="E7" s="640"/>
      <c r="F7" s="640"/>
      <c r="G7" s="640"/>
      <c r="H7" s="640"/>
      <c r="I7" s="640"/>
      <c r="J7" s="640"/>
      <c r="K7" s="640"/>
      <c r="L7" s="640"/>
      <c r="M7" s="640"/>
      <c r="N7" s="640"/>
      <c r="O7" s="640"/>
      <c r="P7" s="640"/>
      <c r="Q7" s="641"/>
      <c r="R7" s="642">
        <v>1839</v>
      </c>
      <c r="S7" s="643"/>
      <c r="T7" s="643"/>
      <c r="U7" s="643"/>
      <c r="V7" s="643"/>
      <c r="W7" s="643"/>
      <c r="X7" s="643"/>
      <c r="Y7" s="644"/>
      <c r="Z7" s="675">
        <v>0</v>
      </c>
      <c r="AA7" s="675"/>
      <c r="AB7" s="675"/>
      <c r="AC7" s="675"/>
      <c r="AD7" s="676">
        <v>1839</v>
      </c>
      <c r="AE7" s="676"/>
      <c r="AF7" s="676"/>
      <c r="AG7" s="676"/>
      <c r="AH7" s="676"/>
      <c r="AI7" s="676"/>
      <c r="AJ7" s="676"/>
      <c r="AK7" s="676"/>
      <c r="AL7" s="645">
        <v>0</v>
      </c>
      <c r="AM7" s="646"/>
      <c r="AN7" s="646"/>
      <c r="AO7" s="677"/>
      <c r="AP7" s="639" t="s">
        <v>232</v>
      </c>
      <c r="AQ7" s="640"/>
      <c r="AR7" s="640"/>
      <c r="AS7" s="640"/>
      <c r="AT7" s="640"/>
      <c r="AU7" s="640"/>
      <c r="AV7" s="640"/>
      <c r="AW7" s="640"/>
      <c r="AX7" s="640"/>
      <c r="AY7" s="640"/>
      <c r="AZ7" s="640"/>
      <c r="BA7" s="640"/>
      <c r="BB7" s="640"/>
      <c r="BC7" s="640"/>
      <c r="BD7" s="640"/>
      <c r="BE7" s="640"/>
      <c r="BF7" s="641"/>
      <c r="BG7" s="642">
        <v>716016</v>
      </c>
      <c r="BH7" s="643"/>
      <c r="BI7" s="643"/>
      <c r="BJ7" s="643"/>
      <c r="BK7" s="643"/>
      <c r="BL7" s="643"/>
      <c r="BM7" s="643"/>
      <c r="BN7" s="644"/>
      <c r="BO7" s="675">
        <v>32.799999999999997</v>
      </c>
      <c r="BP7" s="675"/>
      <c r="BQ7" s="675"/>
      <c r="BR7" s="675"/>
      <c r="BS7" s="676" t="s">
        <v>127</v>
      </c>
      <c r="BT7" s="676"/>
      <c r="BU7" s="676"/>
      <c r="BV7" s="676"/>
      <c r="BW7" s="676"/>
      <c r="BX7" s="676"/>
      <c r="BY7" s="676"/>
      <c r="BZ7" s="676"/>
      <c r="CA7" s="676"/>
      <c r="CB7" s="730"/>
      <c r="CD7" s="689" t="s">
        <v>233</v>
      </c>
      <c r="CE7" s="686"/>
      <c r="CF7" s="686"/>
      <c r="CG7" s="686"/>
      <c r="CH7" s="686"/>
      <c r="CI7" s="686"/>
      <c r="CJ7" s="686"/>
      <c r="CK7" s="686"/>
      <c r="CL7" s="686"/>
      <c r="CM7" s="686"/>
      <c r="CN7" s="686"/>
      <c r="CO7" s="686"/>
      <c r="CP7" s="686"/>
      <c r="CQ7" s="687"/>
      <c r="CR7" s="642">
        <v>3575431</v>
      </c>
      <c r="CS7" s="643"/>
      <c r="CT7" s="643"/>
      <c r="CU7" s="643"/>
      <c r="CV7" s="643"/>
      <c r="CW7" s="643"/>
      <c r="CX7" s="643"/>
      <c r="CY7" s="644"/>
      <c r="CZ7" s="675">
        <v>23.1</v>
      </c>
      <c r="DA7" s="675"/>
      <c r="DB7" s="675"/>
      <c r="DC7" s="675"/>
      <c r="DD7" s="648">
        <v>459880</v>
      </c>
      <c r="DE7" s="643"/>
      <c r="DF7" s="643"/>
      <c r="DG7" s="643"/>
      <c r="DH7" s="643"/>
      <c r="DI7" s="643"/>
      <c r="DJ7" s="643"/>
      <c r="DK7" s="643"/>
      <c r="DL7" s="643"/>
      <c r="DM7" s="643"/>
      <c r="DN7" s="643"/>
      <c r="DO7" s="643"/>
      <c r="DP7" s="644"/>
      <c r="DQ7" s="648">
        <v>1350046</v>
      </c>
      <c r="DR7" s="643"/>
      <c r="DS7" s="643"/>
      <c r="DT7" s="643"/>
      <c r="DU7" s="643"/>
      <c r="DV7" s="643"/>
      <c r="DW7" s="643"/>
      <c r="DX7" s="643"/>
      <c r="DY7" s="643"/>
      <c r="DZ7" s="643"/>
      <c r="EA7" s="643"/>
      <c r="EB7" s="643"/>
      <c r="EC7" s="688"/>
    </row>
    <row r="8" spans="2:143" ht="11.25" customHeight="1" x14ac:dyDescent="0.15">
      <c r="B8" s="639" t="s">
        <v>234</v>
      </c>
      <c r="C8" s="640"/>
      <c r="D8" s="640"/>
      <c r="E8" s="640"/>
      <c r="F8" s="640"/>
      <c r="G8" s="640"/>
      <c r="H8" s="640"/>
      <c r="I8" s="640"/>
      <c r="J8" s="640"/>
      <c r="K8" s="640"/>
      <c r="L8" s="640"/>
      <c r="M8" s="640"/>
      <c r="N8" s="640"/>
      <c r="O8" s="640"/>
      <c r="P8" s="640"/>
      <c r="Q8" s="641"/>
      <c r="R8" s="642">
        <v>10308</v>
      </c>
      <c r="S8" s="643"/>
      <c r="T8" s="643"/>
      <c r="U8" s="643"/>
      <c r="V8" s="643"/>
      <c r="W8" s="643"/>
      <c r="X8" s="643"/>
      <c r="Y8" s="644"/>
      <c r="Z8" s="675">
        <v>0.1</v>
      </c>
      <c r="AA8" s="675"/>
      <c r="AB8" s="675"/>
      <c r="AC8" s="675"/>
      <c r="AD8" s="676">
        <v>10308</v>
      </c>
      <c r="AE8" s="676"/>
      <c r="AF8" s="676"/>
      <c r="AG8" s="676"/>
      <c r="AH8" s="676"/>
      <c r="AI8" s="676"/>
      <c r="AJ8" s="676"/>
      <c r="AK8" s="676"/>
      <c r="AL8" s="645">
        <v>0.1</v>
      </c>
      <c r="AM8" s="646"/>
      <c r="AN8" s="646"/>
      <c r="AO8" s="677"/>
      <c r="AP8" s="639" t="s">
        <v>235</v>
      </c>
      <c r="AQ8" s="640"/>
      <c r="AR8" s="640"/>
      <c r="AS8" s="640"/>
      <c r="AT8" s="640"/>
      <c r="AU8" s="640"/>
      <c r="AV8" s="640"/>
      <c r="AW8" s="640"/>
      <c r="AX8" s="640"/>
      <c r="AY8" s="640"/>
      <c r="AZ8" s="640"/>
      <c r="BA8" s="640"/>
      <c r="BB8" s="640"/>
      <c r="BC8" s="640"/>
      <c r="BD8" s="640"/>
      <c r="BE8" s="640"/>
      <c r="BF8" s="641"/>
      <c r="BG8" s="642">
        <v>29624</v>
      </c>
      <c r="BH8" s="643"/>
      <c r="BI8" s="643"/>
      <c r="BJ8" s="643"/>
      <c r="BK8" s="643"/>
      <c r="BL8" s="643"/>
      <c r="BM8" s="643"/>
      <c r="BN8" s="644"/>
      <c r="BO8" s="675">
        <v>1.4</v>
      </c>
      <c r="BP8" s="675"/>
      <c r="BQ8" s="675"/>
      <c r="BR8" s="675"/>
      <c r="BS8" s="648" t="s">
        <v>236</v>
      </c>
      <c r="BT8" s="643"/>
      <c r="BU8" s="643"/>
      <c r="BV8" s="643"/>
      <c r="BW8" s="643"/>
      <c r="BX8" s="643"/>
      <c r="BY8" s="643"/>
      <c r="BZ8" s="643"/>
      <c r="CA8" s="643"/>
      <c r="CB8" s="688"/>
      <c r="CD8" s="689" t="s">
        <v>237</v>
      </c>
      <c r="CE8" s="686"/>
      <c r="CF8" s="686"/>
      <c r="CG8" s="686"/>
      <c r="CH8" s="686"/>
      <c r="CI8" s="686"/>
      <c r="CJ8" s="686"/>
      <c r="CK8" s="686"/>
      <c r="CL8" s="686"/>
      <c r="CM8" s="686"/>
      <c r="CN8" s="686"/>
      <c r="CO8" s="686"/>
      <c r="CP8" s="686"/>
      <c r="CQ8" s="687"/>
      <c r="CR8" s="642">
        <v>3614847</v>
      </c>
      <c r="CS8" s="643"/>
      <c r="CT8" s="643"/>
      <c r="CU8" s="643"/>
      <c r="CV8" s="643"/>
      <c r="CW8" s="643"/>
      <c r="CX8" s="643"/>
      <c r="CY8" s="644"/>
      <c r="CZ8" s="675">
        <v>23.4</v>
      </c>
      <c r="DA8" s="675"/>
      <c r="DB8" s="675"/>
      <c r="DC8" s="675"/>
      <c r="DD8" s="648">
        <v>635789</v>
      </c>
      <c r="DE8" s="643"/>
      <c r="DF8" s="643"/>
      <c r="DG8" s="643"/>
      <c r="DH8" s="643"/>
      <c r="DI8" s="643"/>
      <c r="DJ8" s="643"/>
      <c r="DK8" s="643"/>
      <c r="DL8" s="643"/>
      <c r="DM8" s="643"/>
      <c r="DN8" s="643"/>
      <c r="DO8" s="643"/>
      <c r="DP8" s="644"/>
      <c r="DQ8" s="648">
        <v>2029243</v>
      </c>
      <c r="DR8" s="643"/>
      <c r="DS8" s="643"/>
      <c r="DT8" s="643"/>
      <c r="DU8" s="643"/>
      <c r="DV8" s="643"/>
      <c r="DW8" s="643"/>
      <c r="DX8" s="643"/>
      <c r="DY8" s="643"/>
      <c r="DZ8" s="643"/>
      <c r="EA8" s="643"/>
      <c r="EB8" s="643"/>
      <c r="EC8" s="688"/>
    </row>
    <row r="9" spans="2:143" ht="11.25" customHeight="1" x14ac:dyDescent="0.15">
      <c r="B9" s="639" t="s">
        <v>238</v>
      </c>
      <c r="C9" s="640"/>
      <c r="D9" s="640"/>
      <c r="E9" s="640"/>
      <c r="F9" s="640"/>
      <c r="G9" s="640"/>
      <c r="H9" s="640"/>
      <c r="I9" s="640"/>
      <c r="J9" s="640"/>
      <c r="K9" s="640"/>
      <c r="L9" s="640"/>
      <c r="M9" s="640"/>
      <c r="N9" s="640"/>
      <c r="O9" s="640"/>
      <c r="P9" s="640"/>
      <c r="Q9" s="641"/>
      <c r="R9" s="642">
        <v>11900</v>
      </c>
      <c r="S9" s="643"/>
      <c r="T9" s="643"/>
      <c r="U9" s="643"/>
      <c r="V9" s="643"/>
      <c r="W9" s="643"/>
      <c r="X9" s="643"/>
      <c r="Y9" s="644"/>
      <c r="Z9" s="675">
        <v>0.1</v>
      </c>
      <c r="AA9" s="675"/>
      <c r="AB9" s="675"/>
      <c r="AC9" s="675"/>
      <c r="AD9" s="676">
        <v>11900</v>
      </c>
      <c r="AE9" s="676"/>
      <c r="AF9" s="676"/>
      <c r="AG9" s="676"/>
      <c r="AH9" s="676"/>
      <c r="AI9" s="676"/>
      <c r="AJ9" s="676"/>
      <c r="AK9" s="676"/>
      <c r="AL9" s="645">
        <v>0.1</v>
      </c>
      <c r="AM9" s="646"/>
      <c r="AN9" s="646"/>
      <c r="AO9" s="677"/>
      <c r="AP9" s="639" t="s">
        <v>239</v>
      </c>
      <c r="AQ9" s="640"/>
      <c r="AR9" s="640"/>
      <c r="AS9" s="640"/>
      <c r="AT9" s="640"/>
      <c r="AU9" s="640"/>
      <c r="AV9" s="640"/>
      <c r="AW9" s="640"/>
      <c r="AX9" s="640"/>
      <c r="AY9" s="640"/>
      <c r="AZ9" s="640"/>
      <c r="BA9" s="640"/>
      <c r="BB9" s="640"/>
      <c r="BC9" s="640"/>
      <c r="BD9" s="640"/>
      <c r="BE9" s="640"/>
      <c r="BF9" s="641"/>
      <c r="BG9" s="642">
        <v>570157</v>
      </c>
      <c r="BH9" s="643"/>
      <c r="BI9" s="643"/>
      <c r="BJ9" s="643"/>
      <c r="BK9" s="643"/>
      <c r="BL9" s="643"/>
      <c r="BM9" s="643"/>
      <c r="BN9" s="644"/>
      <c r="BO9" s="675">
        <v>26.2</v>
      </c>
      <c r="BP9" s="675"/>
      <c r="BQ9" s="675"/>
      <c r="BR9" s="675"/>
      <c r="BS9" s="648" t="s">
        <v>127</v>
      </c>
      <c r="BT9" s="643"/>
      <c r="BU9" s="643"/>
      <c r="BV9" s="643"/>
      <c r="BW9" s="643"/>
      <c r="BX9" s="643"/>
      <c r="BY9" s="643"/>
      <c r="BZ9" s="643"/>
      <c r="CA9" s="643"/>
      <c r="CB9" s="688"/>
      <c r="CD9" s="689" t="s">
        <v>240</v>
      </c>
      <c r="CE9" s="686"/>
      <c r="CF9" s="686"/>
      <c r="CG9" s="686"/>
      <c r="CH9" s="686"/>
      <c r="CI9" s="686"/>
      <c r="CJ9" s="686"/>
      <c r="CK9" s="686"/>
      <c r="CL9" s="686"/>
      <c r="CM9" s="686"/>
      <c r="CN9" s="686"/>
      <c r="CO9" s="686"/>
      <c r="CP9" s="686"/>
      <c r="CQ9" s="687"/>
      <c r="CR9" s="642">
        <v>1265019</v>
      </c>
      <c r="CS9" s="643"/>
      <c r="CT9" s="643"/>
      <c r="CU9" s="643"/>
      <c r="CV9" s="643"/>
      <c r="CW9" s="643"/>
      <c r="CX9" s="643"/>
      <c r="CY9" s="644"/>
      <c r="CZ9" s="675">
        <v>8.1999999999999993</v>
      </c>
      <c r="DA9" s="675"/>
      <c r="DB9" s="675"/>
      <c r="DC9" s="675"/>
      <c r="DD9" s="648">
        <v>48047</v>
      </c>
      <c r="DE9" s="643"/>
      <c r="DF9" s="643"/>
      <c r="DG9" s="643"/>
      <c r="DH9" s="643"/>
      <c r="DI9" s="643"/>
      <c r="DJ9" s="643"/>
      <c r="DK9" s="643"/>
      <c r="DL9" s="643"/>
      <c r="DM9" s="643"/>
      <c r="DN9" s="643"/>
      <c r="DO9" s="643"/>
      <c r="DP9" s="644"/>
      <c r="DQ9" s="648">
        <v>1134998</v>
      </c>
      <c r="DR9" s="643"/>
      <c r="DS9" s="643"/>
      <c r="DT9" s="643"/>
      <c r="DU9" s="643"/>
      <c r="DV9" s="643"/>
      <c r="DW9" s="643"/>
      <c r="DX9" s="643"/>
      <c r="DY9" s="643"/>
      <c r="DZ9" s="643"/>
      <c r="EA9" s="643"/>
      <c r="EB9" s="643"/>
      <c r="EC9" s="688"/>
    </row>
    <row r="10" spans="2:143" ht="11.25" customHeight="1" x14ac:dyDescent="0.15">
      <c r="B10" s="639" t="s">
        <v>241</v>
      </c>
      <c r="C10" s="640"/>
      <c r="D10" s="640"/>
      <c r="E10" s="640"/>
      <c r="F10" s="640"/>
      <c r="G10" s="640"/>
      <c r="H10" s="640"/>
      <c r="I10" s="640"/>
      <c r="J10" s="640"/>
      <c r="K10" s="640"/>
      <c r="L10" s="640"/>
      <c r="M10" s="640"/>
      <c r="N10" s="640"/>
      <c r="O10" s="640"/>
      <c r="P10" s="640"/>
      <c r="Q10" s="641"/>
      <c r="R10" s="642" t="s">
        <v>127</v>
      </c>
      <c r="S10" s="643"/>
      <c r="T10" s="643"/>
      <c r="U10" s="643"/>
      <c r="V10" s="643"/>
      <c r="W10" s="643"/>
      <c r="X10" s="643"/>
      <c r="Y10" s="644"/>
      <c r="Z10" s="675" t="s">
        <v>127</v>
      </c>
      <c r="AA10" s="675"/>
      <c r="AB10" s="675"/>
      <c r="AC10" s="675"/>
      <c r="AD10" s="676" t="s">
        <v>127</v>
      </c>
      <c r="AE10" s="676"/>
      <c r="AF10" s="676"/>
      <c r="AG10" s="676"/>
      <c r="AH10" s="676"/>
      <c r="AI10" s="676"/>
      <c r="AJ10" s="676"/>
      <c r="AK10" s="676"/>
      <c r="AL10" s="645" t="s">
        <v>127</v>
      </c>
      <c r="AM10" s="646"/>
      <c r="AN10" s="646"/>
      <c r="AO10" s="677"/>
      <c r="AP10" s="639" t="s">
        <v>242</v>
      </c>
      <c r="AQ10" s="640"/>
      <c r="AR10" s="640"/>
      <c r="AS10" s="640"/>
      <c r="AT10" s="640"/>
      <c r="AU10" s="640"/>
      <c r="AV10" s="640"/>
      <c r="AW10" s="640"/>
      <c r="AX10" s="640"/>
      <c r="AY10" s="640"/>
      <c r="AZ10" s="640"/>
      <c r="BA10" s="640"/>
      <c r="BB10" s="640"/>
      <c r="BC10" s="640"/>
      <c r="BD10" s="640"/>
      <c r="BE10" s="640"/>
      <c r="BF10" s="641"/>
      <c r="BG10" s="642">
        <v>43746</v>
      </c>
      <c r="BH10" s="643"/>
      <c r="BI10" s="643"/>
      <c r="BJ10" s="643"/>
      <c r="BK10" s="643"/>
      <c r="BL10" s="643"/>
      <c r="BM10" s="643"/>
      <c r="BN10" s="644"/>
      <c r="BO10" s="675">
        <v>2</v>
      </c>
      <c r="BP10" s="675"/>
      <c r="BQ10" s="675"/>
      <c r="BR10" s="675"/>
      <c r="BS10" s="648" t="s">
        <v>127</v>
      </c>
      <c r="BT10" s="643"/>
      <c r="BU10" s="643"/>
      <c r="BV10" s="643"/>
      <c r="BW10" s="643"/>
      <c r="BX10" s="643"/>
      <c r="BY10" s="643"/>
      <c r="BZ10" s="643"/>
      <c r="CA10" s="643"/>
      <c r="CB10" s="688"/>
      <c r="CD10" s="689" t="s">
        <v>243</v>
      </c>
      <c r="CE10" s="686"/>
      <c r="CF10" s="686"/>
      <c r="CG10" s="686"/>
      <c r="CH10" s="686"/>
      <c r="CI10" s="686"/>
      <c r="CJ10" s="686"/>
      <c r="CK10" s="686"/>
      <c r="CL10" s="686"/>
      <c r="CM10" s="686"/>
      <c r="CN10" s="686"/>
      <c r="CO10" s="686"/>
      <c r="CP10" s="686"/>
      <c r="CQ10" s="687"/>
      <c r="CR10" s="642" t="s">
        <v>236</v>
      </c>
      <c r="CS10" s="643"/>
      <c r="CT10" s="643"/>
      <c r="CU10" s="643"/>
      <c r="CV10" s="643"/>
      <c r="CW10" s="643"/>
      <c r="CX10" s="643"/>
      <c r="CY10" s="644"/>
      <c r="CZ10" s="675" t="s">
        <v>127</v>
      </c>
      <c r="DA10" s="675"/>
      <c r="DB10" s="675"/>
      <c r="DC10" s="675"/>
      <c r="DD10" s="648" t="s">
        <v>127</v>
      </c>
      <c r="DE10" s="643"/>
      <c r="DF10" s="643"/>
      <c r="DG10" s="643"/>
      <c r="DH10" s="643"/>
      <c r="DI10" s="643"/>
      <c r="DJ10" s="643"/>
      <c r="DK10" s="643"/>
      <c r="DL10" s="643"/>
      <c r="DM10" s="643"/>
      <c r="DN10" s="643"/>
      <c r="DO10" s="643"/>
      <c r="DP10" s="644"/>
      <c r="DQ10" s="648" t="s">
        <v>127</v>
      </c>
      <c r="DR10" s="643"/>
      <c r="DS10" s="643"/>
      <c r="DT10" s="643"/>
      <c r="DU10" s="643"/>
      <c r="DV10" s="643"/>
      <c r="DW10" s="643"/>
      <c r="DX10" s="643"/>
      <c r="DY10" s="643"/>
      <c r="DZ10" s="643"/>
      <c r="EA10" s="643"/>
      <c r="EB10" s="643"/>
      <c r="EC10" s="688"/>
    </row>
    <row r="11" spans="2:143" ht="11.25" customHeight="1" x14ac:dyDescent="0.15">
      <c r="B11" s="639" t="s">
        <v>244</v>
      </c>
      <c r="C11" s="640"/>
      <c r="D11" s="640"/>
      <c r="E11" s="640"/>
      <c r="F11" s="640"/>
      <c r="G11" s="640"/>
      <c r="H11" s="640"/>
      <c r="I11" s="640"/>
      <c r="J11" s="640"/>
      <c r="K11" s="640"/>
      <c r="L11" s="640"/>
      <c r="M11" s="640"/>
      <c r="N11" s="640"/>
      <c r="O11" s="640"/>
      <c r="P11" s="640"/>
      <c r="Q11" s="641"/>
      <c r="R11" s="642">
        <v>366600</v>
      </c>
      <c r="S11" s="643"/>
      <c r="T11" s="643"/>
      <c r="U11" s="643"/>
      <c r="V11" s="643"/>
      <c r="W11" s="643"/>
      <c r="X11" s="643"/>
      <c r="Y11" s="644"/>
      <c r="Z11" s="645">
        <v>2.2999999999999998</v>
      </c>
      <c r="AA11" s="646"/>
      <c r="AB11" s="646"/>
      <c r="AC11" s="647"/>
      <c r="AD11" s="648">
        <v>366600</v>
      </c>
      <c r="AE11" s="643"/>
      <c r="AF11" s="643"/>
      <c r="AG11" s="643"/>
      <c r="AH11" s="643"/>
      <c r="AI11" s="643"/>
      <c r="AJ11" s="643"/>
      <c r="AK11" s="644"/>
      <c r="AL11" s="645">
        <v>4.4000000000000004</v>
      </c>
      <c r="AM11" s="646"/>
      <c r="AN11" s="646"/>
      <c r="AO11" s="677"/>
      <c r="AP11" s="639" t="s">
        <v>245</v>
      </c>
      <c r="AQ11" s="640"/>
      <c r="AR11" s="640"/>
      <c r="AS11" s="640"/>
      <c r="AT11" s="640"/>
      <c r="AU11" s="640"/>
      <c r="AV11" s="640"/>
      <c r="AW11" s="640"/>
      <c r="AX11" s="640"/>
      <c r="AY11" s="640"/>
      <c r="AZ11" s="640"/>
      <c r="BA11" s="640"/>
      <c r="BB11" s="640"/>
      <c r="BC11" s="640"/>
      <c r="BD11" s="640"/>
      <c r="BE11" s="640"/>
      <c r="BF11" s="641"/>
      <c r="BG11" s="642">
        <v>72489</v>
      </c>
      <c r="BH11" s="643"/>
      <c r="BI11" s="643"/>
      <c r="BJ11" s="643"/>
      <c r="BK11" s="643"/>
      <c r="BL11" s="643"/>
      <c r="BM11" s="643"/>
      <c r="BN11" s="644"/>
      <c r="BO11" s="675">
        <v>3.3</v>
      </c>
      <c r="BP11" s="675"/>
      <c r="BQ11" s="675"/>
      <c r="BR11" s="675"/>
      <c r="BS11" s="648" t="s">
        <v>127</v>
      </c>
      <c r="BT11" s="643"/>
      <c r="BU11" s="643"/>
      <c r="BV11" s="643"/>
      <c r="BW11" s="643"/>
      <c r="BX11" s="643"/>
      <c r="BY11" s="643"/>
      <c r="BZ11" s="643"/>
      <c r="CA11" s="643"/>
      <c r="CB11" s="688"/>
      <c r="CD11" s="689" t="s">
        <v>246</v>
      </c>
      <c r="CE11" s="686"/>
      <c r="CF11" s="686"/>
      <c r="CG11" s="686"/>
      <c r="CH11" s="686"/>
      <c r="CI11" s="686"/>
      <c r="CJ11" s="686"/>
      <c r="CK11" s="686"/>
      <c r="CL11" s="686"/>
      <c r="CM11" s="686"/>
      <c r="CN11" s="686"/>
      <c r="CO11" s="686"/>
      <c r="CP11" s="686"/>
      <c r="CQ11" s="687"/>
      <c r="CR11" s="642">
        <v>970483</v>
      </c>
      <c r="CS11" s="643"/>
      <c r="CT11" s="643"/>
      <c r="CU11" s="643"/>
      <c r="CV11" s="643"/>
      <c r="CW11" s="643"/>
      <c r="CX11" s="643"/>
      <c r="CY11" s="644"/>
      <c r="CZ11" s="675">
        <v>6.3</v>
      </c>
      <c r="DA11" s="675"/>
      <c r="DB11" s="675"/>
      <c r="DC11" s="675"/>
      <c r="DD11" s="648">
        <v>133774</v>
      </c>
      <c r="DE11" s="643"/>
      <c r="DF11" s="643"/>
      <c r="DG11" s="643"/>
      <c r="DH11" s="643"/>
      <c r="DI11" s="643"/>
      <c r="DJ11" s="643"/>
      <c r="DK11" s="643"/>
      <c r="DL11" s="643"/>
      <c r="DM11" s="643"/>
      <c r="DN11" s="643"/>
      <c r="DO11" s="643"/>
      <c r="DP11" s="644"/>
      <c r="DQ11" s="648">
        <v>507883</v>
      </c>
      <c r="DR11" s="643"/>
      <c r="DS11" s="643"/>
      <c r="DT11" s="643"/>
      <c r="DU11" s="643"/>
      <c r="DV11" s="643"/>
      <c r="DW11" s="643"/>
      <c r="DX11" s="643"/>
      <c r="DY11" s="643"/>
      <c r="DZ11" s="643"/>
      <c r="EA11" s="643"/>
      <c r="EB11" s="643"/>
      <c r="EC11" s="688"/>
    </row>
    <row r="12" spans="2:143" ht="11.25" customHeight="1" x14ac:dyDescent="0.15">
      <c r="B12" s="639" t="s">
        <v>247</v>
      </c>
      <c r="C12" s="640"/>
      <c r="D12" s="640"/>
      <c r="E12" s="640"/>
      <c r="F12" s="640"/>
      <c r="G12" s="640"/>
      <c r="H12" s="640"/>
      <c r="I12" s="640"/>
      <c r="J12" s="640"/>
      <c r="K12" s="640"/>
      <c r="L12" s="640"/>
      <c r="M12" s="640"/>
      <c r="N12" s="640"/>
      <c r="O12" s="640"/>
      <c r="P12" s="640"/>
      <c r="Q12" s="641"/>
      <c r="R12" s="642">
        <v>46110</v>
      </c>
      <c r="S12" s="643"/>
      <c r="T12" s="643"/>
      <c r="U12" s="643"/>
      <c r="V12" s="643"/>
      <c r="W12" s="643"/>
      <c r="X12" s="643"/>
      <c r="Y12" s="644"/>
      <c r="Z12" s="675">
        <v>0.3</v>
      </c>
      <c r="AA12" s="675"/>
      <c r="AB12" s="675"/>
      <c r="AC12" s="675"/>
      <c r="AD12" s="676">
        <v>46110</v>
      </c>
      <c r="AE12" s="676"/>
      <c r="AF12" s="676"/>
      <c r="AG12" s="676"/>
      <c r="AH12" s="676"/>
      <c r="AI12" s="676"/>
      <c r="AJ12" s="676"/>
      <c r="AK12" s="676"/>
      <c r="AL12" s="645">
        <v>0.6</v>
      </c>
      <c r="AM12" s="646"/>
      <c r="AN12" s="646"/>
      <c r="AO12" s="677"/>
      <c r="AP12" s="639" t="s">
        <v>248</v>
      </c>
      <c r="AQ12" s="640"/>
      <c r="AR12" s="640"/>
      <c r="AS12" s="640"/>
      <c r="AT12" s="640"/>
      <c r="AU12" s="640"/>
      <c r="AV12" s="640"/>
      <c r="AW12" s="640"/>
      <c r="AX12" s="640"/>
      <c r="AY12" s="640"/>
      <c r="AZ12" s="640"/>
      <c r="BA12" s="640"/>
      <c r="BB12" s="640"/>
      <c r="BC12" s="640"/>
      <c r="BD12" s="640"/>
      <c r="BE12" s="640"/>
      <c r="BF12" s="641"/>
      <c r="BG12" s="642">
        <v>1308190</v>
      </c>
      <c r="BH12" s="643"/>
      <c r="BI12" s="643"/>
      <c r="BJ12" s="643"/>
      <c r="BK12" s="643"/>
      <c r="BL12" s="643"/>
      <c r="BM12" s="643"/>
      <c r="BN12" s="644"/>
      <c r="BO12" s="675">
        <v>60</v>
      </c>
      <c r="BP12" s="675"/>
      <c r="BQ12" s="675"/>
      <c r="BR12" s="675"/>
      <c r="BS12" s="648" t="s">
        <v>127</v>
      </c>
      <c r="BT12" s="643"/>
      <c r="BU12" s="643"/>
      <c r="BV12" s="643"/>
      <c r="BW12" s="643"/>
      <c r="BX12" s="643"/>
      <c r="BY12" s="643"/>
      <c r="BZ12" s="643"/>
      <c r="CA12" s="643"/>
      <c r="CB12" s="688"/>
      <c r="CD12" s="689" t="s">
        <v>249</v>
      </c>
      <c r="CE12" s="686"/>
      <c r="CF12" s="686"/>
      <c r="CG12" s="686"/>
      <c r="CH12" s="686"/>
      <c r="CI12" s="686"/>
      <c r="CJ12" s="686"/>
      <c r="CK12" s="686"/>
      <c r="CL12" s="686"/>
      <c r="CM12" s="686"/>
      <c r="CN12" s="686"/>
      <c r="CO12" s="686"/>
      <c r="CP12" s="686"/>
      <c r="CQ12" s="687"/>
      <c r="CR12" s="642">
        <v>279705</v>
      </c>
      <c r="CS12" s="643"/>
      <c r="CT12" s="643"/>
      <c r="CU12" s="643"/>
      <c r="CV12" s="643"/>
      <c r="CW12" s="643"/>
      <c r="CX12" s="643"/>
      <c r="CY12" s="644"/>
      <c r="CZ12" s="675">
        <v>1.8</v>
      </c>
      <c r="DA12" s="675"/>
      <c r="DB12" s="675"/>
      <c r="DC12" s="675"/>
      <c r="DD12" s="648">
        <v>2391</v>
      </c>
      <c r="DE12" s="643"/>
      <c r="DF12" s="643"/>
      <c r="DG12" s="643"/>
      <c r="DH12" s="643"/>
      <c r="DI12" s="643"/>
      <c r="DJ12" s="643"/>
      <c r="DK12" s="643"/>
      <c r="DL12" s="643"/>
      <c r="DM12" s="643"/>
      <c r="DN12" s="643"/>
      <c r="DO12" s="643"/>
      <c r="DP12" s="644"/>
      <c r="DQ12" s="648">
        <v>264061</v>
      </c>
      <c r="DR12" s="643"/>
      <c r="DS12" s="643"/>
      <c r="DT12" s="643"/>
      <c r="DU12" s="643"/>
      <c r="DV12" s="643"/>
      <c r="DW12" s="643"/>
      <c r="DX12" s="643"/>
      <c r="DY12" s="643"/>
      <c r="DZ12" s="643"/>
      <c r="EA12" s="643"/>
      <c r="EB12" s="643"/>
      <c r="EC12" s="688"/>
    </row>
    <row r="13" spans="2:143" ht="11.25" customHeight="1" x14ac:dyDescent="0.15">
      <c r="B13" s="639" t="s">
        <v>250</v>
      </c>
      <c r="C13" s="640"/>
      <c r="D13" s="640"/>
      <c r="E13" s="640"/>
      <c r="F13" s="640"/>
      <c r="G13" s="640"/>
      <c r="H13" s="640"/>
      <c r="I13" s="640"/>
      <c r="J13" s="640"/>
      <c r="K13" s="640"/>
      <c r="L13" s="640"/>
      <c r="M13" s="640"/>
      <c r="N13" s="640"/>
      <c r="O13" s="640"/>
      <c r="P13" s="640"/>
      <c r="Q13" s="641"/>
      <c r="R13" s="642" t="s">
        <v>127</v>
      </c>
      <c r="S13" s="643"/>
      <c r="T13" s="643"/>
      <c r="U13" s="643"/>
      <c r="V13" s="643"/>
      <c r="W13" s="643"/>
      <c r="X13" s="643"/>
      <c r="Y13" s="644"/>
      <c r="Z13" s="675" t="s">
        <v>236</v>
      </c>
      <c r="AA13" s="675"/>
      <c r="AB13" s="675"/>
      <c r="AC13" s="675"/>
      <c r="AD13" s="676" t="s">
        <v>127</v>
      </c>
      <c r="AE13" s="676"/>
      <c r="AF13" s="676"/>
      <c r="AG13" s="676"/>
      <c r="AH13" s="676"/>
      <c r="AI13" s="676"/>
      <c r="AJ13" s="676"/>
      <c r="AK13" s="676"/>
      <c r="AL13" s="645" t="s">
        <v>127</v>
      </c>
      <c r="AM13" s="646"/>
      <c r="AN13" s="646"/>
      <c r="AO13" s="677"/>
      <c r="AP13" s="639" t="s">
        <v>251</v>
      </c>
      <c r="AQ13" s="640"/>
      <c r="AR13" s="640"/>
      <c r="AS13" s="640"/>
      <c r="AT13" s="640"/>
      <c r="AU13" s="640"/>
      <c r="AV13" s="640"/>
      <c r="AW13" s="640"/>
      <c r="AX13" s="640"/>
      <c r="AY13" s="640"/>
      <c r="AZ13" s="640"/>
      <c r="BA13" s="640"/>
      <c r="BB13" s="640"/>
      <c r="BC13" s="640"/>
      <c r="BD13" s="640"/>
      <c r="BE13" s="640"/>
      <c r="BF13" s="641"/>
      <c r="BG13" s="642">
        <v>1308074</v>
      </c>
      <c r="BH13" s="643"/>
      <c r="BI13" s="643"/>
      <c r="BJ13" s="643"/>
      <c r="BK13" s="643"/>
      <c r="BL13" s="643"/>
      <c r="BM13" s="643"/>
      <c r="BN13" s="644"/>
      <c r="BO13" s="675">
        <v>60</v>
      </c>
      <c r="BP13" s="675"/>
      <c r="BQ13" s="675"/>
      <c r="BR13" s="675"/>
      <c r="BS13" s="648" t="s">
        <v>127</v>
      </c>
      <c r="BT13" s="643"/>
      <c r="BU13" s="643"/>
      <c r="BV13" s="643"/>
      <c r="BW13" s="643"/>
      <c r="BX13" s="643"/>
      <c r="BY13" s="643"/>
      <c r="BZ13" s="643"/>
      <c r="CA13" s="643"/>
      <c r="CB13" s="688"/>
      <c r="CD13" s="689" t="s">
        <v>252</v>
      </c>
      <c r="CE13" s="686"/>
      <c r="CF13" s="686"/>
      <c r="CG13" s="686"/>
      <c r="CH13" s="686"/>
      <c r="CI13" s="686"/>
      <c r="CJ13" s="686"/>
      <c r="CK13" s="686"/>
      <c r="CL13" s="686"/>
      <c r="CM13" s="686"/>
      <c r="CN13" s="686"/>
      <c r="CO13" s="686"/>
      <c r="CP13" s="686"/>
      <c r="CQ13" s="687"/>
      <c r="CR13" s="642">
        <v>1528184</v>
      </c>
      <c r="CS13" s="643"/>
      <c r="CT13" s="643"/>
      <c r="CU13" s="643"/>
      <c r="CV13" s="643"/>
      <c r="CW13" s="643"/>
      <c r="CX13" s="643"/>
      <c r="CY13" s="644"/>
      <c r="CZ13" s="675">
        <v>9.9</v>
      </c>
      <c r="DA13" s="675"/>
      <c r="DB13" s="675"/>
      <c r="DC13" s="675"/>
      <c r="DD13" s="648">
        <v>963514</v>
      </c>
      <c r="DE13" s="643"/>
      <c r="DF13" s="643"/>
      <c r="DG13" s="643"/>
      <c r="DH13" s="643"/>
      <c r="DI13" s="643"/>
      <c r="DJ13" s="643"/>
      <c r="DK13" s="643"/>
      <c r="DL13" s="643"/>
      <c r="DM13" s="643"/>
      <c r="DN13" s="643"/>
      <c r="DO13" s="643"/>
      <c r="DP13" s="644"/>
      <c r="DQ13" s="648">
        <v>682901</v>
      </c>
      <c r="DR13" s="643"/>
      <c r="DS13" s="643"/>
      <c r="DT13" s="643"/>
      <c r="DU13" s="643"/>
      <c r="DV13" s="643"/>
      <c r="DW13" s="643"/>
      <c r="DX13" s="643"/>
      <c r="DY13" s="643"/>
      <c r="DZ13" s="643"/>
      <c r="EA13" s="643"/>
      <c r="EB13" s="643"/>
      <c r="EC13" s="688"/>
    </row>
    <row r="14" spans="2:143" ht="11.25" customHeight="1" x14ac:dyDescent="0.15">
      <c r="B14" s="639" t="s">
        <v>253</v>
      </c>
      <c r="C14" s="640"/>
      <c r="D14" s="640"/>
      <c r="E14" s="640"/>
      <c r="F14" s="640"/>
      <c r="G14" s="640"/>
      <c r="H14" s="640"/>
      <c r="I14" s="640"/>
      <c r="J14" s="640"/>
      <c r="K14" s="640"/>
      <c r="L14" s="640"/>
      <c r="M14" s="640"/>
      <c r="N14" s="640"/>
      <c r="O14" s="640"/>
      <c r="P14" s="640"/>
      <c r="Q14" s="641"/>
      <c r="R14" s="642">
        <v>8</v>
      </c>
      <c r="S14" s="643"/>
      <c r="T14" s="643"/>
      <c r="U14" s="643"/>
      <c r="V14" s="643"/>
      <c r="W14" s="643"/>
      <c r="X14" s="643"/>
      <c r="Y14" s="644"/>
      <c r="Z14" s="675">
        <v>0</v>
      </c>
      <c r="AA14" s="675"/>
      <c r="AB14" s="675"/>
      <c r="AC14" s="675"/>
      <c r="AD14" s="676">
        <v>8</v>
      </c>
      <c r="AE14" s="676"/>
      <c r="AF14" s="676"/>
      <c r="AG14" s="676"/>
      <c r="AH14" s="676"/>
      <c r="AI14" s="676"/>
      <c r="AJ14" s="676"/>
      <c r="AK14" s="676"/>
      <c r="AL14" s="645">
        <v>0</v>
      </c>
      <c r="AM14" s="646"/>
      <c r="AN14" s="646"/>
      <c r="AO14" s="677"/>
      <c r="AP14" s="639" t="s">
        <v>254</v>
      </c>
      <c r="AQ14" s="640"/>
      <c r="AR14" s="640"/>
      <c r="AS14" s="640"/>
      <c r="AT14" s="640"/>
      <c r="AU14" s="640"/>
      <c r="AV14" s="640"/>
      <c r="AW14" s="640"/>
      <c r="AX14" s="640"/>
      <c r="AY14" s="640"/>
      <c r="AZ14" s="640"/>
      <c r="BA14" s="640"/>
      <c r="BB14" s="640"/>
      <c r="BC14" s="640"/>
      <c r="BD14" s="640"/>
      <c r="BE14" s="640"/>
      <c r="BF14" s="641"/>
      <c r="BG14" s="642">
        <v>70976</v>
      </c>
      <c r="BH14" s="643"/>
      <c r="BI14" s="643"/>
      <c r="BJ14" s="643"/>
      <c r="BK14" s="643"/>
      <c r="BL14" s="643"/>
      <c r="BM14" s="643"/>
      <c r="BN14" s="644"/>
      <c r="BO14" s="675">
        <v>3.3</v>
      </c>
      <c r="BP14" s="675"/>
      <c r="BQ14" s="675"/>
      <c r="BR14" s="675"/>
      <c r="BS14" s="648" t="s">
        <v>127</v>
      </c>
      <c r="BT14" s="643"/>
      <c r="BU14" s="643"/>
      <c r="BV14" s="643"/>
      <c r="BW14" s="643"/>
      <c r="BX14" s="643"/>
      <c r="BY14" s="643"/>
      <c r="BZ14" s="643"/>
      <c r="CA14" s="643"/>
      <c r="CB14" s="688"/>
      <c r="CD14" s="689" t="s">
        <v>255</v>
      </c>
      <c r="CE14" s="686"/>
      <c r="CF14" s="686"/>
      <c r="CG14" s="686"/>
      <c r="CH14" s="686"/>
      <c r="CI14" s="686"/>
      <c r="CJ14" s="686"/>
      <c r="CK14" s="686"/>
      <c r="CL14" s="686"/>
      <c r="CM14" s="686"/>
      <c r="CN14" s="686"/>
      <c r="CO14" s="686"/>
      <c r="CP14" s="686"/>
      <c r="CQ14" s="687"/>
      <c r="CR14" s="642">
        <v>527306</v>
      </c>
      <c r="CS14" s="643"/>
      <c r="CT14" s="643"/>
      <c r="CU14" s="643"/>
      <c r="CV14" s="643"/>
      <c r="CW14" s="643"/>
      <c r="CX14" s="643"/>
      <c r="CY14" s="644"/>
      <c r="CZ14" s="675">
        <v>3.4</v>
      </c>
      <c r="DA14" s="675"/>
      <c r="DB14" s="675"/>
      <c r="DC14" s="675"/>
      <c r="DD14" s="648">
        <v>13104</v>
      </c>
      <c r="DE14" s="643"/>
      <c r="DF14" s="643"/>
      <c r="DG14" s="643"/>
      <c r="DH14" s="643"/>
      <c r="DI14" s="643"/>
      <c r="DJ14" s="643"/>
      <c r="DK14" s="643"/>
      <c r="DL14" s="643"/>
      <c r="DM14" s="643"/>
      <c r="DN14" s="643"/>
      <c r="DO14" s="643"/>
      <c r="DP14" s="644"/>
      <c r="DQ14" s="648">
        <v>471481</v>
      </c>
      <c r="DR14" s="643"/>
      <c r="DS14" s="643"/>
      <c r="DT14" s="643"/>
      <c r="DU14" s="643"/>
      <c r="DV14" s="643"/>
      <c r="DW14" s="643"/>
      <c r="DX14" s="643"/>
      <c r="DY14" s="643"/>
      <c r="DZ14" s="643"/>
      <c r="EA14" s="643"/>
      <c r="EB14" s="643"/>
      <c r="EC14" s="688"/>
    </row>
    <row r="15" spans="2:143" ht="11.25" customHeight="1" x14ac:dyDescent="0.15">
      <c r="B15" s="639" t="s">
        <v>256</v>
      </c>
      <c r="C15" s="640"/>
      <c r="D15" s="640"/>
      <c r="E15" s="640"/>
      <c r="F15" s="640"/>
      <c r="G15" s="640"/>
      <c r="H15" s="640"/>
      <c r="I15" s="640"/>
      <c r="J15" s="640"/>
      <c r="K15" s="640"/>
      <c r="L15" s="640"/>
      <c r="M15" s="640"/>
      <c r="N15" s="640"/>
      <c r="O15" s="640"/>
      <c r="P15" s="640"/>
      <c r="Q15" s="641"/>
      <c r="R15" s="642" t="s">
        <v>127</v>
      </c>
      <c r="S15" s="643"/>
      <c r="T15" s="643"/>
      <c r="U15" s="643"/>
      <c r="V15" s="643"/>
      <c r="W15" s="643"/>
      <c r="X15" s="643"/>
      <c r="Y15" s="644"/>
      <c r="Z15" s="675" t="s">
        <v>127</v>
      </c>
      <c r="AA15" s="675"/>
      <c r="AB15" s="675"/>
      <c r="AC15" s="675"/>
      <c r="AD15" s="676" t="s">
        <v>236</v>
      </c>
      <c r="AE15" s="676"/>
      <c r="AF15" s="676"/>
      <c r="AG15" s="676"/>
      <c r="AH15" s="676"/>
      <c r="AI15" s="676"/>
      <c r="AJ15" s="676"/>
      <c r="AK15" s="676"/>
      <c r="AL15" s="645" t="s">
        <v>127</v>
      </c>
      <c r="AM15" s="646"/>
      <c r="AN15" s="646"/>
      <c r="AO15" s="677"/>
      <c r="AP15" s="639" t="s">
        <v>257</v>
      </c>
      <c r="AQ15" s="640"/>
      <c r="AR15" s="640"/>
      <c r="AS15" s="640"/>
      <c r="AT15" s="640"/>
      <c r="AU15" s="640"/>
      <c r="AV15" s="640"/>
      <c r="AW15" s="640"/>
      <c r="AX15" s="640"/>
      <c r="AY15" s="640"/>
      <c r="AZ15" s="640"/>
      <c r="BA15" s="640"/>
      <c r="BB15" s="640"/>
      <c r="BC15" s="640"/>
      <c r="BD15" s="640"/>
      <c r="BE15" s="640"/>
      <c r="BF15" s="641"/>
      <c r="BG15" s="642">
        <v>84482</v>
      </c>
      <c r="BH15" s="643"/>
      <c r="BI15" s="643"/>
      <c r="BJ15" s="643"/>
      <c r="BK15" s="643"/>
      <c r="BL15" s="643"/>
      <c r="BM15" s="643"/>
      <c r="BN15" s="644"/>
      <c r="BO15" s="675">
        <v>3.9</v>
      </c>
      <c r="BP15" s="675"/>
      <c r="BQ15" s="675"/>
      <c r="BR15" s="675"/>
      <c r="BS15" s="648" t="s">
        <v>236</v>
      </c>
      <c r="BT15" s="643"/>
      <c r="BU15" s="643"/>
      <c r="BV15" s="643"/>
      <c r="BW15" s="643"/>
      <c r="BX15" s="643"/>
      <c r="BY15" s="643"/>
      <c r="BZ15" s="643"/>
      <c r="CA15" s="643"/>
      <c r="CB15" s="688"/>
      <c r="CD15" s="689" t="s">
        <v>258</v>
      </c>
      <c r="CE15" s="686"/>
      <c r="CF15" s="686"/>
      <c r="CG15" s="686"/>
      <c r="CH15" s="686"/>
      <c r="CI15" s="686"/>
      <c r="CJ15" s="686"/>
      <c r="CK15" s="686"/>
      <c r="CL15" s="686"/>
      <c r="CM15" s="686"/>
      <c r="CN15" s="686"/>
      <c r="CO15" s="686"/>
      <c r="CP15" s="686"/>
      <c r="CQ15" s="687"/>
      <c r="CR15" s="642">
        <v>1286152</v>
      </c>
      <c r="CS15" s="643"/>
      <c r="CT15" s="643"/>
      <c r="CU15" s="643"/>
      <c r="CV15" s="643"/>
      <c r="CW15" s="643"/>
      <c r="CX15" s="643"/>
      <c r="CY15" s="644"/>
      <c r="CZ15" s="675">
        <v>8.3000000000000007</v>
      </c>
      <c r="DA15" s="675"/>
      <c r="DB15" s="675"/>
      <c r="DC15" s="675"/>
      <c r="DD15" s="648">
        <v>294947</v>
      </c>
      <c r="DE15" s="643"/>
      <c r="DF15" s="643"/>
      <c r="DG15" s="643"/>
      <c r="DH15" s="643"/>
      <c r="DI15" s="643"/>
      <c r="DJ15" s="643"/>
      <c r="DK15" s="643"/>
      <c r="DL15" s="643"/>
      <c r="DM15" s="643"/>
      <c r="DN15" s="643"/>
      <c r="DO15" s="643"/>
      <c r="DP15" s="644"/>
      <c r="DQ15" s="648">
        <v>978025</v>
      </c>
      <c r="DR15" s="643"/>
      <c r="DS15" s="643"/>
      <c r="DT15" s="643"/>
      <c r="DU15" s="643"/>
      <c r="DV15" s="643"/>
      <c r="DW15" s="643"/>
      <c r="DX15" s="643"/>
      <c r="DY15" s="643"/>
      <c r="DZ15" s="643"/>
      <c r="EA15" s="643"/>
      <c r="EB15" s="643"/>
      <c r="EC15" s="688"/>
    </row>
    <row r="16" spans="2:143" ht="11.25" customHeight="1" x14ac:dyDescent="0.15">
      <c r="B16" s="639" t="s">
        <v>259</v>
      </c>
      <c r="C16" s="640"/>
      <c r="D16" s="640"/>
      <c r="E16" s="640"/>
      <c r="F16" s="640"/>
      <c r="G16" s="640"/>
      <c r="H16" s="640"/>
      <c r="I16" s="640"/>
      <c r="J16" s="640"/>
      <c r="K16" s="640"/>
      <c r="L16" s="640"/>
      <c r="M16" s="640"/>
      <c r="N16" s="640"/>
      <c r="O16" s="640"/>
      <c r="P16" s="640"/>
      <c r="Q16" s="641"/>
      <c r="R16" s="642">
        <v>16106</v>
      </c>
      <c r="S16" s="643"/>
      <c r="T16" s="643"/>
      <c r="U16" s="643"/>
      <c r="V16" s="643"/>
      <c r="W16" s="643"/>
      <c r="X16" s="643"/>
      <c r="Y16" s="644"/>
      <c r="Z16" s="675">
        <v>0.1</v>
      </c>
      <c r="AA16" s="675"/>
      <c r="AB16" s="675"/>
      <c r="AC16" s="675"/>
      <c r="AD16" s="676">
        <v>16106</v>
      </c>
      <c r="AE16" s="676"/>
      <c r="AF16" s="676"/>
      <c r="AG16" s="676"/>
      <c r="AH16" s="676"/>
      <c r="AI16" s="676"/>
      <c r="AJ16" s="676"/>
      <c r="AK16" s="676"/>
      <c r="AL16" s="645">
        <v>0.2</v>
      </c>
      <c r="AM16" s="646"/>
      <c r="AN16" s="646"/>
      <c r="AO16" s="677"/>
      <c r="AP16" s="639" t="s">
        <v>260</v>
      </c>
      <c r="AQ16" s="640"/>
      <c r="AR16" s="640"/>
      <c r="AS16" s="640"/>
      <c r="AT16" s="640"/>
      <c r="AU16" s="640"/>
      <c r="AV16" s="640"/>
      <c r="AW16" s="640"/>
      <c r="AX16" s="640"/>
      <c r="AY16" s="640"/>
      <c r="AZ16" s="640"/>
      <c r="BA16" s="640"/>
      <c r="BB16" s="640"/>
      <c r="BC16" s="640"/>
      <c r="BD16" s="640"/>
      <c r="BE16" s="640"/>
      <c r="BF16" s="641"/>
      <c r="BG16" s="642" t="s">
        <v>127</v>
      </c>
      <c r="BH16" s="643"/>
      <c r="BI16" s="643"/>
      <c r="BJ16" s="643"/>
      <c r="BK16" s="643"/>
      <c r="BL16" s="643"/>
      <c r="BM16" s="643"/>
      <c r="BN16" s="644"/>
      <c r="BO16" s="675" t="s">
        <v>127</v>
      </c>
      <c r="BP16" s="675"/>
      <c r="BQ16" s="675"/>
      <c r="BR16" s="675"/>
      <c r="BS16" s="648" t="s">
        <v>127</v>
      </c>
      <c r="BT16" s="643"/>
      <c r="BU16" s="643"/>
      <c r="BV16" s="643"/>
      <c r="BW16" s="643"/>
      <c r="BX16" s="643"/>
      <c r="BY16" s="643"/>
      <c r="BZ16" s="643"/>
      <c r="CA16" s="643"/>
      <c r="CB16" s="688"/>
      <c r="CD16" s="689" t="s">
        <v>261</v>
      </c>
      <c r="CE16" s="686"/>
      <c r="CF16" s="686"/>
      <c r="CG16" s="686"/>
      <c r="CH16" s="686"/>
      <c r="CI16" s="686"/>
      <c r="CJ16" s="686"/>
      <c r="CK16" s="686"/>
      <c r="CL16" s="686"/>
      <c r="CM16" s="686"/>
      <c r="CN16" s="686"/>
      <c r="CO16" s="686"/>
      <c r="CP16" s="686"/>
      <c r="CQ16" s="687"/>
      <c r="CR16" s="642" t="s">
        <v>127</v>
      </c>
      <c r="CS16" s="643"/>
      <c r="CT16" s="643"/>
      <c r="CU16" s="643"/>
      <c r="CV16" s="643"/>
      <c r="CW16" s="643"/>
      <c r="CX16" s="643"/>
      <c r="CY16" s="644"/>
      <c r="CZ16" s="675" t="s">
        <v>127</v>
      </c>
      <c r="DA16" s="675"/>
      <c r="DB16" s="675"/>
      <c r="DC16" s="675"/>
      <c r="DD16" s="648" t="s">
        <v>127</v>
      </c>
      <c r="DE16" s="643"/>
      <c r="DF16" s="643"/>
      <c r="DG16" s="643"/>
      <c r="DH16" s="643"/>
      <c r="DI16" s="643"/>
      <c r="DJ16" s="643"/>
      <c r="DK16" s="643"/>
      <c r="DL16" s="643"/>
      <c r="DM16" s="643"/>
      <c r="DN16" s="643"/>
      <c r="DO16" s="643"/>
      <c r="DP16" s="644"/>
      <c r="DQ16" s="648" t="s">
        <v>236</v>
      </c>
      <c r="DR16" s="643"/>
      <c r="DS16" s="643"/>
      <c r="DT16" s="643"/>
      <c r="DU16" s="643"/>
      <c r="DV16" s="643"/>
      <c r="DW16" s="643"/>
      <c r="DX16" s="643"/>
      <c r="DY16" s="643"/>
      <c r="DZ16" s="643"/>
      <c r="EA16" s="643"/>
      <c r="EB16" s="643"/>
      <c r="EC16" s="688"/>
    </row>
    <row r="17" spans="2:133" ht="11.25" customHeight="1" x14ac:dyDescent="0.15">
      <c r="B17" s="639" t="s">
        <v>262</v>
      </c>
      <c r="C17" s="640"/>
      <c r="D17" s="640"/>
      <c r="E17" s="640"/>
      <c r="F17" s="640"/>
      <c r="G17" s="640"/>
      <c r="H17" s="640"/>
      <c r="I17" s="640"/>
      <c r="J17" s="640"/>
      <c r="K17" s="640"/>
      <c r="L17" s="640"/>
      <c r="M17" s="640"/>
      <c r="N17" s="640"/>
      <c r="O17" s="640"/>
      <c r="P17" s="640"/>
      <c r="Q17" s="641"/>
      <c r="R17" s="642">
        <v>9589</v>
      </c>
      <c r="S17" s="643"/>
      <c r="T17" s="643"/>
      <c r="U17" s="643"/>
      <c r="V17" s="643"/>
      <c r="W17" s="643"/>
      <c r="X17" s="643"/>
      <c r="Y17" s="644"/>
      <c r="Z17" s="675">
        <v>0.1</v>
      </c>
      <c r="AA17" s="675"/>
      <c r="AB17" s="675"/>
      <c r="AC17" s="675"/>
      <c r="AD17" s="676">
        <v>9589</v>
      </c>
      <c r="AE17" s="676"/>
      <c r="AF17" s="676"/>
      <c r="AG17" s="676"/>
      <c r="AH17" s="676"/>
      <c r="AI17" s="676"/>
      <c r="AJ17" s="676"/>
      <c r="AK17" s="676"/>
      <c r="AL17" s="645">
        <v>0.1</v>
      </c>
      <c r="AM17" s="646"/>
      <c r="AN17" s="646"/>
      <c r="AO17" s="677"/>
      <c r="AP17" s="639" t="s">
        <v>263</v>
      </c>
      <c r="AQ17" s="640"/>
      <c r="AR17" s="640"/>
      <c r="AS17" s="640"/>
      <c r="AT17" s="640"/>
      <c r="AU17" s="640"/>
      <c r="AV17" s="640"/>
      <c r="AW17" s="640"/>
      <c r="AX17" s="640"/>
      <c r="AY17" s="640"/>
      <c r="AZ17" s="640"/>
      <c r="BA17" s="640"/>
      <c r="BB17" s="640"/>
      <c r="BC17" s="640"/>
      <c r="BD17" s="640"/>
      <c r="BE17" s="640"/>
      <c r="BF17" s="641"/>
      <c r="BG17" s="642" t="s">
        <v>236</v>
      </c>
      <c r="BH17" s="643"/>
      <c r="BI17" s="643"/>
      <c r="BJ17" s="643"/>
      <c r="BK17" s="643"/>
      <c r="BL17" s="643"/>
      <c r="BM17" s="643"/>
      <c r="BN17" s="644"/>
      <c r="BO17" s="675" t="s">
        <v>127</v>
      </c>
      <c r="BP17" s="675"/>
      <c r="BQ17" s="675"/>
      <c r="BR17" s="675"/>
      <c r="BS17" s="648" t="s">
        <v>236</v>
      </c>
      <c r="BT17" s="643"/>
      <c r="BU17" s="643"/>
      <c r="BV17" s="643"/>
      <c r="BW17" s="643"/>
      <c r="BX17" s="643"/>
      <c r="BY17" s="643"/>
      <c r="BZ17" s="643"/>
      <c r="CA17" s="643"/>
      <c r="CB17" s="688"/>
      <c r="CD17" s="689" t="s">
        <v>264</v>
      </c>
      <c r="CE17" s="686"/>
      <c r="CF17" s="686"/>
      <c r="CG17" s="686"/>
      <c r="CH17" s="686"/>
      <c r="CI17" s="686"/>
      <c r="CJ17" s="686"/>
      <c r="CK17" s="686"/>
      <c r="CL17" s="686"/>
      <c r="CM17" s="686"/>
      <c r="CN17" s="686"/>
      <c r="CO17" s="686"/>
      <c r="CP17" s="686"/>
      <c r="CQ17" s="687"/>
      <c r="CR17" s="642">
        <v>2321211</v>
      </c>
      <c r="CS17" s="643"/>
      <c r="CT17" s="643"/>
      <c r="CU17" s="643"/>
      <c r="CV17" s="643"/>
      <c r="CW17" s="643"/>
      <c r="CX17" s="643"/>
      <c r="CY17" s="644"/>
      <c r="CZ17" s="675">
        <v>15</v>
      </c>
      <c r="DA17" s="675"/>
      <c r="DB17" s="675"/>
      <c r="DC17" s="675"/>
      <c r="DD17" s="648" t="s">
        <v>127</v>
      </c>
      <c r="DE17" s="643"/>
      <c r="DF17" s="643"/>
      <c r="DG17" s="643"/>
      <c r="DH17" s="643"/>
      <c r="DI17" s="643"/>
      <c r="DJ17" s="643"/>
      <c r="DK17" s="643"/>
      <c r="DL17" s="643"/>
      <c r="DM17" s="643"/>
      <c r="DN17" s="643"/>
      <c r="DO17" s="643"/>
      <c r="DP17" s="644"/>
      <c r="DQ17" s="648">
        <v>2294401</v>
      </c>
      <c r="DR17" s="643"/>
      <c r="DS17" s="643"/>
      <c r="DT17" s="643"/>
      <c r="DU17" s="643"/>
      <c r="DV17" s="643"/>
      <c r="DW17" s="643"/>
      <c r="DX17" s="643"/>
      <c r="DY17" s="643"/>
      <c r="DZ17" s="643"/>
      <c r="EA17" s="643"/>
      <c r="EB17" s="643"/>
      <c r="EC17" s="688"/>
    </row>
    <row r="18" spans="2:133" ht="11.25" customHeight="1" x14ac:dyDescent="0.15">
      <c r="B18" s="639" t="s">
        <v>265</v>
      </c>
      <c r="C18" s="640"/>
      <c r="D18" s="640"/>
      <c r="E18" s="640"/>
      <c r="F18" s="640"/>
      <c r="G18" s="640"/>
      <c r="H18" s="640"/>
      <c r="I18" s="640"/>
      <c r="J18" s="640"/>
      <c r="K18" s="640"/>
      <c r="L18" s="640"/>
      <c r="M18" s="640"/>
      <c r="N18" s="640"/>
      <c r="O18" s="640"/>
      <c r="P18" s="640"/>
      <c r="Q18" s="641"/>
      <c r="R18" s="642">
        <v>16890</v>
      </c>
      <c r="S18" s="643"/>
      <c r="T18" s="643"/>
      <c r="U18" s="643"/>
      <c r="V18" s="643"/>
      <c r="W18" s="643"/>
      <c r="X18" s="643"/>
      <c r="Y18" s="644"/>
      <c r="Z18" s="675">
        <v>0.1</v>
      </c>
      <c r="AA18" s="675"/>
      <c r="AB18" s="675"/>
      <c r="AC18" s="675"/>
      <c r="AD18" s="676">
        <v>16890</v>
      </c>
      <c r="AE18" s="676"/>
      <c r="AF18" s="676"/>
      <c r="AG18" s="676"/>
      <c r="AH18" s="676"/>
      <c r="AI18" s="676"/>
      <c r="AJ18" s="676"/>
      <c r="AK18" s="676"/>
      <c r="AL18" s="645">
        <v>0.2</v>
      </c>
      <c r="AM18" s="646"/>
      <c r="AN18" s="646"/>
      <c r="AO18" s="677"/>
      <c r="AP18" s="639" t="s">
        <v>266</v>
      </c>
      <c r="AQ18" s="640"/>
      <c r="AR18" s="640"/>
      <c r="AS18" s="640"/>
      <c r="AT18" s="640"/>
      <c r="AU18" s="640"/>
      <c r="AV18" s="640"/>
      <c r="AW18" s="640"/>
      <c r="AX18" s="640"/>
      <c r="AY18" s="640"/>
      <c r="AZ18" s="640"/>
      <c r="BA18" s="640"/>
      <c r="BB18" s="640"/>
      <c r="BC18" s="640"/>
      <c r="BD18" s="640"/>
      <c r="BE18" s="640"/>
      <c r="BF18" s="641"/>
      <c r="BG18" s="642" t="s">
        <v>127</v>
      </c>
      <c r="BH18" s="643"/>
      <c r="BI18" s="643"/>
      <c r="BJ18" s="643"/>
      <c r="BK18" s="643"/>
      <c r="BL18" s="643"/>
      <c r="BM18" s="643"/>
      <c r="BN18" s="644"/>
      <c r="BO18" s="675" t="s">
        <v>236</v>
      </c>
      <c r="BP18" s="675"/>
      <c r="BQ18" s="675"/>
      <c r="BR18" s="675"/>
      <c r="BS18" s="648" t="s">
        <v>127</v>
      </c>
      <c r="BT18" s="643"/>
      <c r="BU18" s="643"/>
      <c r="BV18" s="643"/>
      <c r="BW18" s="643"/>
      <c r="BX18" s="643"/>
      <c r="BY18" s="643"/>
      <c r="BZ18" s="643"/>
      <c r="CA18" s="643"/>
      <c r="CB18" s="688"/>
      <c r="CD18" s="689" t="s">
        <v>267</v>
      </c>
      <c r="CE18" s="686"/>
      <c r="CF18" s="686"/>
      <c r="CG18" s="686"/>
      <c r="CH18" s="686"/>
      <c r="CI18" s="686"/>
      <c r="CJ18" s="686"/>
      <c r="CK18" s="686"/>
      <c r="CL18" s="686"/>
      <c r="CM18" s="686"/>
      <c r="CN18" s="686"/>
      <c r="CO18" s="686"/>
      <c r="CP18" s="686"/>
      <c r="CQ18" s="687"/>
      <c r="CR18" s="642" t="s">
        <v>127</v>
      </c>
      <c r="CS18" s="643"/>
      <c r="CT18" s="643"/>
      <c r="CU18" s="643"/>
      <c r="CV18" s="643"/>
      <c r="CW18" s="643"/>
      <c r="CX18" s="643"/>
      <c r="CY18" s="644"/>
      <c r="CZ18" s="675" t="s">
        <v>127</v>
      </c>
      <c r="DA18" s="675"/>
      <c r="DB18" s="675"/>
      <c r="DC18" s="675"/>
      <c r="DD18" s="648" t="s">
        <v>127</v>
      </c>
      <c r="DE18" s="643"/>
      <c r="DF18" s="643"/>
      <c r="DG18" s="643"/>
      <c r="DH18" s="643"/>
      <c r="DI18" s="643"/>
      <c r="DJ18" s="643"/>
      <c r="DK18" s="643"/>
      <c r="DL18" s="643"/>
      <c r="DM18" s="643"/>
      <c r="DN18" s="643"/>
      <c r="DO18" s="643"/>
      <c r="DP18" s="644"/>
      <c r="DQ18" s="648" t="s">
        <v>127</v>
      </c>
      <c r="DR18" s="643"/>
      <c r="DS18" s="643"/>
      <c r="DT18" s="643"/>
      <c r="DU18" s="643"/>
      <c r="DV18" s="643"/>
      <c r="DW18" s="643"/>
      <c r="DX18" s="643"/>
      <c r="DY18" s="643"/>
      <c r="DZ18" s="643"/>
      <c r="EA18" s="643"/>
      <c r="EB18" s="643"/>
      <c r="EC18" s="688"/>
    </row>
    <row r="19" spans="2:133" ht="11.25" customHeight="1" x14ac:dyDescent="0.15">
      <c r="B19" s="639" t="s">
        <v>268</v>
      </c>
      <c r="C19" s="640"/>
      <c r="D19" s="640"/>
      <c r="E19" s="640"/>
      <c r="F19" s="640"/>
      <c r="G19" s="640"/>
      <c r="H19" s="640"/>
      <c r="I19" s="640"/>
      <c r="J19" s="640"/>
      <c r="K19" s="640"/>
      <c r="L19" s="640"/>
      <c r="M19" s="640"/>
      <c r="N19" s="640"/>
      <c r="O19" s="640"/>
      <c r="P19" s="640"/>
      <c r="Q19" s="641"/>
      <c r="R19" s="642">
        <v>7654</v>
      </c>
      <c r="S19" s="643"/>
      <c r="T19" s="643"/>
      <c r="U19" s="643"/>
      <c r="V19" s="643"/>
      <c r="W19" s="643"/>
      <c r="X19" s="643"/>
      <c r="Y19" s="644"/>
      <c r="Z19" s="675">
        <v>0</v>
      </c>
      <c r="AA19" s="675"/>
      <c r="AB19" s="675"/>
      <c r="AC19" s="675"/>
      <c r="AD19" s="676">
        <v>7654</v>
      </c>
      <c r="AE19" s="676"/>
      <c r="AF19" s="676"/>
      <c r="AG19" s="676"/>
      <c r="AH19" s="676"/>
      <c r="AI19" s="676"/>
      <c r="AJ19" s="676"/>
      <c r="AK19" s="676"/>
      <c r="AL19" s="645">
        <v>0.1</v>
      </c>
      <c r="AM19" s="646"/>
      <c r="AN19" s="646"/>
      <c r="AO19" s="677"/>
      <c r="AP19" s="639" t="s">
        <v>269</v>
      </c>
      <c r="AQ19" s="640"/>
      <c r="AR19" s="640"/>
      <c r="AS19" s="640"/>
      <c r="AT19" s="640"/>
      <c r="AU19" s="640"/>
      <c r="AV19" s="640"/>
      <c r="AW19" s="640"/>
      <c r="AX19" s="640"/>
      <c r="AY19" s="640"/>
      <c r="AZ19" s="640"/>
      <c r="BA19" s="640"/>
      <c r="BB19" s="640"/>
      <c r="BC19" s="640"/>
      <c r="BD19" s="640"/>
      <c r="BE19" s="640"/>
      <c r="BF19" s="641"/>
      <c r="BG19" s="642">
        <v>19</v>
      </c>
      <c r="BH19" s="643"/>
      <c r="BI19" s="643"/>
      <c r="BJ19" s="643"/>
      <c r="BK19" s="643"/>
      <c r="BL19" s="643"/>
      <c r="BM19" s="643"/>
      <c r="BN19" s="644"/>
      <c r="BO19" s="675">
        <v>0</v>
      </c>
      <c r="BP19" s="675"/>
      <c r="BQ19" s="675"/>
      <c r="BR19" s="675"/>
      <c r="BS19" s="648" t="s">
        <v>127</v>
      </c>
      <c r="BT19" s="643"/>
      <c r="BU19" s="643"/>
      <c r="BV19" s="643"/>
      <c r="BW19" s="643"/>
      <c r="BX19" s="643"/>
      <c r="BY19" s="643"/>
      <c r="BZ19" s="643"/>
      <c r="CA19" s="643"/>
      <c r="CB19" s="688"/>
      <c r="CD19" s="689" t="s">
        <v>270</v>
      </c>
      <c r="CE19" s="686"/>
      <c r="CF19" s="686"/>
      <c r="CG19" s="686"/>
      <c r="CH19" s="686"/>
      <c r="CI19" s="686"/>
      <c r="CJ19" s="686"/>
      <c r="CK19" s="686"/>
      <c r="CL19" s="686"/>
      <c r="CM19" s="686"/>
      <c r="CN19" s="686"/>
      <c r="CO19" s="686"/>
      <c r="CP19" s="686"/>
      <c r="CQ19" s="687"/>
      <c r="CR19" s="642" t="s">
        <v>236</v>
      </c>
      <c r="CS19" s="643"/>
      <c r="CT19" s="643"/>
      <c r="CU19" s="643"/>
      <c r="CV19" s="643"/>
      <c r="CW19" s="643"/>
      <c r="CX19" s="643"/>
      <c r="CY19" s="644"/>
      <c r="CZ19" s="675" t="s">
        <v>127</v>
      </c>
      <c r="DA19" s="675"/>
      <c r="DB19" s="675"/>
      <c r="DC19" s="675"/>
      <c r="DD19" s="648" t="s">
        <v>127</v>
      </c>
      <c r="DE19" s="643"/>
      <c r="DF19" s="643"/>
      <c r="DG19" s="643"/>
      <c r="DH19" s="643"/>
      <c r="DI19" s="643"/>
      <c r="DJ19" s="643"/>
      <c r="DK19" s="643"/>
      <c r="DL19" s="643"/>
      <c r="DM19" s="643"/>
      <c r="DN19" s="643"/>
      <c r="DO19" s="643"/>
      <c r="DP19" s="644"/>
      <c r="DQ19" s="648" t="s">
        <v>127</v>
      </c>
      <c r="DR19" s="643"/>
      <c r="DS19" s="643"/>
      <c r="DT19" s="643"/>
      <c r="DU19" s="643"/>
      <c r="DV19" s="643"/>
      <c r="DW19" s="643"/>
      <c r="DX19" s="643"/>
      <c r="DY19" s="643"/>
      <c r="DZ19" s="643"/>
      <c r="EA19" s="643"/>
      <c r="EB19" s="643"/>
      <c r="EC19" s="688"/>
    </row>
    <row r="20" spans="2:133" ht="11.25" customHeight="1" x14ac:dyDescent="0.15">
      <c r="B20" s="639" t="s">
        <v>271</v>
      </c>
      <c r="C20" s="640"/>
      <c r="D20" s="640"/>
      <c r="E20" s="640"/>
      <c r="F20" s="640"/>
      <c r="G20" s="640"/>
      <c r="H20" s="640"/>
      <c r="I20" s="640"/>
      <c r="J20" s="640"/>
      <c r="K20" s="640"/>
      <c r="L20" s="640"/>
      <c r="M20" s="640"/>
      <c r="N20" s="640"/>
      <c r="O20" s="640"/>
      <c r="P20" s="640"/>
      <c r="Q20" s="641"/>
      <c r="R20" s="642">
        <v>7524</v>
      </c>
      <c r="S20" s="643"/>
      <c r="T20" s="643"/>
      <c r="U20" s="643"/>
      <c r="V20" s="643"/>
      <c r="W20" s="643"/>
      <c r="X20" s="643"/>
      <c r="Y20" s="644"/>
      <c r="Z20" s="675">
        <v>0</v>
      </c>
      <c r="AA20" s="675"/>
      <c r="AB20" s="675"/>
      <c r="AC20" s="675"/>
      <c r="AD20" s="676">
        <v>7524</v>
      </c>
      <c r="AE20" s="676"/>
      <c r="AF20" s="676"/>
      <c r="AG20" s="676"/>
      <c r="AH20" s="676"/>
      <c r="AI20" s="676"/>
      <c r="AJ20" s="676"/>
      <c r="AK20" s="676"/>
      <c r="AL20" s="645">
        <v>0.1</v>
      </c>
      <c r="AM20" s="646"/>
      <c r="AN20" s="646"/>
      <c r="AO20" s="677"/>
      <c r="AP20" s="639" t="s">
        <v>272</v>
      </c>
      <c r="AQ20" s="640"/>
      <c r="AR20" s="640"/>
      <c r="AS20" s="640"/>
      <c r="AT20" s="640"/>
      <c r="AU20" s="640"/>
      <c r="AV20" s="640"/>
      <c r="AW20" s="640"/>
      <c r="AX20" s="640"/>
      <c r="AY20" s="640"/>
      <c r="AZ20" s="640"/>
      <c r="BA20" s="640"/>
      <c r="BB20" s="640"/>
      <c r="BC20" s="640"/>
      <c r="BD20" s="640"/>
      <c r="BE20" s="640"/>
      <c r="BF20" s="641"/>
      <c r="BG20" s="642">
        <v>19</v>
      </c>
      <c r="BH20" s="643"/>
      <c r="BI20" s="643"/>
      <c r="BJ20" s="643"/>
      <c r="BK20" s="643"/>
      <c r="BL20" s="643"/>
      <c r="BM20" s="643"/>
      <c r="BN20" s="644"/>
      <c r="BO20" s="675">
        <v>0</v>
      </c>
      <c r="BP20" s="675"/>
      <c r="BQ20" s="675"/>
      <c r="BR20" s="675"/>
      <c r="BS20" s="648" t="s">
        <v>127</v>
      </c>
      <c r="BT20" s="643"/>
      <c r="BU20" s="643"/>
      <c r="BV20" s="643"/>
      <c r="BW20" s="643"/>
      <c r="BX20" s="643"/>
      <c r="BY20" s="643"/>
      <c r="BZ20" s="643"/>
      <c r="CA20" s="643"/>
      <c r="CB20" s="688"/>
      <c r="CD20" s="689" t="s">
        <v>273</v>
      </c>
      <c r="CE20" s="686"/>
      <c r="CF20" s="686"/>
      <c r="CG20" s="686"/>
      <c r="CH20" s="686"/>
      <c r="CI20" s="686"/>
      <c r="CJ20" s="686"/>
      <c r="CK20" s="686"/>
      <c r="CL20" s="686"/>
      <c r="CM20" s="686"/>
      <c r="CN20" s="686"/>
      <c r="CO20" s="686"/>
      <c r="CP20" s="686"/>
      <c r="CQ20" s="687"/>
      <c r="CR20" s="642">
        <v>15478970</v>
      </c>
      <c r="CS20" s="643"/>
      <c r="CT20" s="643"/>
      <c r="CU20" s="643"/>
      <c r="CV20" s="643"/>
      <c r="CW20" s="643"/>
      <c r="CX20" s="643"/>
      <c r="CY20" s="644"/>
      <c r="CZ20" s="675">
        <v>100</v>
      </c>
      <c r="DA20" s="675"/>
      <c r="DB20" s="675"/>
      <c r="DC20" s="675"/>
      <c r="DD20" s="648">
        <v>2551446</v>
      </c>
      <c r="DE20" s="643"/>
      <c r="DF20" s="643"/>
      <c r="DG20" s="643"/>
      <c r="DH20" s="643"/>
      <c r="DI20" s="643"/>
      <c r="DJ20" s="643"/>
      <c r="DK20" s="643"/>
      <c r="DL20" s="643"/>
      <c r="DM20" s="643"/>
      <c r="DN20" s="643"/>
      <c r="DO20" s="643"/>
      <c r="DP20" s="644"/>
      <c r="DQ20" s="648">
        <v>9823671</v>
      </c>
      <c r="DR20" s="643"/>
      <c r="DS20" s="643"/>
      <c r="DT20" s="643"/>
      <c r="DU20" s="643"/>
      <c r="DV20" s="643"/>
      <c r="DW20" s="643"/>
      <c r="DX20" s="643"/>
      <c r="DY20" s="643"/>
      <c r="DZ20" s="643"/>
      <c r="EA20" s="643"/>
      <c r="EB20" s="643"/>
      <c r="EC20" s="688"/>
    </row>
    <row r="21" spans="2:133" ht="11.25" customHeight="1" x14ac:dyDescent="0.15">
      <c r="B21" s="639" t="s">
        <v>274</v>
      </c>
      <c r="C21" s="640"/>
      <c r="D21" s="640"/>
      <c r="E21" s="640"/>
      <c r="F21" s="640"/>
      <c r="G21" s="640"/>
      <c r="H21" s="640"/>
      <c r="I21" s="640"/>
      <c r="J21" s="640"/>
      <c r="K21" s="640"/>
      <c r="L21" s="640"/>
      <c r="M21" s="640"/>
      <c r="N21" s="640"/>
      <c r="O21" s="640"/>
      <c r="P21" s="640"/>
      <c r="Q21" s="641"/>
      <c r="R21" s="642">
        <v>1712</v>
      </c>
      <c r="S21" s="643"/>
      <c r="T21" s="643"/>
      <c r="U21" s="643"/>
      <c r="V21" s="643"/>
      <c r="W21" s="643"/>
      <c r="X21" s="643"/>
      <c r="Y21" s="644"/>
      <c r="Z21" s="675">
        <v>0</v>
      </c>
      <c r="AA21" s="675"/>
      <c r="AB21" s="675"/>
      <c r="AC21" s="675"/>
      <c r="AD21" s="676">
        <v>1712</v>
      </c>
      <c r="AE21" s="676"/>
      <c r="AF21" s="676"/>
      <c r="AG21" s="676"/>
      <c r="AH21" s="676"/>
      <c r="AI21" s="676"/>
      <c r="AJ21" s="676"/>
      <c r="AK21" s="676"/>
      <c r="AL21" s="645">
        <v>0</v>
      </c>
      <c r="AM21" s="646"/>
      <c r="AN21" s="646"/>
      <c r="AO21" s="677"/>
      <c r="AP21" s="737" t="s">
        <v>275</v>
      </c>
      <c r="AQ21" s="744"/>
      <c r="AR21" s="744"/>
      <c r="AS21" s="744"/>
      <c r="AT21" s="744"/>
      <c r="AU21" s="744"/>
      <c r="AV21" s="744"/>
      <c r="AW21" s="744"/>
      <c r="AX21" s="744"/>
      <c r="AY21" s="744"/>
      <c r="AZ21" s="744"/>
      <c r="BA21" s="744"/>
      <c r="BB21" s="744"/>
      <c r="BC21" s="744"/>
      <c r="BD21" s="744"/>
      <c r="BE21" s="744"/>
      <c r="BF21" s="739"/>
      <c r="BG21" s="642">
        <v>19</v>
      </c>
      <c r="BH21" s="643"/>
      <c r="BI21" s="643"/>
      <c r="BJ21" s="643"/>
      <c r="BK21" s="643"/>
      <c r="BL21" s="643"/>
      <c r="BM21" s="643"/>
      <c r="BN21" s="644"/>
      <c r="BO21" s="675">
        <v>0</v>
      </c>
      <c r="BP21" s="675"/>
      <c r="BQ21" s="675"/>
      <c r="BR21" s="675"/>
      <c r="BS21" s="648" t="s">
        <v>127</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276</v>
      </c>
      <c r="C22" s="640"/>
      <c r="D22" s="640"/>
      <c r="E22" s="640"/>
      <c r="F22" s="640"/>
      <c r="G22" s="640"/>
      <c r="H22" s="640"/>
      <c r="I22" s="640"/>
      <c r="J22" s="640"/>
      <c r="K22" s="640"/>
      <c r="L22" s="640"/>
      <c r="M22" s="640"/>
      <c r="N22" s="640"/>
      <c r="O22" s="640"/>
      <c r="P22" s="640"/>
      <c r="Q22" s="641"/>
      <c r="R22" s="642">
        <v>5877829</v>
      </c>
      <c r="S22" s="643"/>
      <c r="T22" s="643"/>
      <c r="U22" s="643"/>
      <c r="V22" s="643"/>
      <c r="W22" s="643"/>
      <c r="X22" s="643"/>
      <c r="Y22" s="644"/>
      <c r="Z22" s="675">
        <v>37.5</v>
      </c>
      <c r="AA22" s="675"/>
      <c r="AB22" s="675"/>
      <c r="AC22" s="675"/>
      <c r="AD22" s="676">
        <v>5308729</v>
      </c>
      <c r="AE22" s="676"/>
      <c r="AF22" s="676"/>
      <c r="AG22" s="676"/>
      <c r="AH22" s="676"/>
      <c r="AI22" s="676"/>
      <c r="AJ22" s="676"/>
      <c r="AK22" s="676"/>
      <c r="AL22" s="645">
        <v>64.099999999999994</v>
      </c>
      <c r="AM22" s="646"/>
      <c r="AN22" s="646"/>
      <c r="AO22" s="677"/>
      <c r="AP22" s="737" t="s">
        <v>277</v>
      </c>
      <c r="AQ22" s="744"/>
      <c r="AR22" s="744"/>
      <c r="AS22" s="744"/>
      <c r="AT22" s="744"/>
      <c r="AU22" s="744"/>
      <c r="AV22" s="744"/>
      <c r="AW22" s="744"/>
      <c r="AX22" s="744"/>
      <c r="AY22" s="744"/>
      <c r="AZ22" s="744"/>
      <c r="BA22" s="744"/>
      <c r="BB22" s="744"/>
      <c r="BC22" s="744"/>
      <c r="BD22" s="744"/>
      <c r="BE22" s="744"/>
      <c r="BF22" s="739"/>
      <c r="BG22" s="642" t="s">
        <v>127</v>
      </c>
      <c r="BH22" s="643"/>
      <c r="BI22" s="643"/>
      <c r="BJ22" s="643"/>
      <c r="BK22" s="643"/>
      <c r="BL22" s="643"/>
      <c r="BM22" s="643"/>
      <c r="BN22" s="644"/>
      <c r="BO22" s="675" t="s">
        <v>127</v>
      </c>
      <c r="BP22" s="675"/>
      <c r="BQ22" s="675"/>
      <c r="BR22" s="675"/>
      <c r="BS22" s="648" t="s">
        <v>127</v>
      </c>
      <c r="BT22" s="643"/>
      <c r="BU22" s="643"/>
      <c r="BV22" s="643"/>
      <c r="BW22" s="643"/>
      <c r="BX22" s="643"/>
      <c r="BY22" s="643"/>
      <c r="BZ22" s="643"/>
      <c r="CA22" s="643"/>
      <c r="CB22" s="688"/>
      <c r="CD22" s="746" t="s">
        <v>278</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279</v>
      </c>
      <c r="C23" s="640"/>
      <c r="D23" s="640"/>
      <c r="E23" s="640"/>
      <c r="F23" s="640"/>
      <c r="G23" s="640"/>
      <c r="H23" s="640"/>
      <c r="I23" s="640"/>
      <c r="J23" s="640"/>
      <c r="K23" s="640"/>
      <c r="L23" s="640"/>
      <c r="M23" s="640"/>
      <c r="N23" s="640"/>
      <c r="O23" s="640"/>
      <c r="P23" s="640"/>
      <c r="Q23" s="641"/>
      <c r="R23" s="642">
        <v>5308729</v>
      </c>
      <c r="S23" s="643"/>
      <c r="T23" s="643"/>
      <c r="U23" s="643"/>
      <c r="V23" s="643"/>
      <c r="W23" s="643"/>
      <c r="X23" s="643"/>
      <c r="Y23" s="644"/>
      <c r="Z23" s="675">
        <v>33.9</v>
      </c>
      <c r="AA23" s="675"/>
      <c r="AB23" s="675"/>
      <c r="AC23" s="675"/>
      <c r="AD23" s="676">
        <v>5308729</v>
      </c>
      <c r="AE23" s="676"/>
      <c r="AF23" s="676"/>
      <c r="AG23" s="676"/>
      <c r="AH23" s="676"/>
      <c r="AI23" s="676"/>
      <c r="AJ23" s="676"/>
      <c r="AK23" s="676"/>
      <c r="AL23" s="645">
        <v>64.099999999999994</v>
      </c>
      <c r="AM23" s="646"/>
      <c r="AN23" s="646"/>
      <c r="AO23" s="677"/>
      <c r="AP23" s="737" t="s">
        <v>280</v>
      </c>
      <c r="AQ23" s="744"/>
      <c r="AR23" s="744"/>
      <c r="AS23" s="744"/>
      <c r="AT23" s="744"/>
      <c r="AU23" s="744"/>
      <c r="AV23" s="744"/>
      <c r="AW23" s="744"/>
      <c r="AX23" s="744"/>
      <c r="AY23" s="744"/>
      <c r="AZ23" s="744"/>
      <c r="BA23" s="744"/>
      <c r="BB23" s="744"/>
      <c r="BC23" s="744"/>
      <c r="BD23" s="744"/>
      <c r="BE23" s="744"/>
      <c r="BF23" s="739"/>
      <c r="BG23" s="642" t="s">
        <v>127</v>
      </c>
      <c r="BH23" s="643"/>
      <c r="BI23" s="643"/>
      <c r="BJ23" s="643"/>
      <c r="BK23" s="643"/>
      <c r="BL23" s="643"/>
      <c r="BM23" s="643"/>
      <c r="BN23" s="644"/>
      <c r="BO23" s="675" t="s">
        <v>127</v>
      </c>
      <c r="BP23" s="675"/>
      <c r="BQ23" s="675"/>
      <c r="BR23" s="675"/>
      <c r="BS23" s="648" t="s">
        <v>127</v>
      </c>
      <c r="BT23" s="643"/>
      <c r="BU23" s="643"/>
      <c r="BV23" s="643"/>
      <c r="BW23" s="643"/>
      <c r="BX23" s="643"/>
      <c r="BY23" s="643"/>
      <c r="BZ23" s="643"/>
      <c r="CA23" s="643"/>
      <c r="CB23" s="688"/>
      <c r="CD23" s="746" t="s">
        <v>219</v>
      </c>
      <c r="CE23" s="747"/>
      <c r="CF23" s="747"/>
      <c r="CG23" s="747"/>
      <c r="CH23" s="747"/>
      <c r="CI23" s="747"/>
      <c r="CJ23" s="747"/>
      <c r="CK23" s="747"/>
      <c r="CL23" s="747"/>
      <c r="CM23" s="747"/>
      <c r="CN23" s="747"/>
      <c r="CO23" s="747"/>
      <c r="CP23" s="747"/>
      <c r="CQ23" s="748"/>
      <c r="CR23" s="746" t="s">
        <v>281</v>
      </c>
      <c r="CS23" s="747"/>
      <c r="CT23" s="747"/>
      <c r="CU23" s="747"/>
      <c r="CV23" s="747"/>
      <c r="CW23" s="747"/>
      <c r="CX23" s="747"/>
      <c r="CY23" s="748"/>
      <c r="CZ23" s="746" t="s">
        <v>282</v>
      </c>
      <c r="DA23" s="747"/>
      <c r="DB23" s="747"/>
      <c r="DC23" s="748"/>
      <c r="DD23" s="746" t="s">
        <v>283</v>
      </c>
      <c r="DE23" s="747"/>
      <c r="DF23" s="747"/>
      <c r="DG23" s="747"/>
      <c r="DH23" s="747"/>
      <c r="DI23" s="747"/>
      <c r="DJ23" s="747"/>
      <c r="DK23" s="748"/>
      <c r="DL23" s="755" t="s">
        <v>284</v>
      </c>
      <c r="DM23" s="756"/>
      <c r="DN23" s="756"/>
      <c r="DO23" s="756"/>
      <c r="DP23" s="756"/>
      <c r="DQ23" s="756"/>
      <c r="DR23" s="756"/>
      <c r="DS23" s="756"/>
      <c r="DT23" s="756"/>
      <c r="DU23" s="756"/>
      <c r="DV23" s="757"/>
      <c r="DW23" s="746" t="s">
        <v>285</v>
      </c>
      <c r="DX23" s="747"/>
      <c r="DY23" s="747"/>
      <c r="DZ23" s="747"/>
      <c r="EA23" s="747"/>
      <c r="EB23" s="747"/>
      <c r="EC23" s="748"/>
    </row>
    <row r="24" spans="2:133" ht="11.25" customHeight="1" x14ac:dyDescent="0.15">
      <c r="B24" s="639" t="s">
        <v>286</v>
      </c>
      <c r="C24" s="640"/>
      <c r="D24" s="640"/>
      <c r="E24" s="640"/>
      <c r="F24" s="640"/>
      <c r="G24" s="640"/>
      <c r="H24" s="640"/>
      <c r="I24" s="640"/>
      <c r="J24" s="640"/>
      <c r="K24" s="640"/>
      <c r="L24" s="640"/>
      <c r="M24" s="640"/>
      <c r="N24" s="640"/>
      <c r="O24" s="640"/>
      <c r="P24" s="640"/>
      <c r="Q24" s="641"/>
      <c r="R24" s="642">
        <v>569100</v>
      </c>
      <c r="S24" s="643"/>
      <c r="T24" s="643"/>
      <c r="U24" s="643"/>
      <c r="V24" s="643"/>
      <c r="W24" s="643"/>
      <c r="X24" s="643"/>
      <c r="Y24" s="644"/>
      <c r="Z24" s="675">
        <v>3.6</v>
      </c>
      <c r="AA24" s="675"/>
      <c r="AB24" s="675"/>
      <c r="AC24" s="675"/>
      <c r="AD24" s="676" t="s">
        <v>127</v>
      </c>
      <c r="AE24" s="676"/>
      <c r="AF24" s="676"/>
      <c r="AG24" s="676"/>
      <c r="AH24" s="676"/>
      <c r="AI24" s="676"/>
      <c r="AJ24" s="676"/>
      <c r="AK24" s="676"/>
      <c r="AL24" s="645" t="s">
        <v>127</v>
      </c>
      <c r="AM24" s="646"/>
      <c r="AN24" s="646"/>
      <c r="AO24" s="677"/>
      <c r="AP24" s="737" t="s">
        <v>287</v>
      </c>
      <c r="AQ24" s="744"/>
      <c r="AR24" s="744"/>
      <c r="AS24" s="744"/>
      <c r="AT24" s="744"/>
      <c r="AU24" s="744"/>
      <c r="AV24" s="744"/>
      <c r="AW24" s="744"/>
      <c r="AX24" s="744"/>
      <c r="AY24" s="744"/>
      <c r="AZ24" s="744"/>
      <c r="BA24" s="744"/>
      <c r="BB24" s="744"/>
      <c r="BC24" s="744"/>
      <c r="BD24" s="744"/>
      <c r="BE24" s="744"/>
      <c r="BF24" s="739"/>
      <c r="BG24" s="642" t="s">
        <v>127</v>
      </c>
      <c r="BH24" s="643"/>
      <c r="BI24" s="643"/>
      <c r="BJ24" s="643"/>
      <c r="BK24" s="643"/>
      <c r="BL24" s="643"/>
      <c r="BM24" s="643"/>
      <c r="BN24" s="644"/>
      <c r="BO24" s="675" t="s">
        <v>127</v>
      </c>
      <c r="BP24" s="675"/>
      <c r="BQ24" s="675"/>
      <c r="BR24" s="675"/>
      <c r="BS24" s="648" t="s">
        <v>127</v>
      </c>
      <c r="BT24" s="643"/>
      <c r="BU24" s="643"/>
      <c r="BV24" s="643"/>
      <c r="BW24" s="643"/>
      <c r="BX24" s="643"/>
      <c r="BY24" s="643"/>
      <c r="BZ24" s="643"/>
      <c r="CA24" s="643"/>
      <c r="CB24" s="688"/>
      <c r="CD24" s="700" t="s">
        <v>288</v>
      </c>
      <c r="CE24" s="701"/>
      <c r="CF24" s="701"/>
      <c r="CG24" s="701"/>
      <c r="CH24" s="701"/>
      <c r="CI24" s="701"/>
      <c r="CJ24" s="701"/>
      <c r="CK24" s="701"/>
      <c r="CL24" s="701"/>
      <c r="CM24" s="701"/>
      <c r="CN24" s="701"/>
      <c r="CO24" s="701"/>
      <c r="CP24" s="701"/>
      <c r="CQ24" s="702"/>
      <c r="CR24" s="697">
        <v>5688870</v>
      </c>
      <c r="CS24" s="698"/>
      <c r="CT24" s="698"/>
      <c r="CU24" s="698"/>
      <c r="CV24" s="698"/>
      <c r="CW24" s="698"/>
      <c r="CX24" s="698"/>
      <c r="CY24" s="741"/>
      <c r="CZ24" s="742">
        <v>36.799999999999997</v>
      </c>
      <c r="DA24" s="715"/>
      <c r="DB24" s="715"/>
      <c r="DC24" s="745"/>
      <c r="DD24" s="740">
        <v>4724741</v>
      </c>
      <c r="DE24" s="698"/>
      <c r="DF24" s="698"/>
      <c r="DG24" s="698"/>
      <c r="DH24" s="698"/>
      <c r="DI24" s="698"/>
      <c r="DJ24" s="698"/>
      <c r="DK24" s="741"/>
      <c r="DL24" s="740">
        <v>3663302</v>
      </c>
      <c r="DM24" s="698"/>
      <c r="DN24" s="698"/>
      <c r="DO24" s="698"/>
      <c r="DP24" s="698"/>
      <c r="DQ24" s="698"/>
      <c r="DR24" s="698"/>
      <c r="DS24" s="698"/>
      <c r="DT24" s="698"/>
      <c r="DU24" s="698"/>
      <c r="DV24" s="741"/>
      <c r="DW24" s="742">
        <v>42.9</v>
      </c>
      <c r="DX24" s="715"/>
      <c r="DY24" s="715"/>
      <c r="DZ24" s="715"/>
      <c r="EA24" s="715"/>
      <c r="EB24" s="715"/>
      <c r="EC24" s="743"/>
    </row>
    <row r="25" spans="2:133" ht="11.25" customHeight="1" x14ac:dyDescent="0.15">
      <c r="B25" s="639" t="s">
        <v>289</v>
      </c>
      <c r="C25" s="640"/>
      <c r="D25" s="640"/>
      <c r="E25" s="640"/>
      <c r="F25" s="640"/>
      <c r="G25" s="640"/>
      <c r="H25" s="640"/>
      <c r="I25" s="640"/>
      <c r="J25" s="640"/>
      <c r="K25" s="640"/>
      <c r="L25" s="640"/>
      <c r="M25" s="640"/>
      <c r="N25" s="640"/>
      <c r="O25" s="640"/>
      <c r="P25" s="640"/>
      <c r="Q25" s="641"/>
      <c r="R25" s="642" t="s">
        <v>127</v>
      </c>
      <c r="S25" s="643"/>
      <c r="T25" s="643"/>
      <c r="U25" s="643"/>
      <c r="V25" s="643"/>
      <c r="W25" s="643"/>
      <c r="X25" s="643"/>
      <c r="Y25" s="644"/>
      <c r="Z25" s="675" t="s">
        <v>127</v>
      </c>
      <c r="AA25" s="675"/>
      <c r="AB25" s="675"/>
      <c r="AC25" s="675"/>
      <c r="AD25" s="676" t="s">
        <v>236</v>
      </c>
      <c r="AE25" s="676"/>
      <c r="AF25" s="676"/>
      <c r="AG25" s="676"/>
      <c r="AH25" s="676"/>
      <c r="AI25" s="676"/>
      <c r="AJ25" s="676"/>
      <c r="AK25" s="676"/>
      <c r="AL25" s="645" t="s">
        <v>127</v>
      </c>
      <c r="AM25" s="646"/>
      <c r="AN25" s="646"/>
      <c r="AO25" s="677"/>
      <c r="AP25" s="737" t="s">
        <v>290</v>
      </c>
      <c r="AQ25" s="744"/>
      <c r="AR25" s="744"/>
      <c r="AS25" s="744"/>
      <c r="AT25" s="744"/>
      <c r="AU25" s="744"/>
      <c r="AV25" s="744"/>
      <c r="AW25" s="744"/>
      <c r="AX25" s="744"/>
      <c r="AY25" s="744"/>
      <c r="AZ25" s="744"/>
      <c r="BA25" s="744"/>
      <c r="BB25" s="744"/>
      <c r="BC25" s="744"/>
      <c r="BD25" s="744"/>
      <c r="BE25" s="744"/>
      <c r="BF25" s="739"/>
      <c r="BG25" s="642" t="s">
        <v>127</v>
      </c>
      <c r="BH25" s="643"/>
      <c r="BI25" s="643"/>
      <c r="BJ25" s="643"/>
      <c r="BK25" s="643"/>
      <c r="BL25" s="643"/>
      <c r="BM25" s="643"/>
      <c r="BN25" s="644"/>
      <c r="BO25" s="675" t="s">
        <v>127</v>
      </c>
      <c r="BP25" s="675"/>
      <c r="BQ25" s="675"/>
      <c r="BR25" s="675"/>
      <c r="BS25" s="648" t="s">
        <v>127</v>
      </c>
      <c r="BT25" s="643"/>
      <c r="BU25" s="643"/>
      <c r="BV25" s="643"/>
      <c r="BW25" s="643"/>
      <c r="BX25" s="643"/>
      <c r="BY25" s="643"/>
      <c r="BZ25" s="643"/>
      <c r="CA25" s="643"/>
      <c r="CB25" s="688"/>
      <c r="CD25" s="689" t="s">
        <v>291</v>
      </c>
      <c r="CE25" s="686"/>
      <c r="CF25" s="686"/>
      <c r="CG25" s="686"/>
      <c r="CH25" s="686"/>
      <c r="CI25" s="686"/>
      <c r="CJ25" s="686"/>
      <c r="CK25" s="686"/>
      <c r="CL25" s="686"/>
      <c r="CM25" s="686"/>
      <c r="CN25" s="686"/>
      <c r="CO25" s="686"/>
      <c r="CP25" s="686"/>
      <c r="CQ25" s="687"/>
      <c r="CR25" s="642">
        <v>2336647</v>
      </c>
      <c r="CS25" s="661"/>
      <c r="CT25" s="661"/>
      <c r="CU25" s="661"/>
      <c r="CV25" s="661"/>
      <c r="CW25" s="661"/>
      <c r="CX25" s="661"/>
      <c r="CY25" s="662"/>
      <c r="CZ25" s="645">
        <v>15.1</v>
      </c>
      <c r="DA25" s="663"/>
      <c r="DB25" s="663"/>
      <c r="DC25" s="664"/>
      <c r="DD25" s="648">
        <v>2121664</v>
      </c>
      <c r="DE25" s="661"/>
      <c r="DF25" s="661"/>
      <c r="DG25" s="661"/>
      <c r="DH25" s="661"/>
      <c r="DI25" s="661"/>
      <c r="DJ25" s="661"/>
      <c r="DK25" s="662"/>
      <c r="DL25" s="648">
        <v>2093894</v>
      </c>
      <c r="DM25" s="661"/>
      <c r="DN25" s="661"/>
      <c r="DO25" s="661"/>
      <c r="DP25" s="661"/>
      <c r="DQ25" s="661"/>
      <c r="DR25" s="661"/>
      <c r="DS25" s="661"/>
      <c r="DT25" s="661"/>
      <c r="DU25" s="661"/>
      <c r="DV25" s="662"/>
      <c r="DW25" s="645">
        <v>24.5</v>
      </c>
      <c r="DX25" s="663"/>
      <c r="DY25" s="663"/>
      <c r="DZ25" s="663"/>
      <c r="EA25" s="663"/>
      <c r="EB25" s="663"/>
      <c r="EC25" s="681"/>
    </row>
    <row r="26" spans="2:133" ht="11.25" customHeight="1" x14ac:dyDescent="0.15">
      <c r="B26" s="639" t="s">
        <v>292</v>
      </c>
      <c r="C26" s="640"/>
      <c r="D26" s="640"/>
      <c r="E26" s="640"/>
      <c r="F26" s="640"/>
      <c r="G26" s="640"/>
      <c r="H26" s="640"/>
      <c r="I26" s="640"/>
      <c r="J26" s="640"/>
      <c r="K26" s="640"/>
      <c r="L26" s="640"/>
      <c r="M26" s="640"/>
      <c r="N26" s="640"/>
      <c r="O26" s="640"/>
      <c r="P26" s="640"/>
      <c r="Q26" s="641"/>
      <c r="R26" s="642">
        <v>8704672</v>
      </c>
      <c r="S26" s="643"/>
      <c r="T26" s="643"/>
      <c r="U26" s="643"/>
      <c r="V26" s="643"/>
      <c r="W26" s="643"/>
      <c r="X26" s="643"/>
      <c r="Y26" s="644"/>
      <c r="Z26" s="675">
        <v>55.6</v>
      </c>
      <c r="AA26" s="675"/>
      <c r="AB26" s="675"/>
      <c r="AC26" s="675"/>
      <c r="AD26" s="676">
        <v>8135572</v>
      </c>
      <c r="AE26" s="676"/>
      <c r="AF26" s="676"/>
      <c r="AG26" s="676"/>
      <c r="AH26" s="676"/>
      <c r="AI26" s="676"/>
      <c r="AJ26" s="676"/>
      <c r="AK26" s="676"/>
      <c r="AL26" s="645">
        <v>98.3</v>
      </c>
      <c r="AM26" s="646"/>
      <c r="AN26" s="646"/>
      <c r="AO26" s="677"/>
      <c r="AP26" s="737" t="s">
        <v>293</v>
      </c>
      <c r="AQ26" s="738"/>
      <c r="AR26" s="738"/>
      <c r="AS26" s="738"/>
      <c r="AT26" s="738"/>
      <c r="AU26" s="738"/>
      <c r="AV26" s="738"/>
      <c r="AW26" s="738"/>
      <c r="AX26" s="738"/>
      <c r="AY26" s="738"/>
      <c r="AZ26" s="738"/>
      <c r="BA26" s="738"/>
      <c r="BB26" s="738"/>
      <c r="BC26" s="738"/>
      <c r="BD26" s="738"/>
      <c r="BE26" s="738"/>
      <c r="BF26" s="739"/>
      <c r="BG26" s="642" t="s">
        <v>127</v>
      </c>
      <c r="BH26" s="643"/>
      <c r="BI26" s="643"/>
      <c r="BJ26" s="643"/>
      <c r="BK26" s="643"/>
      <c r="BL26" s="643"/>
      <c r="BM26" s="643"/>
      <c r="BN26" s="644"/>
      <c r="BO26" s="675" t="s">
        <v>127</v>
      </c>
      <c r="BP26" s="675"/>
      <c r="BQ26" s="675"/>
      <c r="BR26" s="675"/>
      <c r="BS26" s="648" t="s">
        <v>127</v>
      </c>
      <c r="BT26" s="643"/>
      <c r="BU26" s="643"/>
      <c r="BV26" s="643"/>
      <c r="BW26" s="643"/>
      <c r="BX26" s="643"/>
      <c r="BY26" s="643"/>
      <c r="BZ26" s="643"/>
      <c r="CA26" s="643"/>
      <c r="CB26" s="688"/>
      <c r="CD26" s="689" t="s">
        <v>294</v>
      </c>
      <c r="CE26" s="686"/>
      <c r="CF26" s="686"/>
      <c r="CG26" s="686"/>
      <c r="CH26" s="686"/>
      <c r="CI26" s="686"/>
      <c r="CJ26" s="686"/>
      <c r="CK26" s="686"/>
      <c r="CL26" s="686"/>
      <c r="CM26" s="686"/>
      <c r="CN26" s="686"/>
      <c r="CO26" s="686"/>
      <c r="CP26" s="686"/>
      <c r="CQ26" s="687"/>
      <c r="CR26" s="642">
        <v>1278872</v>
      </c>
      <c r="CS26" s="643"/>
      <c r="CT26" s="643"/>
      <c r="CU26" s="643"/>
      <c r="CV26" s="643"/>
      <c r="CW26" s="643"/>
      <c r="CX26" s="643"/>
      <c r="CY26" s="644"/>
      <c r="CZ26" s="645">
        <v>8.3000000000000007</v>
      </c>
      <c r="DA26" s="663"/>
      <c r="DB26" s="663"/>
      <c r="DC26" s="664"/>
      <c r="DD26" s="648">
        <v>1134021</v>
      </c>
      <c r="DE26" s="643"/>
      <c r="DF26" s="643"/>
      <c r="DG26" s="643"/>
      <c r="DH26" s="643"/>
      <c r="DI26" s="643"/>
      <c r="DJ26" s="643"/>
      <c r="DK26" s="644"/>
      <c r="DL26" s="648" t="s">
        <v>127</v>
      </c>
      <c r="DM26" s="643"/>
      <c r="DN26" s="643"/>
      <c r="DO26" s="643"/>
      <c r="DP26" s="643"/>
      <c r="DQ26" s="643"/>
      <c r="DR26" s="643"/>
      <c r="DS26" s="643"/>
      <c r="DT26" s="643"/>
      <c r="DU26" s="643"/>
      <c r="DV26" s="644"/>
      <c r="DW26" s="645" t="s">
        <v>127</v>
      </c>
      <c r="DX26" s="663"/>
      <c r="DY26" s="663"/>
      <c r="DZ26" s="663"/>
      <c r="EA26" s="663"/>
      <c r="EB26" s="663"/>
      <c r="EC26" s="681"/>
    </row>
    <row r="27" spans="2:133" ht="11.25" customHeight="1" x14ac:dyDescent="0.15">
      <c r="B27" s="639" t="s">
        <v>295</v>
      </c>
      <c r="C27" s="640"/>
      <c r="D27" s="640"/>
      <c r="E27" s="640"/>
      <c r="F27" s="640"/>
      <c r="G27" s="640"/>
      <c r="H27" s="640"/>
      <c r="I27" s="640"/>
      <c r="J27" s="640"/>
      <c r="K27" s="640"/>
      <c r="L27" s="640"/>
      <c r="M27" s="640"/>
      <c r="N27" s="640"/>
      <c r="O27" s="640"/>
      <c r="P27" s="640"/>
      <c r="Q27" s="641"/>
      <c r="R27" s="642">
        <v>3519</v>
      </c>
      <c r="S27" s="643"/>
      <c r="T27" s="643"/>
      <c r="U27" s="643"/>
      <c r="V27" s="643"/>
      <c r="W27" s="643"/>
      <c r="X27" s="643"/>
      <c r="Y27" s="644"/>
      <c r="Z27" s="675">
        <v>0</v>
      </c>
      <c r="AA27" s="675"/>
      <c r="AB27" s="675"/>
      <c r="AC27" s="675"/>
      <c r="AD27" s="676">
        <v>3519</v>
      </c>
      <c r="AE27" s="676"/>
      <c r="AF27" s="676"/>
      <c r="AG27" s="676"/>
      <c r="AH27" s="676"/>
      <c r="AI27" s="676"/>
      <c r="AJ27" s="676"/>
      <c r="AK27" s="676"/>
      <c r="AL27" s="645">
        <v>0</v>
      </c>
      <c r="AM27" s="646"/>
      <c r="AN27" s="646"/>
      <c r="AO27" s="677"/>
      <c r="AP27" s="639" t="s">
        <v>296</v>
      </c>
      <c r="AQ27" s="640"/>
      <c r="AR27" s="640"/>
      <c r="AS27" s="640"/>
      <c r="AT27" s="640"/>
      <c r="AU27" s="640"/>
      <c r="AV27" s="640"/>
      <c r="AW27" s="640"/>
      <c r="AX27" s="640"/>
      <c r="AY27" s="640"/>
      <c r="AZ27" s="640"/>
      <c r="BA27" s="640"/>
      <c r="BB27" s="640"/>
      <c r="BC27" s="640"/>
      <c r="BD27" s="640"/>
      <c r="BE27" s="640"/>
      <c r="BF27" s="641"/>
      <c r="BG27" s="642">
        <v>2179683</v>
      </c>
      <c r="BH27" s="643"/>
      <c r="BI27" s="643"/>
      <c r="BJ27" s="643"/>
      <c r="BK27" s="643"/>
      <c r="BL27" s="643"/>
      <c r="BM27" s="643"/>
      <c r="BN27" s="644"/>
      <c r="BO27" s="675">
        <v>100</v>
      </c>
      <c r="BP27" s="675"/>
      <c r="BQ27" s="675"/>
      <c r="BR27" s="675"/>
      <c r="BS27" s="648" t="s">
        <v>236</v>
      </c>
      <c r="BT27" s="643"/>
      <c r="BU27" s="643"/>
      <c r="BV27" s="643"/>
      <c r="BW27" s="643"/>
      <c r="BX27" s="643"/>
      <c r="BY27" s="643"/>
      <c r="BZ27" s="643"/>
      <c r="CA27" s="643"/>
      <c r="CB27" s="688"/>
      <c r="CD27" s="689" t="s">
        <v>297</v>
      </c>
      <c r="CE27" s="686"/>
      <c r="CF27" s="686"/>
      <c r="CG27" s="686"/>
      <c r="CH27" s="686"/>
      <c r="CI27" s="686"/>
      <c r="CJ27" s="686"/>
      <c r="CK27" s="686"/>
      <c r="CL27" s="686"/>
      <c r="CM27" s="686"/>
      <c r="CN27" s="686"/>
      <c r="CO27" s="686"/>
      <c r="CP27" s="686"/>
      <c r="CQ27" s="687"/>
      <c r="CR27" s="642">
        <v>1031013</v>
      </c>
      <c r="CS27" s="661"/>
      <c r="CT27" s="661"/>
      <c r="CU27" s="661"/>
      <c r="CV27" s="661"/>
      <c r="CW27" s="661"/>
      <c r="CX27" s="661"/>
      <c r="CY27" s="662"/>
      <c r="CZ27" s="645">
        <v>6.7</v>
      </c>
      <c r="DA27" s="663"/>
      <c r="DB27" s="663"/>
      <c r="DC27" s="664"/>
      <c r="DD27" s="648">
        <v>308677</v>
      </c>
      <c r="DE27" s="661"/>
      <c r="DF27" s="661"/>
      <c r="DG27" s="661"/>
      <c r="DH27" s="661"/>
      <c r="DI27" s="661"/>
      <c r="DJ27" s="661"/>
      <c r="DK27" s="662"/>
      <c r="DL27" s="648">
        <v>299131</v>
      </c>
      <c r="DM27" s="661"/>
      <c r="DN27" s="661"/>
      <c r="DO27" s="661"/>
      <c r="DP27" s="661"/>
      <c r="DQ27" s="661"/>
      <c r="DR27" s="661"/>
      <c r="DS27" s="661"/>
      <c r="DT27" s="661"/>
      <c r="DU27" s="661"/>
      <c r="DV27" s="662"/>
      <c r="DW27" s="645">
        <v>3.5</v>
      </c>
      <c r="DX27" s="663"/>
      <c r="DY27" s="663"/>
      <c r="DZ27" s="663"/>
      <c r="EA27" s="663"/>
      <c r="EB27" s="663"/>
      <c r="EC27" s="681"/>
    </row>
    <row r="28" spans="2:133" ht="11.25" customHeight="1" x14ac:dyDescent="0.15">
      <c r="B28" s="639" t="s">
        <v>298</v>
      </c>
      <c r="C28" s="640"/>
      <c r="D28" s="640"/>
      <c r="E28" s="640"/>
      <c r="F28" s="640"/>
      <c r="G28" s="640"/>
      <c r="H28" s="640"/>
      <c r="I28" s="640"/>
      <c r="J28" s="640"/>
      <c r="K28" s="640"/>
      <c r="L28" s="640"/>
      <c r="M28" s="640"/>
      <c r="N28" s="640"/>
      <c r="O28" s="640"/>
      <c r="P28" s="640"/>
      <c r="Q28" s="641"/>
      <c r="R28" s="642">
        <v>47451</v>
      </c>
      <c r="S28" s="643"/>
      <c r="T28" s="643"/>
      <c r="U28" s="643"/>
      <c r="V28" s="643"/>
      <c r="W28" s="643"/>
      <c r="X28" s="643"/>
      <c r="Y28" s="644"/>
      <c r="Z28" s="675">
        <v>0.3</v>
      </c>
      <c r="AA28" s="675"/>
      <c r="AB28" s="675"/>
      <c r="AC28" s="675"/>
      <c r="AD28" s="676" t="s">
        <v>127</v>
      </c>
      <c r="AE28" s="676"/>
      <c r="AF28" s="676"/>
      <c r="AG28" s="676"/>
      <c r="AH28" s="676"/>
      <c r="AI28" s="676"/>
      <c r="AJ28" s="676"/>
      <c r="AK28" s="676"/>
      <c r="AL28" s="645" t="s">
        <v>236</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299</v>
      </c>
      <c r="CE28" s="686"/>
      <c r="CF28" s="686"/>
      <c r="CG28" s="686"/>
      <c r="CH28" s="686"/>
      <c r="CI28" s="686"/>
      <c r="CJ28" s="686"/>
      <c r="CK28" s="686"/>
      <c r="CL28" s="686"/>
      <c r="CM28" s="686"/>
      <c r="CN28" s="686"/>
      <c r="CO28" s="686"/>
      <c r="CP28" s="686"/>
      <c r="CQ28" s="687"/>
      <c r="CR28" s="642">
        <v>2321210</v>
      </c>
      <c r="CS28" s="643"/>
      <c r="CT28" s="643"/>
      <c r="CU28" s="643"/>
      <c r="CV28" s="643"/>
      <c r="CW28" s="643"/>
      <c r="CX28" s="643"/>
      <c r="CY28" s="644"/>
      <c r="CZ28" s="645">
        <v>15</v>
      </c>
      <c r="DA28" s="663"/>
      <c r="DB28" s="663"/>
      <c r="DC28" s="664"/>
      <c r="DD28" s="648">
        <v>2294400</v>
      </c>
      <c r="DE28" s="643"/>
      <c r="DF28" s="643"/>
      <c r="DG28" s="643"/>
      <c r="DH28" s="643"/>
      <c r="DI28" s="643"/>
      <c r="DJ28" s="643"/>
      <c r="DK28" s="644"/>
      <c r="DL28" s="648">
        <v>1270277</v>
      </c>
      <c r="DM28" s="643"/>
      <c r="DN28" s="643"/>
      <c r="DO28" s="643"/>
      <c r="DP28" s="643"/>
      <c r="DQ28" s="643"/>
      <c r="DR28" s="643"/>
      <c r="DS28" s="643"/>
      <c r="DT28" s="643"/>
      <c r="DU28" s="643"/>
      <c r="DV28" s="644"/>
      <c r="DW28" s="645">
        <v>14.9</v>
      </c>
      <c r="DX28" s="663"/>
      <c r="DY28" s="663"/>
      <c r="DZ28" s="663"/>
      <c r="EA28" s="663"/>
      <c r="EB28" s="663"/>
      <c r="EC28" s="681"/>
    </row>
    <row r="29" spans="2:133" ht="11.25" customHeight="1" x14ac:dyDescent="0.15">
      <c r="B29" s="639" t="s">
        <v>300</v>
      </c>
      <c r="C29" s="640"/>
      <c r="D29" s="640"/>
      <c r="E29" s="640"/>
      <c r="F29" s="640"/>
      <c r="G29" s="640"/>
      <c r="H29" s="640"/>
      <c r="I29" s="640"/>
      <c r="J29" s="640"/>
      <c r="K29" s="640"/>
      <c r="L29" s="640"/>
      <c r="M29" s="640"/>
      <c r="N29" s="640"/>
      <c r="O29" s="640"/>
      <c r="P29" s="640"/>
      <c r="Q29" s="641"/>
      <c r="R29" s="642">
        <v>187087</v>
      </c>
      <c r="S29" s="643"/>
      <c r="T29" s="643"/>
      <c r="U29" s="643"/>
      <c r="V29" s="643"/>
      <c r="W29" s="643"/>
      <c r="X29" s="643"/>
      <c r="Y29" s="644"/>
      <c r="Z29" s="675">
        <v>1.2</v>
      </c>
      <c r="AA29" s="675"/>
      <c r="AB29" s="675"/>
      <c r="AC29" s="675"/>
      <c r="AD29" s="676">
        <v>47753</v>
      </c>
      <c r="AE29" s="676"/>
      <c r="AF29" s="676"/>
      <c r="AG29" s="676"/>
      <c r="AH29" s="676"/>
      <c r="AI29" s="676"/>
      <c r="AJ29" s="676"/>
      <c r="AK29" s="676"/>
      <c r="AL29" s="645">
        <v>0.6</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301</v>
      </c>
      <c r="CE29" s="732"/>
      <c r="CF29" s="689" t="s">
        <v>302</v>
      </c>
      <c r="CG29" s="686"/>
      <c r="CH29" s="686"/>
      <c r="CI29" s="686"/>
      <c r="CJ29" s="686"/>
      <c r="CK29" s="686"/>
      <c r="CL29" s="686"/>
      <c r="CM29" s="686"/>
      <c r="CN29" s="686"/>
      <c r="CO29" s="686"/>
      <c r="CP29" s="686"/>
      <c r="CQ29" s="687"/>
      <c r="CR29" s="642">
        <v>2321022</v>
      </c>
      <c r="CS29" s="661"/>
      <c r="CT29" s="661"/>
      <c r="CU29" s="661"/>
      <c r="CV29" s="661"/>
      <c r="CW29" s="661"/>
      <c r="CX29" s="661"/>
      <c r="CY29" s="662"/>
      <c r="CZ29" s="645">
        <v>15</v>
      </c>
      <c r="DA29" s="663"/>
      <c r="DB29" s="663"/>
      <c r="DC29" s="664"/>
      <c r="DD29" s="648">
        <v>2294212</v>
      </c>
      <c r="DE29" s="661"/>
      <c r="DF29" s="661"/>
      <c r="DG29" s="661"/>
      <c r="DH29" s="661"/>
      <c r="DI29" s="661"/>
      <c r="DJ29" s="661"/>
      <c r="DK29" s="662"/>
      <c r="DL29" s="648">
        <v>1270089</v>
      </c>
      <c r="DM29" s="661"/>
      <c r="DN29" s="661"/>
      <c r="DO29" s="661"/>
      <c r="DP29" s="661"/>
      <c r="DQ29" s="661"/>
      <c r="DR29" s="661"/>
      <c r="DS29" s="661"/>
      <c r="DT29" s="661"/>
      <c r="DU29" s="661"/>
      <c r="DV29" s="662"/>
      <c r="DW29" s="645">
        <v>14.9</v>
      </c>
      <c r="DX29" s="663"/>
      <c r="DY29" s="663"/>
      <c r="DZ29" s="663"/>
      <c r="EA29" s="663"/>
      <c r="EB29" s="663"/>
      <c r="EC29" s="681"/>
    </row>
    <row r="30" spans="2:133" ht="11.25" customHeight="1" x14ac:dyDescent="0.15">
      <c r="B30" s="639" t="s">
        <v>303</v>
      </c>
      <c r="C30" s="640"/>
      <c r="D30" s="640"/>
      <c r="E30" s="640"/>
      <c r="F30" s="640"/>
      <c r="G30" s="640"/>
      <c r="H30" s="640"/>
      <c r="I30" s="640"/>
      <c r="J30" s="640"/>
      <c r="K30" s="640"/>
      <c r="L30" s="640"/>
      <c r="M30" s="640"/>
      <c r="N30" s="640"/>
      <c r="O30" s="640"/>
      <c r="P30" s="640"/>
      <c r="Q30" s="641"/>
      <c r="R30" s="642">
        <v>49946</v>
      </c>
      <c r="S30" s="643"/>
      <c r="T30" s="643"/>
      <c r="U30" s="643"/>
      <c r="V30" s="643"/>
      <c r="W30" s="643"/>
      <c r="X30" s="643"/>
      <c r="Y30" s="644"/>
      <c r="Z30" s="675">
        <v>0.3</v>
      </c>
      <c r="AA30" s="675"/>
      <c r="AB30" s="675"/>
      <c r="AC30" s="675"/>
      <c r="AD30" s="676" t="s">
        <v>127</v>
      </c>
      <c r="AE30" s="676"/>
      <c r="AF30" s="676"/>
      <c r="AG30" s="676"/>
      <c r="AH30" s="676"/>
      <c r="AI30" s="676"/>
      <c r="AJ30" s="676"/>
      <c r="AK30" s="676"/>
      <c r="AL30" s="645" t="s">
        <v>127</v>
      </c>
      <c r="AM30" s="646"/>
      <c r="AN30" s="646"/>
      <c r="AO30" s="677"/>
      <c r="AP30" s="703" t="s">
        <v>219</v>
      </c>
      <c r="AQ30" s="704"/>
      <c r="AR30" s="704"/>
      <c r="AS30" s="704"/>
      <c r="AT30" s="704"/>
      <c r="AU30" s="704"/>
      <c r="AV30" s="704"/>
      <c r="AW30" s="704"/>
      <c r="AX30" s="704"/>
      <c r="AY30" s="704"/>
      <c r="AZ30" s="704"/>
      <c r="BA30" s="704"/>
      <c r="BB30" s="704"/>
      <c r="BC30" s="704"/>
      <c r="BD30" s="704"/>
      <c r="BE30" s="704"/>
      <c r="BF30" s="705"/>
      <c r="BG30" s="703" t="s">
        <v>304</v>
      </c>
      <c r="BH30" s="728"/>
      <c r="BI30" s="728"/>
      <c r="BJ30" s="728"/>
      <c r="BK30" s="728"/>
      <c r="BL30" s="728"/>
      <c r="BM30" s="728"/>
      <c r="BN30" s="728"/>
      <c r="BO30" s="728"/>
      <c r="BP30" s="728"/>
      <c r="BQ30" s="729"/>
      <c r="BR30" s="703" t="s">
        <v>305</v>
      </c>
      <c r="BS30" s="728"/>
      <c r="BT30" s="728"/>
      <c r="BU30" s="728"/>
      <c r="BV30" s="728"/>
      <c r="BW30" s="728"/>
      <c r="BX30" s="728"/>
      <c r="BY30" s="728"/>
      <c r="BZ30" s="728"/>
      <c r="CA30" s="728"/>
      <c r="CB30" s="729"/>
      <c r="CD30" s="733"/>
      <c r="CE30" s="734"/>
      <c r="CF30" s="689" t="s">
        <v>306</v>
      </c>
      <c r="CG30" s="686"/>
      <c r="CH30" s="686"/>
      <c r="CI30" s="686"/>
      <c r="CJ30" s="686"/>
      <c r="CK30" s="686"/>
      <c r="CL30" s="686"/>
      <c r="CM30" s="686"/>
      <c r="CN30" s="686"/>
      <c r="CO30" s="686"/>
      <c r="CP30" s="686"/>
      <c r="CQ30" s="687"/>
      <c r="CR30" s="642">
        <v>2260898</v>
      </c>
      <c r="CS30" s="643"/>
      <c r="CT30" s="643"/>
      <c r="CU30" s="643"/>
      <c r="CV30" s="643"/>
      <c r="CW30" s="643"/>
      <c r="CX30" s="643"/>
      <c r="CY30" s="644"/>
      <c r="CZ30" s="645">
        <v>14.6</v>
      </c>
      <c r="DA30" s="663"/>
      <c r="DB30" s="663"/>
      <c r="DC30" s="664"/>
      <c r="DD30" s="648">
        <v>2235560</v>
      </c>
      <c r="DE30" s="643"/>
      <c r="DF30" s="643"/>
      <c r="DG30" s="643"/>
      <c r="DH30" s="643"/>
      <c r="DI30" s="643"/>
      <c r="DJ30" s="643"/>
      <c r="DK30" s="644"/>
      <c r="DL30" s="648">
        <v>1211437</v>
      </c>
      <c r="DM30" s="643"/>
      <c r="DN30" s="643"/>
      <c r="DO30" s="643"/>
      <c r="DP30" s="643"/>
      <c r="DQ30" s="643"/>
      <c r="DR30" s="643"/>
      <c r="DS30" s="643"/>
      <c r="DT30" s="643"/>
      <c r="DU30" s="643"/>
      <c r="DV30" s="644"/>
      <c r="DW30" s="645">
        <v>14.2</v>
      </c>
      <c r="DX30" s="663"/>
      <c r="DY30" s="663"/>
      <c r="DZ30" s="663"/>
      <c r="EA30" s="663"/>
      <c r="EB30" s="663"/>
      <c r="EC30" s="681"/>
    </row>
    <row r="31" spans="2:133" ht="11.25" customHeight="1" x14ac:dyDescent="0.15">
      <c r="B31" s="639" t="s">
        <v>307</v>
      </c>
      <c r="C31" s="640"/>
      <c r="D31" s="640"/>
      <c r="E31" s="640"/>
      <c r="F31" s="640"/>
      <c r="G31" s="640"/>
      <c r="H31" s="640"/>
      <c r="I31" s="640"/>
      <c r="J31" s="640"/>
      <c r="K31" s="640"/>
      <c r="L31" s="640"/>
      <c r="M31" s="640"/>
      <c r="N31" s="640"/>
      <c r="O31" s="640"/>
      <c r="P31" s="640"/>
      <c r="Q31" s="641"/>
      <c r="R31" s="642">
        <v>2921083</v>
      </c>
      <c r="S31" s="643"/>
      <c r="T31" s="643"/>
      <c r="U31" s="643"/>
      <c r="V31" s="643"/>
      <c r="W31" s="643"/>
      <c r="X31" s="643"/>
      <c r="Y31" s="644"/>
      <c r="Z31" s="675">
        <v>18.600000000000001</v>
      </c>
      <c r="AA31" s="675"/>
      <c r="AB31" s="675"/>
      <c r="AC31" s="675"/>
      <c r="AD31" s="676" t="s">
        <v>236</v>
      </c>
      <c r="AE31" s="676"/>
      <c r="AF31" s="676"/>
      <c r="AG31" s="676"/>
      <c r="AH31" s="676"/>
      <c r="AI31" s="676"/>
      <c r="AJ31" s="676"/>
      <c r="AK31" s="676"/>
      <c r="AL31" s="645" t="s">
        <v>127</v>
      </c>
      <c r="AM31" s="646"/>
      <c r="AN31" s="646"/>
      <c r="AO31" s="677"/>
      <c r="AP31" s="717" t="s">
        <v>308</v>
      </c>
      <c r="AQ31" s="718"/>
      <c r="AR31" s="718"/>
      <c r="AS31" s="718"/>
      <c r="AT31" s="723" t="s">
        <v>309</v>
      </c>
      <c r="AU31" s="231"/>
      <c r="AV31" s="231"/>
      <c r="AW31" s="231"/>
      <c r="AX31" s="710" t="s">
        <v>184</v>
      </c>
      <c r="AY31" s="711"/>
      <c r="AZ31" s="711"/>
      <c r="BA31" s="711"/>
      <c r="BB31" s="711"/>
      <c r="BC31" s="711"/>
      <c r="BD31" s="711"/>
      <c r="BE31" s="711"/>
      <c r="BF31" s="712"/>
      <c r="BG31" s="713">
        <v>98.9</v>
      </c>
      <c r="BH31" s="714"/>
      <c r="BI31" s="714"/>
      <c r="BJ31" s="714"/>
      <c r="BK31" s="714"/>
      <c r="BL31" s="714"/>
      <c r="BM31" s="715">
        <v>96.8</v>
      </c>
      <c r="BN31" s="714"/>
      <c r="BO31" s="714"/>
      <c r="BP31" s="714"/>
      <c r="BQ31" s="716"/>
      <c r="BR31" s="713">
        <v>99.2</v>
      </c>
      <c r="BS31" s="714"/>
      <c r="BT31" s="714"/>
      <c r="BU31" s="714"/>
      <c r="BV31" s="714"/>
      <c r="BW31" s="714"/>
      <c r="BX31" s="715">
        <v>96.3</v>
      </c>
      <c r="BY31" s="714"/>
      <c r="BZ31" s="714"/>
      <c r="CA31" s="714"/>
      <c r="CB31" s="716"/>
      <c r="CD31" s="733"/>
      <c r="CE31" s="734"/>
      <c r="CF31" s="689" t="s">
        <v>310</v>
      </c>
      <c r="CG31" s="686"/>
      <c r="CH31" s="686"/>
      <c r="CI31" s="686"/>
      <c r="CJ31" s="686"/>
      <c r="CK31" s="686"/>
      <c r="CL31" s="686"/>
      <c r="CM31" s="686"/>
      <c r="CN31" s="686"/>
      <c r="CO31" s="686"/>
      <c r="CP31" s="686"/>
      <c r="CQ31" s="687"/>
      <c r="CR31" s="642">
        <v>60124</v>
      </c>
      <c r="CS31" s="661"/>
      <c r="CT31" s="661"/>
      <c r="CU31" s="661"/>
      <c r="CV31" s="661"/>
      <c r="CW31" s="661"/>
      <c r="CX31" s="661"/>
      <c r="CY31" s="662"/>
      <c r="CZ31" s="645">
        <v>0.4</v>
      </c>
      <c r="DA31" s="663"/>
      <c r="DB31" s="663"/>
      <c r="DC31" s="664"/>
      <c r="DD31" s="648">
        <v>58652</v>
      </c>
      <c r="DE31" s="661"/>
      <c r="DF31" s="661"/>
      <c r="DG31" s="661"/>
      <c r="DH31" s="661"/>
      <c r="DI31" s="661"/>
      <c r="DJ31" s="661"/>
      <c r="DK31" s="662"/>
      <c r="DL31" s="648">
        <v>58652</v>
      </c>
      <c r="DM31" s="661"/>
      <c r="DN31" s="661"/>
      <c r="DO31" s="661"/>
      <c r="DP31" s="661"/>
      <c r="DQ31" s="661"/>
      <c r="DR31" s="661"/>
      <c r="DS31" s="661"/>
      <c r="DT31" s="661"/>
      <c r="DU31" s="661"/>
      <c r="DV31" s="662"/>
      <c r="DW31" s="645">
        <v>0.7</v>
      </c>
      <c r="DX31" s="663"/>
      <c r="DY31" s="663"/>
      <c r="DZ31" s="663"/>
      <c r="EA31" s="663"/>
      <c r="EB31" s="663"/>
      <c r="EC31" s="681"/>
    </row>
    <row r="32" spans="2:133" ht="11.25" customHeight="1" x14ac:dyDescent="0.15">
      <c r="B32" s="706" t="s">
        <v>311</v>
      </c>
      <c r="C32" s="707"/>
      <c r="D32" s="707"/>
      <c r="E32" s="707"/>
      <c r="F32" s="707"/>
      <c r="G32" s="707"/>
      <c r="H32" s="707"/>
      <c r="I32" s="707"/>
      <c r="J32" s="707"/>
      <c r="K32" s="707"/>
      <c r="L32" s="707"/>
      <c r="M32" s="707"/>
      <c r="N32" s="707"/>
      <c r="O32" s="707"/>
      <c r="P32" s="707"/>
      <c r="Q32" s="708"/>
      <c r="R32" s="642" t="s">
        <v>127</v>
      </c>
      <c r="S32" s="643"/>
      <c r="T32" s="643"/>
      <c r="U32" s="643"/>
      <c r="V32" s="643"/>
      <c r="W32" s="643"/>
      <c r="X32" s="643"/>
      <c r="Y32" s="644"/>
      <c r="Z32" s="675" t="s">
        <v>236</v>
      </c>
      <c r="AA32" s="675"/>
      <c r="AB32" s="675"/>
      <c r="AC32" s="675"/>
      <c r="AD32" s="676" t="s">
        <v>127</v>
      </c>
      <c r="AE32" s="676"/>
      <c r="AF32" s="676"/>
      <c r="AG32" s="676"/>
      <c r="AH32" s="676"/>
      <c r="AI32" s="676"/>
      <c r="AJ32" s="676"/>
      <c r="AK32" s="676"/>
      <c r="AL32" s="645" t="s">
        <v>236</v>
      </c>
      <c r="AM32" s="646"/>
      <c r="AN32" s="646"/>
      <c r="AO32" s="677"/>
      <c r="AP32" s="719"/>
      <c r="AQ32" s="720"/>
      <c r="AR32" s="720"/>
      <c r="AS32" s="720"/>
      <c r="AT32" s="724"/>
      <c r="AU32" s="230" t="s">
        <v>312</v>
      </c>
      <c r="AV32" s="230"/>
      <c r="AW32" s="230"/>
      <c r="AX32" s="639" t="s">
        <v>313</v>
      </c>
      <c r="AY32" s="640"/>
      <c r="AZ32" s="640"/>
      <c r="BA32" s="640"/>
      <c r="BB32" s="640"/>
      <c r="BC32" s="640"/>
      <c r="BD32" s="640"/>
      <c r="BE32" s="640"/>
      <c r="BF32" s="641"/>
      <c r="BG32" s="726">
        <v>99.6</v>
      </c>
      <c r="BH32" s="661"/>
      <c r="BI32" s="661"/>
      <c r="BJ32" s="661"/>
      <c r="BK32" s="661"/>
      <c r="BL32" s="661"/>
      <c r="BM32" s="646">
        <v>98.4</v>
      </c>
      <c r="BN32" s="727"/>
      <c r="BO32" s="727"/>
      <c r="BP32" s="727"/>
      <c r="BQ32" s="685"/>
      <c r="BR32" s="726">
        <v>99.6</v>
      </c>
      <c r="BS32" s="661"/>
      <c r="BT32" s="661"/>
      <c r="BU32" s="661"/>
      <c r="BV32" s="661"/>
      <c r="BW32" s="661"/>
      <c r="BX32" s="646">
        <v>97.9</v>
      </c>
      <c r="BY32" s="727"/>
      <c r="BZ32" s="727"/>
      <c r="CA32" s="727"/>
      <c r="CB32" s="685"/>
      <c r="CD32" s="735"/>
      <c r="CE32" s="736"/>
      <c r="CF32" s="689" t="s">
        <v>314</v>
      </c>
      <c r="CG32" s="686"/>
      <c r="CH32" s="686"/>
      <c r="CI32" s="686"/>
      <c r="CJ32" s="686"/>
      <c r="CK32" s="686"/>
      <c r="CL32" s="686"/>
      <c r="CM32" s="686"/>
      <c r="CN32" s="686"/>
      <c r="CO32" s="686"/>
      <c r="CP32" s="686"/>
      <c r="CQ32" s="687"/>
      <c r="CR32" s="642">
        <v>188</v>
      </c>
      <c r="CS32" s="643"/>
      <c r="CT32" s="643"/>
      <c r="CU32" s="643"/>
      <c r="CV32" s="643"/>
      <c r="CW32" s="643"/>
      <c r="CX32" s="643"/>
      <c r="CY32" s="644"/>
      <c r="CZ32" s="645">
        <v>0</v>
      </c>
      <c r="DA32" s="663"/>
      <c r="DB32" s="663"/>
      <c r="DC32" s="664"/>
      <c r="DD32" s="648">
        <v>188</v>
      </c>
      <c r="DE32" s="643"/>
      <c r="DF32" s="643"/>
      <c r="DG32" s="643"/>
      <c r="DH32" s="643"/>
      <c r="DI32" s="643"/>
      <c r="DJ32" s="643"/>
      <c r="DK32" s="644"/>
      <c r="DL32" s="648">
        <v>188</v>
      </c>
      <c r="DM32" s="643"/>
      <c r="DN32" s="643"/>
      <c r="DO32" s="643"/>
      <c r="DP32" s="643"/>
      <c r="DQ32" s="643"/>
      <c r="DR32" s="643"/>
      <c r="DS32" s="643"/>
      <c r="DT32" s="643"/>
      <c r="DU32" s="643"/>
      <c r="DV32" s="644"/>
      <c r="DW32" s="645">
        <v>0</v>
      </c>
      <c r="DX32" s="663"/>
      <c r="DY32" s="663"/>
      <c r="DZ32" s="663"/>
      <c r="EA32" s="663"/>
      <c r="EB32" s="663"/>
      <c r="EC32" s="681"/>
    </row>
    <row r="33" spans="2:133" ht="11.25" customHeight="1" x14ac:dyDescent="0.15">
      <c r="B33" s="639" t="s">
        <v>315</v>
      </c>
      <c r="C33" s="640"/>
      <c r="D33" s="640"/>
      <c r="E33" s="640"/>
      <c r="F33" s="640"/>
      <c r="G33" s="640"/>
      <c r="H33" s="640"/>
      <c r="I33" s="640"/>
      <c r="J33" s="640"/>
      <c r="K33" s="640"/>
      <c r="L33" s="640"/>
      <c r="M33" s="640"/>
      <c r="N33" s="640"/>
      <c r="O33" s="640"/>
      <c r="P33" s="640"/>
      <c r="Q33" s="641"/>
      <c r="R33" s="642">
        <v>921954</v>
      </c>
      <c r="S33" s="643"/>
      <c r="T33" s="643"/>
      <c r="U33" s="643"/>
      <c r="V33" s="643"/>
      <c r="W33" s="643"/>
      <c r="X33" s="643"/>
      <c r="Y33" s="644"/>
      <c r="Z33" s="675">
        <v>5.9</v>
      </c>
      <c r="AA33" s="675"/>
      <c r="AB33" s="675"/>
      <c r="AC33" s="675"/>
      <c r="AD33" s="676" t="s">
        <v>127</v>
      </c>
      <c r="AE33" s="676"/>
      <c r="AF33" s="676"/>
      <c r="AG33" s="676"/>
      <c r="AH33" s="676"/>
      <c r="AI33" s="676"/>
      <c r="AJ33" s="676"/>
      <c r="AK33" s="676"/>
      <c r="AL33" s="645" t="s">
        <v>127</v>
      </c>
      <c r="AM33" s="646"/>
      <c r="AN33" s="646"/>
      <c r="AO33" s="677"/>
      <c r="AP33" s="721"/>
      <c r="AQ33" s="722"/>
      <c r="AR33" s="722"/>
      <c r="AS33" s="722"/>
      <c r="AT33" s="725"/>
      <c r="AU33" s="232"/>
      <c r="AV33" s="232"/>
      <c r="AW33" s="232"/>
      <c r="AX33" s="623" t="s">
        <v>316</v>
      </c>
      <c r="AY33" s="624"/>
      <c r="AZ33" s="624"/>
      <c r="BA33" s="624"/>
      <c r="BB33" s="624"/>
      <c r="BC33" s="624"/>
      <c r="BD33" s="624"/>
      <c r="BE33" s="624"/>
      <c r="BF33" s="625"/>
      <c r="BG33" s="709">
        <v>98.4</v>
      </c>
      <c r="BH33" s="627"/>
      <c r="BI33" s="627"/>
      <c r="BJ33" s="627"/>
      <c r="BK33" s="627"/>
      <c r="BL33" s="627"/>
      <c r="BM33" s="669">
        <v>95.8</v>
      </c>
      <c r="BN33" s="627"/>
      <c r="BO33" s="627"/>
      <c r="BP33" s="627"/>
      <c r="BQ33" s="671"/>
      <c r="BR33" s="709">
        <v>99</v>
      </c>
      <c r="BS33" s="627"/>
      <c r="BT33" s="627"/>
      <c r="BU33" s="627"/>
      <c r="BV33" s="627"/>
      <c r="BW33" s="627"/>
      <c r="BX33" s="669">
        <v>95.1</v>
      </c>
      <c r="BY33" s="627"/>
      <c r="BZ33" s="627"/>
      <c r="CA33" s="627"/>
      <c r="CB33" s="671"/>
      <c r="CD33" s="689" t="s">
        <v>317</v>
      </c>
      <c r="CE33" s="686"/>
      <c r="CF33" s="686"/>
      <c r="CG33" s="686"/>
      <c r="CH33" s="686"/>
      <c r="CI33" s="686"/>
      <c r="CJ33" s="686"/>
      <c r="CK33" s="686"/>
      <c r="CL33" s="686"/>
      <c r="CM33" s="686"/>
      <c r="CN33" s="686"/>
      <c r="CO33" s="686"/>
      <c r="CP33" s="686"/>
      <c r="CQ33" s="687"/>
      <c r="CR33" s="642">
        <v>7238654</v>
      </c>
      <c r="CS33" s="661"/>
      <c r="CT33" s="661"/>
      <c r="CU33" s="661"/>
      <c r="CV33" s="661"/>
      <c r="CW33" s="661"/>
      <c r="CX33" s="661"/>
      <c r="CY33" s="662"/>
      <c r="CZ33" s="645">
        <v>46.8</v>
      </c>
      <c r="DA33" s="663"/>
      <c r="DB33" s="663"/>
      <c r="DC33" s="664"/>
      <c r="DD33" s="648">
        <v>4512895</v>
      </c>
      <c r="DE33" s="661"/>
      <c r="DF33" s="661"/>
      <c r="DG33" s="661"/>
      <c r="DH33" s="661"/>
      <c r="DI33" s="661"/>
      <c r="DJ33" s="661"/>
      <c r="DK33" s="662"/>
      <c r="DL33" s="648">
        <v>3460627</v>
      </c>
      <c r="DM33" s="661"/>
      <c r="DN33" s="661"/>
      <c r="DO33" s="661"/>
      <c r="DP33" s="661"/>
      <c r="DQ33" s="661"/>
      <c r="DR33" s="661"/>
      <c r="DS33" s="661"/>
      <c r="DT33" s="661"/>
      <c r="DU33" s="661"/>
      <c r="DV33" s="662"/>
      <c r="DW33" s="645">
        <v>40.6</v>
      </c>
      <c r="DX33" s="663"/>
      <c r="DY33" s="663"/>
      <c r="DZ33" s="663"/>
      <c r="EA33" s="663"/>
      <c r="EB33" s="663"/>
      <c r="EC33" s="681"/>
    </row>
    <row r="34" spans="2:133" ht="11.25" customHeight="1" x14ac:dyDescent="0.15">
      <c r="B34" s="639" t="s">
        <v>318</v>
      </c>
      <c r="C34" s="640"/>
      <c r="D34" s="640"/>
      <c r="E34" s="640"/>
      <c r="F34" s="640"/>
      <c r="G34" s="640"/>
      <c r="H34" s="640"/>
      <c r="I34" s="640"/>
      <c r="J34" s="640"/>
      <c r="K34" s="640"/>
      <c r="L34" s="640"/>
      <c r="M34" s="640"/>
      <c r="N34" s="640"/>
      <c r="O34" s="640"/>
      <c r="P34" s="640"/>
      <c r="Q34" s="641"/>
      <c r="R34" s="642">
        <v>100020</v>
      </c>
      <c r="S34" s="643"/>
      <c r="T34" s="643"/>
      <c r="U34" s="643"/>
      <c r="V34" s="643"/>
      <c r="W34" s="643"/>
      <c r="X34" s="643"/>
      <c r="Y34" s="644"/>
      <c r="Z34" s="675">
        <v>0.6</v>
      </c>
      <c r="AA34" s="675"/>
      <c r="AB34" s="675"/>
      <c r="AC34" s="675"/>
      <c r="AD34" s="676" t="s">
        <v>127</v>
      </c>
      <c r="AE34" s="676"/>
      <c r="AF34" s="676"/>
      <c r="AG34" s="676"/>
      <c r="AH34" s="676"/>
      <c r="AI34" s="676"/>
      <c r="AJ34" s="676"/>
      <c r="AK34" s="676"/>
      <c r="AL34" s="645" t="s">
        <v>127</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319</v>
      </c>
      <c r="CE34" s="686"/>
      <c r="CF34" s="686"/>
      <c r="CG34" s="686"/>
      <c r="CH34" s="686"/>
      <c r="CI34" s="686"/>
      <c r="CJ34" s="686"/>
      <c r="CK34" s="686"/>
      <c r="CL34" s="686"/>
      <c r="CM34" s="686"/>
      <c r="CN34" s="686"/>
      <c r="CO34" s="686"/>
      <c r="CP34" s="686"/>
      <c r="CQ34" s="687"/>
      <c r="CR34" s="642">
        <v>1756249</v>
      </c>
      <c r="CS34" s="643"/>
      <c r="CT34" s="643"/>
      <c r="CU34" s="643"/>
      <c r="CV34" s="643"/>
      <c r="CW34" s="643"/>
      <c r="CX34" s="643"/>
      <c r="CY34" s="644"/>
      <c r="CZ34" s="645">
        <v>11.3</v>
      </c>
      <c r="DA34" s="663"/>
      <c r="DB34" s="663"/>
      <c r="DC34" s="664"/>
      <c r="DD34" s="648">
        <v>1221831</v>
      </c>
      <c r="DE34" s="643"/>
      <c r="DF34" s="643"/>
      <c r="DG34" s="643"/>
      <c r="DH34" s="643"/>
      <c r="DI34" s="643"/>
      <c r="DJ34" s="643"/>
      <c r="DK34" s="644"/>
      <c r="DL34" s="648">
        <v>838461</v>
      </c>
      <c r="DM34" s="643"/>
      <c r="DN34" s="643"/>
      <c r="DO34" s="643"/>
      <c r="DP34" s="643"/>
      <c r="DQ34" s="643"/>
      <c r="DR34" s="643"/>
      <c r="DS34" s="643"/>
      <c r="DT34" s="643"/>
      <c r="DU34" s="643"/>
      <c r="DV34" s="644"/>
      <c r="DW34" s="645">
        <v>9.8000000000000007</v>
      </c>
      <c r="DX34" s="663"/>
      <c r="DY34" s="663"/>
      <c r="DZ34" s="663"/>
      <c r="EA34" s="663"/>
      <c r="EB34" s="663"/>
      <c r="EC34" s="681"/>
    </row>
    <row r="35" spans="2:133" ht="11.25" customHeight="1" x14ac:dyDescent="0.15">
      <c r="B35" s="639" t="s">
        <v>320</v>
      </c>
      <c r="C35" s="640"/>
      <c r="D35" s="640"/>
      <c r="E35" s="640"/>
      <c r="F35" s="640"/>
      <c r="G35" s="640"/>
      <c r="H35" s="640"/>
      <c r="I35" s="640"/>
      <c r="J35" s="640"/>
      <c r="K35" s="640"/>
      <c r="L35" s="640"/>
      <c r="M35" s="640"/>
      <c r="N35" s="640"/>
      <c r="O35" s="640"/>
      <c r="P35" s="640"/>
      <c r="Q35" s="641"/>
      <c r="R35" s="642">
        <v>26897</v>
      </c>
      <c r="S35" s="643"/>
      <c r="T35" s="643"/>
      <c r="U35" s="643"/>
      <c r="V35" s="643"/>
      <c r="W35" s="643"/>
      <c r="X35" s="643"/>
      <c r="Y35" s="644"/>
      <c r="Z35" s="675">
        <v>0.2</v>
      </c>
      <c r="AA35" s="675"/>
      <c r="AB35" s="675"/>
      <c r="AC35" s="675"/>
      <c r="AD35" s="676" t="s">
        <v>127</v>
      </c>
      <c r="AE35" s="676"/>
      <c r="AF35" s="676"/>
      <c r="AG35" s="676"/>
      <c r="AH35" s="676"/>
      <c r="AI35" s="676"/>
      <c r="AJ35" s="676"/>
      <c r="AK35" s="676"/>
      <c r="AL35" s="645" t="s">
        <v>236</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323</v>
      </c>
      <c r="CE35" s="686"/>
      <c r="CF35" s="686"/>
      <c r="CG35" s="686"/>
      <c r="CH35" s="686"/>
      <c r="CI35" s="686"/>
      <c r="CJ35" s="686"/>
      <c r="CK35" s="686"/>
      <c r="CL35" s="686"/>
      <c r="CM35" s="686"/>
      <c r="CN35" s="686"/>
      <c r="CO35" s="686"/>
      <c r="CP35" s="686"/>
      <c r="CQ35" s="687"/>
      <c r="CR35" s="642">
        <v>69048</v>
      </c>
      <c r="CS35" s="661"/>
      <c r="CT35" s="661"/>
      <c r="CU35" s="661"/>
      <c r="CV35" s="661"/>
      <c r="CW35" s="661"/>
      <c r="CX35" s="661"/>
      <c r="CY35" s="662"/>
      <c r="CZ35" s="645">
        <v>0.4</v>
      </c>
      <c r="DA35" s="663"/>
      <c r="DB35" s="663"/>
      <c r="DC35" s="664"/>
      <c r="DD35" s="648">
        <v>43990</v>
      </c>
      <c r="DE35" s="661"/>
      <c r="DF35" s="661"/>
      <c r="DG35" s="661"/>
      <c r="DH35" s="661"/>
      <c r="DI35" s="661"/>
      <c r="DJ35" s="661"/>
      <c r="DK35" s="662"/>
      <c r="DL35" s="648">
        <v>43726</v>
      </c>
      <c r="DM35" s="661"/>
      <c r="DN35" s="661"/>
      <c r="DO35" s="661"/>
      <c r="DP35" s="661"/>
      <c r="DQ35" s="661"/>
      <c r="DR35" s="661"/>
      <c r="DS35" s="661"/>
      <c r="DT35" s="661"/>
      <c r="DU35" s="661"/>
      <c r="DV35" s="662"/>
      <c r="DW35" s="645">
        <v>0.5</v>
      </c>
      <c r="DX35" s="663"/>
      <c r="DY35" s="663"/>
      <c r="DZ35" s="663"/>
      <c r="EA35" s="663"/>
      <c r="EB35" s="663"/>
      <c r="EC35" s="681"/>
    </row>
    <row r="36" spans="2:133" ht="11.25" customHeight="1" x14ac:dyDescent="0.15">
      <c r="B36" s="639" t="s">
        <v>324</v>
      </c>
      <c r="C36" s="640"/>
      <c r="D36" s="640"/>
      <c r="E36" s="640"/>
      <c r="F36" s="640"/>
      <c r="G36" s="640"/>
      <c r="H36" s="640"/>
      <c r="I36" s="640"/>
      <c r="J36" s="640"/>
      <c r="K36" s="640"/>
      <c r="L36" s="640"/>
      <c r="M36" s="640"/>
      <c r="N36" s="640"/>
      <c r="O36" s="640"/>
      <c r="P36" s="640"/>
      <c r="Q36" s="641"/>
      <c r="R36" s="642">
        <v>203437</v>
      </c>
      <c r="S36" s="643"/>
      <c r="T36" s="643"/>
      <c r="U36" s="643"/>
      <c r="V36" s="643"/>
      <c r="W36" s="643"/>
      <c r="X36" s="643"/>
      <c r="Y36" s="644"/>
      <c r="Z36" s="675">
        <v>1.3</v>
      </c>
      <c r="AA36" s="675"/>
      <c r="AB36" s="675"/>
      <c r="AC36" s="675"/>
      <c r="AD36" s="676" t="s">
        <v>127</v>
      </c>
      <c r="AE36" s="676"/>
      <c r="AF36" s="676"/>
      <c r="AG36" s="676"/>
      <c r="AH36" s="676"/>
      <c r="AI36" s="676"/>
      <c r="AJ36" s="676"/>
      <c r="AK36" s="676"/>
      <c r="AL36" s="645" t="s">
        <v>127</v>
      </c>
      <c r="AM36" s="646"/>
      <c r="AN36" s="646"/>
      <c r="AO36" s="677"/>
      <c r="AP36" s="235"/>
      <c r="AQ36" s="694" t="s">
        <v>325</v>
      </c>
      <c r="AR36" s="695"/>
      <c r="AS36" s="695"/>
      <c r="AT36" s="695"/>
      <c r="AU36" s="695"/>
      <c r="AV36" s="695"/>
      <c r="AW36" s="695"/>
      <c r="AX36" s="695"/>
      <c r="AY36" s="696"/>
      <c r="AZ36" s="697">
        <v>1978560</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17432</v>
      </c>
      <c r="BW36" s="698"/>
      <c r="BX36" s="698"/>
      <c r="BY36" s="698"/>
      <c r="BZ36" s="698"/>
      <c r="CA36" s="698"/>
      <c r="CB36" s="699"/>
      <c r="CD36" s="689" t="s">
        <v>327</v>
      </c>
      <c r="CE36" s="686"/>
      <c r="CF36" s="686"/>
      <c r="CG36" s="686"/>
      <c r="CH36" s="686"/>
      <c r="CI36" s="686"/>
      <c r="CJ36" s="686"/>
      <c r="CK36" s="686"/>
      <c r="CL36" s="686"/>
      <c r="CM36" s="686"/>
      <c r="CN36" s="686"/>
      <c r="CO36" s="686"/>
      <c r="CP36" s="686"/>
      <c r="CQ36" s="687"/>
      <c r="CR36" s="642">
        <v>3447594</v>
      </c>
      <c r="CS36" s="643"/>
      <c r="CT36" s="643"/>
      <c r="CU36" s="643"/>
      <c r="CV36" s="643"/>
      <c r="CW36" s="643"/>
      <c r="CX36" s="643"/>
      <c r="CY36" s="644"/>
      <c r="CZ36" s="645">
        <v>22.3</v>
      </c>
      <c r="DA36" s="663"/>
      <c r="DB36" s="663"/>
      <c r="DC36" s="664"/>
      <c r="DD36" s="648">
        <v>1472226</v>
      </c>
      <c r="DE36" s="643"/>
      <c r="DF36" s="643"/>
      <c r="DG36" s="643"/>
      <c r="DH36" s="643"/>
      <c r="DI36" s="643"/>
      <c r="DJ36" s="643"/>
      <c r="DK36" s="644"/>
      <c r="DL36" s="648">
        <v>1253523</v>
      </c>
      <c r="DM36" s="643"/>
      <c r="DN36" s="643"/>
      <c r="DO36" s="643"/>
      <c r="DP36" s="643"/>
      <c r="DQ36" s="643"/>
      <c r="DR36" s="643"/>
      <c r="DS36" s="643"/>
      <c r="DT36" s="643"/>
      <c r="DU36" s="643"/>
      <c r="DV36" s="644"/>
      <c r="DW36" s="645">
        <v>14.7</v>
      </c>
      <c r="DX36" s="663"/>
      <c r="DY36" s="663"/>
      <c r="DZ36" s="663"/>
      <c r="EA36" s="663"/>
      <c r="EB36" s="663"/>
      <c r="EC36" s="681"/>
    </row>
    <row r="37" spans="2:133" ht="11.25" customHeight="1" x14ac:dyDescent="0.15">
      <c r="B37" s="639" t="s">
        <v>328</v>
      </c>
      <c r="C37" s="640"/>
      <c r="D37" s="640"/>
      <c r="E37" s="640"/>
      <c r="F37" s="640"/>
      <c r="G37" s="640"/>
      <c r="H37" s="640"/>
      <c r="I37" s="640"/>
      <c r="J37" s="640"/>
      <c r="K37" s="640"/>
      <c r="L37" s="640"/>
      <c r="M37" s="640"/>
      <c r="N37" s="640"/>
      <c r="O37" s="640"/>
      <c r="P37" s="640"/>
      <c r="Q37" s="641"/>
      <c r="R37" s="642">
        <v>54875</v>
      </c>
      <c r="S37" s="643"/>
      <c r="T37" s="643"/>
      <c r="U37" s="643"/>
      <c r="V37" s="643"/>
      <c r="W37" s="643"/>
      <c r="X37" s="643"/>
      <c r="Y37" s="644"/>
      <c r="Z37" s="675">
        <v>0.4</v>
      </c>
      <c r="AA37" s="675"/>
      <c r="AB37" s="675"/>
      <c r="AC37" s="675"/>
      <c r="AD37" s="676" t="s">
        <v>127</v>
      </c>
      <c r="AE37" s="676"/>
      <c r="AF37" s="676"/>
      <c r="AG37" s="676"/>
      <c r="AH37" s="676"/>
      <c r="AI37" s="676"/>
      <c r="AJ37" s="676"/>
      <c r="AK37" s="676"/>
      <c r="AL37" s="645" t="s">
        <v>127</v>
      </c>
      <c r="AM37" s="646"/>
      <c r="AN37" s="646"/>
      <c r="AO37" s="677"/>
      <c r="AQ37" s="682" t="s">
        <v>329</v>
      </c>
      <c r="AR37" s="683"/>
      <c r="AS37" s="683"/>
      <c r="AT37" s="683"/>
      <c r="AU37" s="683"/>
      <c r="AV37" s="683"/>
      <c r="AW37" s="683"/>
      <c r="AX37" s="683"/>
      <c r="AY37" s="684"/>
      <c r="AZ37" s="642">
        <v>731941</v>
      </c>
      <c r="BA37" s="643"/>
      <c r="BB37" s="643"/>
      <c r="BC37" s="643"/>
      <c r="BD37" s="661"/>
      <c r="BE37" s="661"/>
      <c r="BF37" s="685"/>
      <c r="BG37" s="689" t="s">
        <v>330</v>
      </c>
      <c r="BH37" s="686"/>
      <c r="BI37" s="686"/>
      <c r="BJ37" s="686"/>
      <c r="BK37" s="686"/>
      <c r="BL37" s="686"/>
      <c r="BM37" s="686"/>
      <c r="BN37" s="686"/>
      <c r="BO37" s="686"/>
      <c r="BP37" s="686"/>
      <c r="BQ37" s="686"/>
      <c r="BR37" s="686"/>
      <c r="BS37" s="686"/>
      <c r="BT37" s="686"/>
      <c r="BU37" s="687"/>
      <c r="BV37" s="642">
        <v>-14694</v>
      </c>
      <c r="BW37" s="643"/>
      <c r="BX37" s="643"/>
      <c r="BY37" s="643"/>
      <c r="BZ37" s="643"/>
      <c r="CA37" s="643"/>
      <c r="CB37" s="688"/>
      <c r="CD37" s="689" t="s">
        <v>331</v>
      </c>
      <c r="CE37" s="686"/>
      <c r="CF37" s="686"/>
      <c r="CG37" s="686"/>
      <c r="CH37" s="686"/>
      <c r="CI37" s="686"/>
      <c r="CJ37" s="686"/>
      <c r="CK37" s="686"/>
      <c r="CL37" s="686"/>
      <c r="CM37" s="686"/>
      <c r="CN37" s="686"/>
      <c r="CO37" s="686"/>
      <c r="CP37" s="686"/>
      <c r="CQ37" s="687"/>
      <c r="CR37" s="642">
        <v>698846</v>
      </c>
      <c r="CS37" s="661"/>
      <c r="CT37" s="661"/>
      <c r="CU37" s="661"/>
      <c r="CV37" s="661"/>
      <c r="CW37" s="661"/>
      <c r="CX37" s="661"/>
      <c r="CY37" s="662"/>
      <c r="CZ37" s="645">
        <v>4.5</v>
      </c>
      <c r="DA37" s="663"/>
      <c r="DB37" s="663"/>
      <c r="DC37" s="664"/>
      <c r="DD37" s="648">
        <v>676177</v>
      </c>
      <c r="DE37" s="661"/>
      <c r="DF37" s="661"/>
      <c r="DG37" s="661"/>
      <c r="DH37" s="661"/>
      <c r="DI37" s="661"/>
      <c r="DJ37" s="661"/>
      <c r="DK37" s="662"/>
      <c r="DL37" s="648">
        <v>675551</v>
      </c>
      <c r="DM37" s="661"/>
      <c r="DN37" s="661"/>
      <c r="DO37" s="661"/>
      <c r="DP37" s="661"/>
      <c r="DQ37" s="661"/>
      <c r="DR37" s="661"/>
      <c r="DS37" s="661"/>
      <c r="DT37" s="661"/>
      <c r="DU37" s="661"/>
      <c r="DV37" s="662"/>
      <c r="DW37" s="645">
        <v>7.9</v>
      </c>
      <c r="DX37" s="663"/>
      <c r="DY37" s="663"/>
      <c r="DZ37" s="663"/>
      <c r="EA37" s="663"/>
      <c r="EB37" s="663"/>
      <c r="EC37" s="681"/>
    </row>
    <row r="38" spans="2:133" ht="11.25" customHeight="1" x14ac:dyDescent="0.15">
      <c r="B38" s="639" t="s">
        <v>332</v>
      </c>
      <c r="C38" s="640"/>
      <c r="D38" s="640"/>
      <c r="E38" s="640"/>
      <c r="F38" s="640"/>
      <c r="G38" s="640"/>
      <c r="H38" s="640"/>
      <c r="I38" s="640"/>
      <c r="J38" s="640"/>
      <c r="K38" s="640"/>
      <c r="L38" s="640"/>
      <c r="M38" s="640"/>
      <c r="N38" s="640"/>
      <c r="O38" s="640"/>
      <c r="P38" s="640"/>
      <c r="Q38" s="641"/>
      <c r="R38" s="642">
        <v>383298</v>
      </c>
      <c r="S38" s="643"/>
      <c r="T38" s="643"/>
      <c r="U38" s="643"/>
      <c r="V38" s="643"/>
      <c r="W38" s="643"/>
      <c r="X38" s="643"/>
      <c r="Y38" s="644"/>
      <c r="Z38" s="675">
        <v>2.4</v>
      </c>
      <c r="AA38" s="675"/>
      <c r="AB38" s="675"/>
      <c r="AC38" s="675"/>
      <c r="AD38" s="676">
        <v>93040</v>
      </c>
      <c r="AE38" s="676"/>
      <c r="AF38" s="676"/>
      <c r="AG38" s="676"/>
      <c r="AH38" s="676"/>
      <c r="AI38" s="676"/>
      <c r="AJ38" s="676"/>
      <c r="AK38" s="676"/>
      <c r="AL38" s="645">
        <v>1.1000000000000001</v>
      </c>
      <c r="AM38" s="646"/>
      <c r="AN38" s="646"/>
      <c r="AO38" s="677"/>
      <c r="AQ38" s="682" t="s">
        <v>333</v>
      </c>
      <c r="AR38" s="683"/>
      <c r="AS38" s="683"/>
      <c r="AT38" s="683"/>
      <c r="AU38" s="683"/>
      <c r="AV38" s="683"/>
      <c r="AW38" s="683"/>
      <c r="AX38" s="683"/>
      <c r="AY38" s="684"/>
      <c r="AZ38" s="642">
        <v>93771</v>
      </c>
      <c r="BA38" s="643"/>
      <c r="BB38" s="643"/>
      <c r="BC38" s="643"/>
      <c r="BD38" s="661"/>
      <c r="BE38" s="661"/>
      <c r="BF38" s="685"/>
      <c r="BG38" s="689" t="s">
        <v>334</v>
      </c>
      <c r="BH38" s="686"/>
      <c r="BI38" s="686"/>
      <c r="BJ38" s="686"/>
      <c r="BK38" s="686"/>
      <c r="BL38" s="686"/>
      <c r="BM38" s="686"/>
      <c r="BN38" s="686"/>
      <c r="BO38" s="686"/>
      <c r="BP38" s="686"/>
      <c r="BQ38" s="686"/>
      <c r="BR38" s="686"/>
      <c r="BS38" s="686"/>
      <c r="BT38" s="686"/>
      <c r="BU38" s="687"/>
      <c r="BV38" s="642">
        <v>2424</v>
      </c>
      <c r="BW38" s="643"/>
      <c r="BX38" s="643"/>
      <c r="BY38" s="643"/>
      <c r="BZ38" s="643"/>
      <c r="CA38" s="643"/>
      <c r="CB38" s="688"/>
      <c r="CD38" s="689" t="s">
        <v>335</v>
      </c>
      <c r="CE38" s="686"/>
      <c r="CF38" s="686"/>
      <c r="CG38" s="686"/>
      <c r="CH38" s="686"/>
      <c r="CI38" s="686"/>
      <c r="CJ38" s="686"/>
      <c r="CK38" s="686"/>
      <c r="CL38" s="686"/>
      <c r="CM38" s="686"/>
      <c r="CN38" s="686"/>
      <c r="CO38" s="686"/>
      <c r="CP38" s="686"/>
      <c r="CQ38" s="687"/>
      <c r="CR38" s="642">
        <v>1878927</v>
      </c>
      <c r="CS38" s="643"/>
      <c r="CT38" s="643"/>
      <c r="CU38" s="643"/>
      <c r="CV38" s="643"/>
      <c r="CW38" s="643"/>
      <c r="CX38" s="643"/>
      <c r="CY38" s="644"/>
      <c r="CZ38" s="645">
        <v>12.1</v>
      </c>
      <c r="DA38" s="663"/>
      <c r="DB38" s="663"/>
      <c r="DC38" s="664"/>
      <c r="DD38" s="648">
        <v>1724608</v>
      </c>
      <c r="DE38" s="643"/>
      <c r="DF38" s="643"/>
      <c r="DG38" s="643"/>
      <c r="DH38" s="643"/>
      <c r="DI38" s="643"/>
      <c r="DJ38" s="643"/>
      <c r="DK38" s="644"/>
      <c r="DL38" s="648">
        <v>1314917</v>
      </c>
      <c r="DM38" s="643"/>
      <c r="DN38" s="643"/>
      <c r="DO38" s="643"/>
      <c r="DP38" s="643"/>
      <c r="DQ38" s="643"/>
      <c r="DR38" s="643"/>
      <c r="DS38" s="643"/>
      <c r="DT38" s="643"/>
      <c r="DU38" s="643"/>
      <c r="DV38" s="644"/>
      <c r="DW38" s="645">
        <v>15.4</v>
      </c>
      <c r="DX38" s="663"/>
      <c r="DY38" s="663"/>
      <c r="DZ38" s="663"/>
      <c r="EA38" s="663"/>
      <c r="EB38" s="663"/>
      <c r="EC38" s="681"/>
    </row>
    <row r="39" spans="2:133" ht="11.25" customHeight="1" x14ac:dyDescent="0.15">
      <c r="B39" s="639" t="s">
        <v>336</v>
      </c>
      <c r="C39" s="640"/>
      <c r="D39" s="640"/>
      <c r="E39" s="640"/>
      <c r="F39" s="640"/>
      <c r="G39" s="640"/>
      <c r="H39" s="640"/>
      <c r="I39" s="640"/>
      <c r="J39" s="640"/>
      <c r="K39" s="640"/>
      <c r="L39" s="640"/>
      <c r="M39" s="640"/>
      <c r="N39" s="640"/>
      <c r="O39" s="640"/>
      <c r="P39" s="640"/>
      <c r="Q39" s="641"/>
      <c r="R39" s="642">
        <v>2062022</v>
      </c>
      <c r="S39" s="643"/>
      <c r="T39" s="643"/>
      <c r="U39" s="643"/>
      <c r="V39" s="643"/>
      <c r="W39" s="643"/>
      <c r="X39" s="643"/>
      <c r="Y39" s="644"/>
      <c r="Z39" s="675">
        <v>13.2</v>
      </c>
      <c r="AA39" s="675"/>
      <c r="AB39" s="675"/>
      <c r="AC39" s="675"/>
      <c r="AD39" s="676" t="s">
        <v>236</v>
      </c>
      <c r="AE39" s="676"/>
      <c r="AF39" s="676"/>
      <c r="AG39" s="676"/>
      <c r="AH39" s="676"/>
      <c r="AI39" s="676"/>
      <c r="AJ39" s="676"/>
      <c r="AK39" s="676"/>
      <c r="AL39" s="645" t="s">
        <v>127</v>
      </c>
      <c r="AM39" s="646"/>
      <c r="AN39" s="646"/>
      <c r="AO39" s="677"/>
      <c r="AQ39" s="682" t="s">
        <v>337</v>
      </c>
      <c r="AR39" s="683"/>
      <c r="AS39" s="683"/>
      <c r="AT39" s="683"/>
      <c r="AU39" s="683"/>
      <c r="AV39" s="683"/>
      <c r="AW39" s="683"/>
      <c r="AX39" s="683"/>
      <c r="AY39" s="684"/>
      <c r="AZ39" s="642">
        <v>91302</v>
      </c>
      <c r="BA39" s="643"/>
      <c r="BB39" s="643"/>
      <c r="BC39" s="643"/>
      <c r="BD39" s="661"/>
      <c r="BE39" s="661"/>
      <c r="BF39" s="685"/>
      <c r="BG39" s="689" t="s">
        <v>338</v>
      </c>
      <c r="BH39" s="686"/>
      <c r="BI39" s="686"/>
      <c r="BJ39" s="686"/>
      <c r="BK39" s="686"/>
      <c r="BL39" s="686"/>
      <c r="BM39" s="686"/>
      <c r="BN39" s="686"/>
      <c r="BO39" s="686"/>
      <c r="BP39" s="686"/>
      <c r="BQ39" s="686"/>
      <c r="BR39" s="686"/>
      <c r="BS39" s="686"/>
      <c r="BT39" s="686"/>
      <c r="BU39" s="687"/>
      <c r="BV39" s="642">
        <v>3782</v>
      </c>
      <c r="BW39" s="643"/>
      <c r="BX39" s="643"/>
      <c r="BY39" s="643"/>
      <c r="BZ39" s="643"/>
      <c r="CA39" s="643"/>
      <c r="CB39" s="688"/>
      <c r="CD39" s="689" t="s">
        <v>339</v>
      </c>
      <c r="CE39" s="686"/>
      <c r="CF39" s="686"/>
      <c r="CG39" s="686"/>
      <c r="CH39" s="686"/>
      <c r="CI39" s="686"/>
      <c r="CJ39" s="686"/>
      <c r="CK39" s="686"/>
      <c r="CL39" s="686"/>
      <c r="CM39" s="686"/>
      <c r="CN39" s="686"/>
      <c r="CO39" s="686"/>
      <c r="CP39" s="686"/>
      <c r="CQ39" s="687"/>
      <c r="CR39" s="642">
        <v>76836</v>
      </c>
      <c r="CS39" s="661"/>
      <c r="CT39" s="661"/>
      <c r="CU39" s="661"/>
      <c r="CV39" s="661"/>
      <c r="CW39" s="661"/>
      <c r="CX39" s="661"/>
      <c r="CY39" s="662"/>
      <c r="CZ39" s="645">
        <v>0.5</v>
      </c>
      <c r="DA39" s="663"/>
      <c r="DB39" s="663"/>
      <c r="DC39" s="664"/>
      <c r="DD39" s="648">
        <v>40240</v>
      </c>
      <c r="DE39" s="661"/>
      <c r="DF39" s="661"/>
      <c r="DG39" s="661"/>
      <c r="DH39" s="661"/>
      <c r="DI39" s="661"/>
      <c r="DJ39" s="661"/>
      <c r="DK39" s="662"/>
      <c r="DL39" s="648" t="s">
        <v>127</v>
      </c>
      <c r="DM39" s="661"/>
      <c r="DN39" s="661"/>
      <c r="DO39" s="661"/>
      <c r="DP39" s="661"/>
      <c r="DQ39" s="661"/>
      <c r="DR39" s="661"/>
      <c r="DS39" s="661"/>
      <c r="DT39" s="661"/>
      <c r="DU39" s="661"/>
      <c r="DV39" s="662"/>
      <c r="DW39" s="645" t="s">
        <v>236</v>
      </c>
      <c r="DX39" s="663"/>
      <c r="DY39" s="663"/>
      <c r="DZ39" s="663"/>
      <c r="EA39" s="663"/>
      <c r="EB39" s="663"/>
      <c r="EC39" s="681"/>
    </row>
    <row r="40" spans="2:133" ht="11.25" customHeight="1" x14ac:dyDescent="0.15">
      <c r="B40" s="639" t="s">
        <v>340</v>
      </c>
      <c r="C40" s="640"/>
      <c r="D40" s="640"/>
      <c r="E40" s="640"/>
      <c r="F40" s="640"/>
      <c r="G40" s="640"/>
      <c r="H40" s="640"/>
      <c r="I40" s="640"/>
      <c r="J40" s="640"/>
      <c r="K40" s="640"/>
      <c r="L40" s="640"/>
      <c r="M40" s="640"/>
      <c r="N40" s="640"/>
      <c r="O40" s="640"/>
      <c r="P40" s="640"/>
      <c r="Q40" s="641"/>
      <c r="R40" s="642" t="s">
        <v>127</v>
      </c>
      <c r="S40" s="643"/>
      <c r="T40" s="643"/>
      <c r="U40" s="643"/>
      <c r="V40" s="643"/>
      <c r="W40" s="643"/>
      <c r="X40" s="643"/>
      <c r="Y40" s="644"/>
      <c r="Z40" s="675" t="s">
        <v>127</v>
      </c>
      <c r="AA40" s="675"/>
      <c r="AB40" s="675"/>
      <c r="AC40" s="675"/>
      <c r="AD40" s="676" t="s">
        <v>127</v>
      </c>
      <c r="AE40" s="676"/>
      <c r="AF40" s="676"/>
      <c r="AG40" s="676"/>
      <c r="AH40" s="676"/>
      <c r="AI40" s="676"/>
      <c r="AJ40" s="676"/>
      <c r="AK40" s="676"/>
      <c r="AL40" s="645" t="s">
        <v>127</v>
      </c>
      <c r="AM40" s="646"/>
      <c r="AN40" s="646"/>
      <c r="AO40" s="677"/>
      <c r="AQ40" s="682" t="s">
        <v>341</v>
      </c>
      <c r="AR40" s="683"/>
      <c r="AS40" s="683"/>
      <c r="AT40" s="683"/>
      <c r="AU40" s="683"/>
      <c r="AV40" s="683"/>
      <c r="AW40" s="683"/>
      <c r="AX40" s="683"/>
      <c r="AY40" s="684"/>
      <c r="AZ40" s="642">
        <v>74010</v>
      </c>
      <c r="BA40" s="643"/>
      <c r="BB40" s="643"/>
      <c r="BC40" s="643"/>
      <c r="BD40" s="661"/>
      <c r="BE40" s="661"/>
      <c r="BF40" s="685"/>
      <c r="BG40" s="690" t="s">
        <v>342</v>
      </c>
      <c r="BH40" s="691"/>
      <c r="BI40" s="691"/>
      <c r="BJ40" s="691"/>
      <c r="BK40" s="691"/>
      <c r="BL40" s="236"/>
      <c r="BM40" s="686" t="s">
        <v>343</v>
      </c>
      <c r="BN40" s="686"/>
      <c r="BO40" s="686"/>
      <c r="BP40" s="686"/>
      <c r="BQ40" s="686"/>
      <c r="BR40" s="686"/>
      <c r="BS40" s="686"/>
      <c r="BT40" s="686"/>
      <c r="BU40" s="687"/>
      <c r="BV40" s="642">
        <v>96</v>
      </c>
      <c r="BW40" s="643"/>
      <c r="BX40" s="643"/>
      <c r="BY40" s="643"/>
      <c r="BZ40" s="643"/>
      <c r="CA40" s="643"/>
      <c r="CB40" s="688"/>
      <c r="CD40" s="689" t="s">
        <v>344</v>
      </c>
      <c r="CE40" s="686"/>
      <c r="CF40" s="686"/>
      <c r="CG40" s="686"/>
      <c r="CH40" s="686"/>
      <c r="CI40" s="686"/>
      <c r="CJ40" s="686"/>
      <c r="CK40" s="686"/>
      <c r="CL40" s="686"/>
      <c r="CM40" s="686"/>
      <c r="CN40" s="686"/>
      <c r="CO40" s="686"/>
      <c r="CP40" s="686"/>
      <c r="CQ40" s="687"/>
      <c r="CR40" s="642">
        <v>10000</v>
      </c>
      <c r="CS40" s="643"/>
      <c r="CT40" s="643"/>
      <c r="CU40" s="643"/>
      <c r="CV40" s="643"/>
      <c r="CW40" s="643"/>
      <c r="CX40" s="643"/>
      <c r="CY40" s="644"/>
      <c r="CZ40" s="645">
        <v>0.1</v>
      </c>
      <c r="DA40" s="663"/>
      <c r="DB40" s="663"/>
      <c r="DC40" s="664"/>
      <c r="DD40" s="648">
        <v>10000</v>
      </c>
      <c r="DE40" s="643"/>
      <c r="DF40" s="643"/>
      <c r="DG40" s="643"/>
      <c r="DH40" s="643"/>
      <c r="DI40" s="643"/>
      <c r="DJ40" s="643"/>
      <c r="DK40" s="644"/>
      <c r="DL40" s="648">
        <v>10000</v>
      </c>
      <c r="DM40" s="643"/>
      <c r="DN40" s="643"/>
      <c r="DO40" s="643"/>
      <c r="DP40" s="643"/>
      <c r="DQ40" s="643"/>
      <c r="DR40" s="643"/>
      <c r="DS40" s="643"/>
      <c r="DT40" s="643"/>
      <c r="DU40" s="643"/>
      <c r="DV40" s="644"/>
      <c r="DW40" s="645">
        <v>0.1</v>
      </c>
      <c r="DX40" s="663"/>
      <c r="DY40" s="663"/>
      <c r="DZ40" s="663"/>
      <c r="EA40" s="663"/>
      <c r="EB40" s="663"/>
      <c r="EC40" s="681"/>
    </row>
    <row r="41" spans="2:133" ht="11.25" customHeight="1" x14ac:dyDescent="0.15">
      <c r="B41" s="639" t="s">
        <v>345</v>
      </c>
      <c r="C41" s="640"/>
      <c r="D41" s="640"/>
      <c r="E41" s="640"/>
      <c r="F41" s="640"/>
      <c r="G41" s="640"/>
      <c r="H41" s="640"/>
      <c r="I41" s="640"/>
      <c r="J41" s="640"/>
      <c r="K41" s="640"/>
      <c r="L41" s="640"/>
      <c r="M41" s="640"/>
      <c r="N41" s="640"/>
      <c r="O41" s="640"/>
      <c r="P41" s="640"/>
      <c r="Q41" s="641"/>
      <c r="R41" s="642" t="s">
        <v>236</v>
      </c>
      <c r="S41" s="643"/>
      <c r="T41" s="643"/>
      <c r="U41" s="643"/>
      <c r="V41" s="643"/>
      <c r="W41" s="643"/>
      <c r="X41" s="643"/>
      <c r="Y41" s="644"/>
      <c r="Z41" s="675" t="s">
        <v>127</v>
      </c>
      <c r="AA41" s="675"/>
      <c r="AB41" s="675"/>
      <c r="AC41" s="675"/>
      <c r="AD41" s="676" t="s">
        <v>127</v>
      </c>
      <c r="AE41" s="676"/>
      <c r="AF41" s="676"/>
      <c r="AG41" s="676"/>
      <c r="AH41" s="676"/>
      <c r="AI41" s="676"/>
      <c r="AJ41" s="676"/>
      <c r="AK41" s="676"/>
      <c r="AL41" s="645" t="s">
        <v>127</v>
      </c>
      <c r="AM41" s="646"/>
      <c r="AN41" s="646"/>
      <c r="AO41" s="677"/>
      <c r="AQ41" s="682" t="s">
        <v>346</v>
      </c>
      <c r="AR41" s="683"/>
      <c r="AS41" s="683"/>
      <c r="AT41" s="683"/>
      <c r="AU41" s="683"/>
      <c r="AV41" s="683"/>
      <c r="AW41" s="683"/>
      <c r="AX41" s="683"/>
      <c r="AY41" s="684"/>
      <c r="AZ41" s="642">
        <v>162969</v>
      </c>
      <c r="BA41" s="643"/>
      <c r="BB41" s="643"/>
      <c r="BC41" s="643"/>
      <c r="BD41" s="661"/>
      <c r="BE41" s="661"/>
      <c r="BF41" s="685"/>
      <c r="BG41" s="690"/>
      <c r="BH41" s="691"/>
      <c r="BI41" s="691"/>
      <c r="BJ41" s="691"/>
      <c r="BK41" s="691"/>
      <c r="BL41" s="236"/>
      <c r="BM41" s="686" t="s">
        <v>347</v>
      </c>
      <c r="BN41" s="686"/>
      <c r="BO41" s="686"/>
      <c r="BP41" s="686"/>
      <c r="BQ41" s="686"/>
      <c r="BR41" s="686"/>
      <c r="BS41" s="686"/>
      <c r="BT41" s="686"/>
      <c r="BU41" s="687"/>
      <c r="BV41" s="642">
        <v>1</v>
      </c>
      <c r="BW41" s="643"/>
      <c r="BX41" s="643"/>
      <c r="BY41" s="643"/>
      <c r="BZ41" s="643"/>
      <c r="CA41" s="643"/>
      <c r="CB41" s="688"/>
      <c r="CD41" s="689" t="s">
        <v>348</v>
      </c>
      <c r="CE41" s="686"/>
      <c r="CF41" s="686"/>
      <c r="CG41" s="686"/>
      <c r="CH41" s="686"/>
      <c r="CI41" s="686"/>
      <c r="CJ41" s="686"/>
      <c r="CK41" s="686"/>
      <c r="CL41" s="686"/>
      <c r="CM41" s="686"/>
      <c r="CN41" s="686"/>
      <c r="CO41" s="686"/>
      <c r="CP41" s="686"/>
      <c r="CQ41" s="687"/>
      <c r="CR41" s="642" t="s">
        <v>127</v>
      </c>
      <c r="CS41" s="661"/>
      <c r="CT41" s="661"/>
      <c r="CU41" s="661"/>
      <c r="CV41" s="661"/>
      <c r="CW41" s="661"/>
      <c r="CX41" s="661"/>
      <c r="CY41" s="662"/>
      <c r="CZ41" s="645" t="s">
        <v>127</v>
      </c>
      <c r="DA41" s="663"/>
      <c r="DB41" s="663"/>
      <c r="DC41" s="664"/>
      <c r="DD41" s="648" t="s">
        <v>127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249951</v>
      </c>
      <c r="S42" s="643"/>
      <c r="T42" s="643"/>
      <c r="U42" s="643"/>
      <c r="V42" s="643"/>
      <c r="W42" s="643"/>
      <c r="X42" s="643"/>
      <c r="Y42" s="644"/>
      <c r="Z42" s="675">
        <v>1.6</v>
      </c>
      <c r="AA42" s="675"/>
      <c r="AB42" s="675"/>
      <c r="AC42" s="675"/>
      <c r="AD42" s="676" t="s">
        <v>127</v>
      </c>
      <c r="AE42" s="676"/>
      <c r="AF42" s="676"/>
      <c r="AG42" s="676"/>
      <c r="AH42" s="676"/>
      <c r="AI42" s="676"/>
      <c r="AJ42" s="676"/>
      <c r="AK42" s="676"/>
      <c r="AL42" s="645" t="s">
        <v>127</v>
      </c>
      <c r="AM42" s="646"/>
      <c r="AN42" s="646"/>
      <c r="AO42" s="677"/>
      <c r="AQ42" s="678" t="s">
        <v>350</v>
      </c>
      <c r="AR42" s="679"/>
      <c r="AS42" s="679"/>
      <c r="AT42" s="679"/>
      <c r="AU42" s="679"/>
      <c r="AV42" s="679"/>
      <c r="AW42" s="679"/>
      <c r="AX42" s="679"/>
      <c r="AY42" s="680"/>
      <c r="AZ42" s="626">
        <v>824567</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379</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2551446</v>
      </c>
      <c r="CS42" s="643"/>
      <c r="CT42" s="643"/>
      <c r="CU42" s="643"/>
      <c r="CV42" s="643"/>
      <c r="CW42" s="643"/>
      <c r="CX42" s="643"/>
      <c r="CY42" s="644"/>
      <c r="CZ42" s="645">
        <v>16.5</v>
      </c>
      <c r="DA42" s="646"/>
      <c r="DB42" s="646"/>
      <c r="DC42" s="647"/>
      <c r="DD42" s="648">
        <v>586035</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15666261</v>
      </c>
      <c r="S43" s="665"/>
      <c r="T43" s="665"/>
      <c r="U43" s="665"/>
      <c r="V43" s="665"/>
      <c r="W43" s="665"/>
      <c r="X43" s="665"/>
      <c r="Y43" s="666"/>
      <c r="Z43" s="667">
        <v>100</v>
      </c>
      <c r="AA43" s="667"/>
      <c r="AB43" s="667"/>
      <c r="AC43" s="667"/>
      <c r="AD43" s="668">
        <v>8279884</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47705</v>
      </c>
      <c r="CS43" s="661"/>
      <c r="CT43" s="661"/>
      <c r="CU43" s="661"/>
      <c r="CV43" s="661"/>
      <c r="CW43" s="661"/>
      <c r="CX43" s="661"/>
      <c r="CY43" s="662"/>
      <c r="CZ43" s="645">
        <v>0.3</v>
      </c>
      <c r="DA43" s="663"/>
      <c r="DB43" s="663"/>
      <c r="DC43" s="664"/>
      <c r="DD43" s="648">
        <v>47705</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301</v>
      </c>
      <c r="CE44" s="656"/>
      <c r="CF44" s="639" t="s">
        <v>355</v>
      </c>
      <c r="CG44" s="640"/>
      <c r="CH44" s="640"/>
      <c r="CI44" s="640"/>
      <c r="CJ44" s="640"/>
      <c r="CK44" s="640"/>
      <c r="CL44" s="640"/>
      <c r="CM44" s="640"/>
      <c r="CN44" s="640"/>
      <c r="CO44" s="640"/>
      <c r="CP44" s="640"/>
      <c r="CQ44" s="641"/>
      <c r="CR44" s="642">
        <v>2551446</v>
      </c>
      <c r="CS44" s="643"/>
      <c r="CT44" s="643"/>
      <c r="CU44" s="643"/>
      <c r="CV44" s="643"/>
      <c r="CW44" s="643"/>
      <c r="CX44" s="643"/>
      <c r="CY44" s="644"/>
      <c r="CZ44" s="645">
        <v>16.5</v>
      </c>
      <c r="DA44" s="646"/>
      <c r="DB44" s="646"/>
      <c r="DC44" s="647"/>
      <c r="DD44" s="648">
        <v>586035</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310171</v>
      </c>
      <c r="CS45" s="661"/>
      <c r="CT45" s="661"/>
      <c r="CU45" s="661"/>
      <c r="CV45" s="661"/>
      <c r="CW45" s="661"/>
      <c r="CX45" s="661"/>
      <c r="CY45" s="662"/>
      <c r="CZ45" s="645">
        <v>2</v>
      </c>
      <c r="DA45" s="663"/>
      <c r="DB45" s="663"/>
      <c r="DC45" s="664"/>
      <c r="DD45" s="648">
        <v>49221</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2142570</v>
      </c>
      <c r="CS46" s="643"/>
      <c r="CT46" s="643"/>
      <c r="CU46" s="643"/>
      <c r="CV46" s="643"/>
      <c r="CW46" s="643"/>
      <c r="CX46" s="643"/>
      <c r="CY46" s="644"/>
      <c r="CZ46" s="645">
        <v>13.8</v>
      </c>
      <c r="DA46" s="646"/>
      <c r="DB46" s="646"/>
      <c r="DC46" s="647"/>
      <c r="DD46" s="648">
        <v>531662</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t="s">
        <v>236</v>
      </c>
      <c r="CS47" s="661"/>
      <c r="CT47" s="661"/>
      <c r="CU47" s="661"/>
      <c r="CV47" s="661"/>
      <c r="CW47" s="661"/>
      <c r="CX47" s="661"/>
      <c r="CY47" s="662"/>
      <c r="CZ47" s="645" t="s">
        <v>127</v>
      </c>
      <c r="DA47" s="663"/>
      <c r="DB47" s="663"/>
      <c r="DC47" s="664"/>
      <c r="DD47" s="648" t="s">
        <v>236</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236</v>
      </c>
      <c r="CS48" s="643"/>
      <c r="CT48" s="643"/>
      <c r="CU48" s="643"/>
      <c r="CV48" s="643"/>
      <c r="CW48" s="643"/>
      <c r="CX48" s="643"/>
      <c r="CY48" s="644"/>
      <c r="CZ48" s="645" t="s">
        <v>127</v>
      </c>
      <c r="DA48" s="646"/>
      <c r="DB48" s="646"/>
      <c r="DC48" s="647"/>
      <c r="DD48" s="648" t="s">
        <v>236</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15478970</v>
      </c>
      <c r="CS49" s="627"/>
      <c r="CT49" s="627"/>
      <c r="CU49" s="627"/>
      <c r="CV49" s="627"/>
      <c r="CW49" s="627"/>
      <c r="CX49" s="627"/>
      <c r="CY49" s="628"/>
      <c r="CZ49" s="629">
        <v>100</v>
      </c>
      <c r="DA49" s="630"/>
      <c r="DB49" s="630"/>
      <c r="DC49" s="631"/>
      <c r="DD49" s="632">
        <v>9823671</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R10Ba+yTY510W6VzCPIEZvMYBgA8e0PBBYDMIJPQi757OdfHtTTtCQJKbf5fDEx7xPMy+d/51xw4+Ngan9S7Ng==" saltValue="hE7icOg/egjLaRsAyD+4z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365</v>
      </c>
      <c r="DK2" s="1168"/>
      <c r="DL2" s="1168"/>
      <c r="DM2" s="1168"/>
      <c r="DN2" s="1168"/>
      <c r="DO2" s="1169"/>
      <c r="DP2" s="251"/>
      <c r="DQ2" s="1167" t="s">
        <v>366</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367</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70"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5" t="s">
        <v>383</v>
      </c>
      <c r="DH5" s="1156"/>
      <c r="DI5" s="1156"/>
      <c r="DJ5" s="1156"/>
      <c r="DK5" s="1157"/>
      <c r="DL5" s="1155" t="s">
        <v>384</v>
      </c>
      <c r="DM5" s="1156"/>
      <c r="DN5" s="1156"/>
      <c r="DO5" s="1156"/>
      <c r="DP5" s="1157"/>
      <c r="DQ5" s="1058" t="s">
        <v>385</v>
      </c>
      <c r="DR5" s="1059"/>
      <c r="DS5" s="1059"/>
      <c r="DT5" s="1059"/>
      <c r="DU5" s="1060"/>
      <c r="DV5" s="1058" t="s">
        <v>376</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386</v>
      </c>
      <c r="C7" s="1108"/>
      <c r="D7" s="1108"/>
      <c r="E7" s="1108"/>
      <c r="F7" s="1108"/>
      <c r="G7" s="1108"/>
      <c r="H7" s="1108"/>
      <c r="I7" s="1108"/>
      <c r="J7" s="1108"/>
      <c r="K7" s="1108"/>
      <c r="L7" s="1108"/>
      <c r="M7" s="1108"/>
      <c r="N7" s="1108"/>
      <c r="O7" s="1108"/>
      <c r="P7" s="1109"/>
      <c r="Q7" s="1161">
        <v>15501</v>
      </c>
      <c r="R7" s="1162"/>
      <c r="S7" s="1162"/>
      <c r="T7" s="1162"/>
      <c r="U7" s="1162"/>
      <c r="V7" s="1162">
        <v>15271</v>
      </c>
      <c r="W7" s="1162"/>
      <c r="X7" s="1162"/>
      <c r="Y7" s="1162"/>
      <c r="Z7" s="1162"/>
      <c r="AA7" s="1162">
        <f>Q7-V7</f>
        <v>230</v>
      </c>
      <c r="AB7" s="1162"/>
      <c r="AC7" s="1162"/>
      <c r="AD7" s="1162"/>
      <c r="AE7" s="1163"/>
      <c r="AF7" s="1164">
        <v>198</v>
      </c>
      <c r="AG7" s="1165"/>
      <c r="AH7" s="1165"/>
      <c r="AI7" s="1165"/>
      <c r="AJ7" s="1166"/>
      <c r="AK7" s="1148">
        <v>281</v>
      </c>
      <c r="AL7" s="1149"/>
      <c r="AM7" s="1149"/>
      <c r="AN7" s="1149"/>
      <c r="AO7" s="1149"/>
      <c r="AP7" s="1149">
        <v>12854</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88" t="s">
        <v>387</v>
      </c>
      <c r="C8" s="1089"/>
      <c r="D8" s="1089"/>
      <c r="E8" s="1089"/>
      <c r="F8" s="1089"/>
      <c r="G8" s="1089"/>
      <c r="H8" s="1089"/>
      <c r="I8" s="1089"/>
      <c r="J8" s="1089"/>
      <c r="K8" s="1089"/>
      <c r="L8" s="1089"/>
      <c r="M8" s="1089"/>
      <c r="N8" s="1089"/>
      <c r="O8" s="1089"/>
      <c r="P8" s="1090"/>
      <c r="Q8" s="1100">
        <v>78</v>
      </c>
      <c r="R8" s="1101"/>
      <c r="S8" s="1101"/>
      <c r="T8" s="1101"/>
      <c r="U8" s="1101"/>
      <c r="V8" s="1101">
        <v>0</v>
      </c>
      <c r="W8" s="1101"/>
      <c r="X8" s="1101"/>
      <c r="Y8" s="1101"/>
      <c r="Z8" s="1101"/>
      <c r="AA8" s="1101">
        <f t="shared" ref="AA8:AA10" si="0">Q8-V8</f>
        <v>78</v>
      </c>
      <c r="AB8" s="1101"/>
      <c r="AC8" s="1101"/>
      <c r="AD8" s="1101"/>
      <c r="AE8" s="1102"/>
      <c r="AF8" s="1094">
        <v>78</v>
      </c>
      <c r="AG8" s="1095"/>
      <c r="AH8" s="1095"/>
      <c r="AI8" s="1095"/>
      <c r="AJ8" s="1096"/>
      <c r="AK8" s="1143">
        <v>0</v>
      </c>
      <c r="AL8" s="1144"/>
      <c r="AM8" s="1144"/>
      <c r="AN8" s="1144"/>
      <c r="AO8" s="1144"/>
      <c r="AP8" s="1144">
        <v>0</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88" t="s">
        <v>388</v>
      </c>
      <c r="C9" s="1089"/>
      <c r="D9" s="1089"/>
      <c r="E9" s="1089"/>
      <c r="F9" s="1089"/>
      <c r="G9" s="1089"/>
      <c r="H9" s="1089"/>
      <c r="I9" s="1089"/>
      <c r="J9" s="1089"/>
      <c r="K9" s="1089"/>
      <c r="L9" s="1089"/>
      <c r="M9" s="1089"/>
      <c r="N9" s="1089"/>
      <c r="O9" s="1089"/>
      <c r="P9" s="1090"/>
      <c r="Q9" s="1100">
        <v>6</v>
      </c>
      <c r="R9" s="1101"/>
      <c r="S9" s="1101"/>
      <c r="T9" s="1101"/>
      <c r="U9" s="1101"/>
      <c r="V9" s="1101">
        <v>107</v>
      </c>
      <c r="W9" s="1101"/>
      <c r="X9" s="1101"/>
      <c r="Y9" s="1101"/>
      <c r="Z9" s="1101"/>
      <c r="AA9" s="1101">
        <f t="shared" si="0"/>
        <v>-101</v>
      </c>
      <c r="AB9" s="1101"/>
      <c r="AC9" s="1101"/>
      <c r="AD9" s="1101"/>
      <c r="AE9" s="1102"/>
      <c r="AF9" s="1094">
        <v>-101</v>
      </c>
      <c r="AG9" s="1095"/>
      <c r="AH9" s="1095"/>
      <c r="AI9" s="1095"/>
      <c r="AJ9" s="1096"/>
      <c r="AK9" s="1143">
        <v>41</v>
      </c>
      <c r="AL9" s="1144"/>
      <c r="AM9" s="1144"/>
      <c r="AN9" s="1144"/>
      <c r="AO9" s="1144"/>
      <c r="AP9" s="1144">
        <v>0</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t="s">
        <v>389</v>
      </c>
      <c r="C10" s="1089"/>
      <c r="D10" s="1089"/>
      <c r="E10" s="1089"/>
      <c r="F10" s="1089"/>
      <c r="G10" s="1089"/>
      <c r="H10" s="1089"/>
      <c r="I10" s="1089"/>
      <c r="J10" s="1089"/>
      <c r="K10" s="1089"/>
      <c r="L10" s="1089"/>
      <c r="M10" s="1089"/>
      <c r="N10" s="1089"/>
      <c r="O10" s="1089"/>
      <c r="P10" s="1090"/>
      <c r="Q10" s="1100">
        <v>81</v>
      </c>
      <c r="R10" s="1101"/>
      <c r="S10" s="1101"/>
      <c r="T10" s="1101"/>
      <c r="U10" s="1101"/>
      <c r="V10" s="1101">
        <v>100</v>
      </c>
      <c r="W10" s="1101"/>
      <c r="X10" s="1101"/>
      <c r="Y10" s="1101"/>
      <c r="Z10" s="1101"/>
      <c r="AA10" s="1101">
        <f t="shared" si="0"/>
        <v>-19</v>
      </c>
      <c r="AB10" s="1101"/>
      <c r="AC10" s="1101"/>
      <c r="AD10" s="1101"/>
      <c r="AE10" s="1102"/>
      <c r="AF10" s="1094">
        <v>-19</v>
      </c>
      <c r="AG10" s="1095"/>
      <c r="AH10" s="1095"/>
      <c r="AI10" s="1095"/>
      <c r="AJ10" s="1096"/>
      <c r="AK10" s="1143">
        <v>20</v>
      </c>
      <c r="AL10" s="1144"/>
      <c r="AM10" s="1144"/>
      <c r="AN10" s="1144"/>
      <c r="AO10" s="1144"/>
      <c r="AP10" s="1144">
        <v>0</v>
      </c>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390</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15666</v>
      </c>
      <c r="R23" s="1126"/>
      <c r="S23" s="1126"/>
      <c r="T23" s="1126"/>
      <c r="U23" s="1126"/>
      <c r="V23" s="1126">
        <v>15479</v>
      </c>
      <c r="W23" s="1126"/>
      <c r="X23" s="1126"/>
      <c r="Y23" s="1126"/>
      <c r="Z23" s="1126"/>
      <c r="AA23" s="1126">
        <v>187</v>
      </c>
      <c r="AB23" s="1126"/>
      <c r="AC23" s="1126"/>
      <c r="AD23" s="1126"/>
      <c r="AE23" s="1127"/>
      <c r="AF23" s="1128">
        <v>155</v>
      </c>
      <c r="AG23" s="1126"/>
      <c r="AH23" s="1126"/>
      <c r="AI23" s="1126"/>
      <c r="AJ23" s="1129"/>
      <c r="AK23" s="1130"/>
      <c r="AL23" s="1131"/>
      <c r="AM23" s="1131"/>
      <c r="AN23" s="1131"/>
      <c r="AO23" s="1131"/>
      <c r="AP23" s="1126">
        <v>12854</v>
      </c>
      <c r="AQ23" s="1126"/>
      <c r="AR23" s="1126"/>
      <c r="AS23" s="1126"/>
      <c r="AT23" s="1126"/>
      <c r="AU23" s="1132"/>
      <c r="AV23" s="1132"/>
      <c r="AW23" s="1132"/>
      <c r="AX23" s="1132"/>
      <c r="AY23" s="1133"/>
      <c r="AZ23" s="1122" t="s">
        <v>393</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369</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404</v>
      </c>
      <c r="C28" s="1108"/>
      <c r="D28" s="1108"/>
      <c r="E28" s="1108"/>
      <c r="F28" s="1108"/>
      <c r="G28" s="1108"/>
      <c r="H28" s="1108"/>
      <c r="I28" s="1108"/>
      <c r="J28" s="1108"/>
      <c r="K28" s="1108"/>
      <c r="L28" s="1108"/>
      <c r="M28" s="1108"/>
      <c r="N28" s="1108"/>
      <c r="O28" s="1108"/>
      <c r="P28" s="1109"/>
      <c r="Q28" s="1110">
        <v>2074</v>
      </c>
      <c r="R28" s="1111"/>
      <c r="S28" s="1111"/>
      <c r="T28" s="1111"/>
      <c r="U28" s="1111"/>
      <c r="V28" s="1111">
        <v>2057</v>
      </c>
      <c r="W28" s="1111"/>
      <c r="X28" s="1111"/>
      <c r="Y28" s="1111"/>
      <c r="Z28" s="1111"/>
      <c r="AA28" s="1111">
        <v>17</v>
      </c>
      <c r="AB28" s="1111"/>
      <c r="AC28" s="1111"/>
      <c r="AD28" s="1111"/>
      <c r="AE28" s="1112"/>
      <c r="AF28" s="1113">
        <v>17</v>
      </c>
      <c r="AG28" s="1111"/>
      <c r="AH28" s="1111"/>
      <c r="AI28" s="1111"/>
      <c r="AJ28" s="1114"/>
      <c r="AK28" s="1115">
        <v>173</v>
      </c>
      <c r="AL28" s="1103"/>
      <c r="AM28" s="1103"/>
      <c r="AN28" s="1103"/>
      <c r="AO28" s="1103"/>
      <c r="AP28" s="1103">
        <v>0</v>
      </c>
      <c r="AQ28" s="1103"/>
      <c r="AR28" s="1103"/>
      <c r="AS28" s="1103"/>
      <c r="AT28" s="1103"/>
      <c r="AU28" s="1103">
        <v>0</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405</v>
      </c>
      <c r="C29" s="1089"/>
      <c r="D29" s="1089"/>
      <c r="E29" s="1089"/>
      <c r="F29" s="1089"/>
      <c r="G29" s="1089"/>
      <c r="H29" s="1089"/>
      <c r="I29" s="1089"/>
      <c r="J29" s="1089"/>
      <c r="K29" s="1089"/>
      <c r="L29" s="1089"/>
      <c r="M29" s="1089"/>
      <c r="N29" s="1089"/>
      <c r="O29" s="1089"/>
      <c r="P29" s="1090"/>
      <c r="Q29" s="1100">
        <v>311</v>
      </c>
      <c r="R29" s="1101"/>
      <c r="S29" s="1101"/>
      <c r="T29" s="1101"/>
      <c r="U29" s="1101"/>
      <c r="V29" s="1101">
        <v>306</v>
      </c>
      <c r="W29" s="1101"/>
      <c r="X29" s="1101"/>
      <c r="Y29" s="1101"/>
      <c r="Z29" s="1101"/>
      <c r="AA29" s="1101">
        <v>5</v>
      </c>
      <c r="AB29" s="1101"/>
      <c r="AC29" s="1101"/>
      <c r="AD29" s="1101"/>
      <c r="AE29" s="1102"/>
      <c r="AF29" s="1094">
        <v>5</v>
      </c>
      <c r="AG29" s="1095"/>
      <c r="AH29" s="1095"/>
      <c r="AI29" s="1095"/>
      <c r="AJ29" s="1096"/>
      <c r="AK29" s="1037">
        <v>94</v>
      </c>
      <c r="AL29" s="1028"/>
      <c r="AM29" s="1028"/>
      <c r="AN29" s="1028"/>
      <c r="AO29" s="1028"/>
      <c r="AP29" s="1028">
        <v>0</v>
      </c>
      <c r="AQ29" s="1028"/>
      <c r="AR29" s="1028"/>
      <c r="AS29" s="1028"/>
      <c r="AT29" s="1028"/>
      <c r="AU29" s="1028">
        <v>0</v>
      </c>
      <c r="AV29" s="1028"/>
      <c r="AW29" s="1028"/>
      <c r="AX29" s="1028"/>
      <c r="AY29" s="1028"/>
      <c r="AZ29" s="1099"/>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406</v>
      </c>
      <c r="C30" s="1089"/>
      <c r="D30" s="1089"/>
      <c r="E30" s="1089"/>
      <c r="F30" s="1089"/>
      <c r="G30" s="1089"/>
      <c r="H30" s="1089"/>
      <c r="I30" s="1089"/>
      <c r="J30" s="1089"/>
      <c r="K30" s="1089"/>
      <c r="L30" s="1089"/>
      <c r="M30" s="1089"/>
      <c r="N30" s="1089"/>
      <c r="O30" s="1089"/>
      <c r="P30" s="1090"/>
      <c r="Q30" s="1100">
        <v>2768</v>
      </c>
      <c r="R30" s="1101"/>
      <c r="S30" s="1101"/>
      <c r="T30" s="1101"/>
      <c r="U30" s="1101"/>
      <c r="V30" s="1101">
        <v>2763</v>
      </c>
      <c r="W30" s="1101"/>
      <c r="X30" s="1101"/>
      <c r="Y30" s="1101"/>
      <c r="Z30" s="1101"/>
      <c r="AA30" s="1101">
        <v>6</v>
      </c>
      <c r="AB30" s="1101"/>
      <c r="AC30" s="1101"/>
      <c r="AD30" s="1101"/>
      <c r="AE30" s="1102"/>
      <c r="AF30" s="1094">
        <v>6</v>
      </c>
      <c r="AG30" s="1095"/>
      <c r="AH30" s="1095"/>
      <c r="AI30" s="1095"/>
      <c r="AJ30" s="1096"/>
      <c r="AK30" s="1037">
        <v>471</v>
      </c>
      <c r="AL30" s="1028"/>
      <c r="AM30" s="1028"/>
      <c r="AN30" s="1028"/>
      <c r="AO30" s="1028"/>
      <c r="AP30" s="1028">
        <v>0</v>
      </c>
      <c r="AQ30" s="1028"/>
      <c r="AR30" s="1028"/>
      <c r="AS30" s="1028"/>
      <c r="AT30" s="1028"/>
      <c r="AU30" s="1028">
        <v>0</v>
      </c>
      <c r="AV30" s="1028"/>
      <c r="AW30" s="1028"/>
      <c r="AX30" s="1028"/>
      <c r="AY30" s="1028"/>
      <c r="AZ30" s="1099"/>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407</v>
      </c>
      <c r="C31" s="1089"/>
      <c r="D31" s="1089"/>
      <c r="E31" s="1089"/>
      <c r="F31" s="1089"/>
      <c r="G31" s="1089"/>
      <c r="H31" s="1089"/>
      <c r="I31" s="1089"/>
      <c r="J31" s="1089"/>
      <c r="K31" s="1089"/>
      <c r="L31" s="1089"/>
      <c r="M31" s="1089"/>
      <c r="N31" s="1089"/>
      <c r="O31" s="1089"/>
      <c r="P31" s="1090"/>
      <c r="Q31" s="1100">
        <v>203</v>
      </c>
      <c r="R31" s="1101"/>
      <c r="S31" s="1101"/>
      <c r="T31" s="1101"/>
      <c r="U31" s="1101"/>
      <c r="V31" s="1101">
        <v>217</v>
      </c>
      <c r="W31" s="1101"/>
      <c r="X31" s="1101"/>
      <c r="Y31" s="1101"/>
      <c r="Z31" s="1101"/>
      <c r="AA31" s="1101">
        <v>-14</v>
      </c>
      <c r="AB31" s="1101"/>
      <c r="AC31" s="1101"/>
      <c r="AD31" s="1101"/>
      <c r="AE31" s="1102"/>
      <c r="AF31" s="1094">
        <v>593</v>
      </c>
      <c r="AG31" s="1095"/>
      <c r="AH31" s="1095"/>
      <c r="AI31" s="1095"/>
      <c r="AJ31" s="1096"/>
      <c r="AK31" s="1037">
        <v>31</v>
      </c>
      <c r="AL31" s="1028"/>
      <c r="AM31" s="1028"/>
      <c r="AN31" s="1028"/>
      <c r="AO31" s="1028"/>
      <c r="AP31" s="1028">
        <v>810</v>
      </c>
      <c r="AQ31" s="1028"/>
      <c r="AR31" s="1028"/>
      <c r="AS31" s="1028"/>
      <c r="AT31" s="1028"/>
      <c r="AU31" s="1028">
        <v>273</v>
      </c>
      <c r="AV31" s="1028"/>
      <c r="AW31" s="1028"/>
      <c r="AX31" s="1028"/>
      <c r="AY31" s="1028"/>
      <c r="AZ31" s="1099"/>
      <c r="BA31" s="1099"/>
      <c r="BB31" s="1099"/>
      <c r="BC31" s="1099"/>
      <c r="BD31" s="1099"/>
      <c r="BE31" s="1083" t="s">
        <v>408</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409</v>
      </c>
      <c r="C32" s="1089"/>
      <c r="D32" s="1089"/>
      <c r="E32" s="1089"/>
      <c r="F32" s="1089"/>
      <c r="G32" s="1089"/>
      <c r="H32" s="1089"/>
      <c r="I32" s="1089"/>
      <c r="J32" s="1089"/>
      <c r="K32" s="1089"/>
      <c r="L32" s="1089"/>
      <c r="M32" s="1089"/>
      <c r="N32" s="1089"/>
      <c r="O32" s="1089"/>
      <c r="P32" s="1090"/>
      <c r="Q32" s="1100">
        <v>558</v>
      </c>
      <c r="R32" s="1101"/>
      <c r="S32" s="1101"/>
      <c r="T32" s="1101"/>
      <c r="U32" s="1101"/>
      <c r="V32" s="1101">
        <v>548</v>
      </c>
      <c r="W32" s="1101"/>
      <c r="X32" s="1101"/>
      <c r="Y32" s="1101"/>
      <c r="Z32" s="1101"/>
      <c r="AA32" s="1101">
        <v>10</v>
      </c>
      <c r="AB32" s="1101"/>
      <c r="AC32" s="1101"/>
      <c r="AD32" s="1101"/>
      <c r="AE32" s="1102"/>
      <c r="AF32" s="1094">
        <v>10</v>
      </c>
      <c r="AG32" s="1095"/>
      <c r="AH32" s="1095"/>
      <c r="AI32" s="1095"/>
      <c r="AJ32" s="1096"/>
      <c r="AK32" s="1037">
        <v>94</v>
      </c>
      <c r="AL32" s="1028"/>
      <c r="AM32" s="1028"/>
      <c r="AN32" s="1028"/>
      <c r="AO32" s="1028"/>
      <c r="AP32" s="1028">
        <v>2003</v>
      </c>
      <c r="AQ32" s="1028"/>
      <c r="AR32" s="1028"/>
      <c r="AS32" s="1028"/>
      <c r="AT32" s="1028"/>
      <c r="AU32" s="1028">
        <v>785</v>
      </c>
      <c r="AV32" s="1028"/>
      <c r="AW32" s="1028"/>
      <c r="AX32" s="1028"/>
      <c r="AY32" s="1028"/>
      <c r="AZ32" s="1099"/>
      <c r="BA32" s="1099"/>
      <c r="BB32" s="1099"/>
      <c r="BC32" s="1099"/>
      <c r="BD32" s="1099"/>
      <c r="BE32" s="1083" t="s">
        <v>410</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t="s">
        <v>411</v>
      </c>
      <c r="C33" s="1089"/>
      <c r="D33" s="1089"/>
      <c r="E33" s="1089"/>
      <c r="F33" s="1089"/>
      <c r="G33" s="1089"/>
      <c r="H33" s="1089"/>
      <c r="I33" s="1089"/>
      <c r="J33" s="1089"/>
      <c r="K33" s="1089"/>
      <c r="L33" s="1089"/>
      <c r="M33" s="1089"/>
      <c r="N33" s="1089"/>
      <c r="O33" s="1089"/>
      <c r="P33" s="1090"/>
      <c r="Q33" s="1100">
        <v>1086</v>
      </c>
      <c r="R33" s="1101"/>
      <c r="S33" s="1101"/>
      <c r="T33" s="1101"/>
      <c r="U33" s="1101"/>
      <c r="V33" s="1101">
        <v>1065</v>
      </c>
      <c r="W33" s="1101"/>
      <c r="X33" s="1101"/>
      <c r="Y33" s="1101"/>
      <c r="Z33" s="1101"/>
      <c r="AA33" s="1101">
        <v>20</v>
      </c>
      <c r="AB33" s="1101"/>
      <c r="AC33" s="1101"/>
      <c r="AD33" s="1101"/>
      <c r="AE33" s="1102"/>
      <c r="AF33" s="1094">
        <v>20</v>
      </c>
      <c r="AG33" s="1095"/>
      <c r="AH33" s="1095"/>
      <c r="AI33" s="1095"/>
      <c r="AJ33" s="1096"/>
      <c r="AK33" s="1037">
        <v>406</v>
      </c>
      <c r="AL33" s="1028"/>
      <c r="AM33" s="1028"/>
      <c r="AN33" s="1028"/>
      <c r="AO33" s="1028"/>
      <c r="AP33" s="1028">
        <v>3325</v>
      </c>
      <c r="AQ33" s="1028"/>
      <c r="AR33" s="1028"/>
      <c r="AS33" s="1028"/>
      <c r="AT33" s="1028"/>
      <c r="AU33" s="1028">
        <v>3079</v>
      </c>
      <c r="AV33" s="1028"/>
      <c r="AW33" s="1028"/>
      <c r="AX33" s="1028"/>
      <c r="AY33" s="1028"/>
      <c r="AZ33" s="1099"/>
      <c r="BA33" s="1099"/>
      <c r="BB33" s="1099"/>
      <c r="BC33" s="1099"/>
      <c r="BD33" s="1099"/>
      <c r="BE33" s="1083" t="s">
        <v>412</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t="s">
        <v>413</v>
      </c>
      <c r="C34" s="1089"/>
      <c r="D34" s="1089"/>
      <c r="E34" s="1089"/>
      <c r="F34" s="1089"/>
      <c r="G34" s="1089"/>
      <c r="H34" s="1089"/>
      <c r="I34" s="1089"/>
      <c r="J34" s="1089"/>
      <c r="K34" s="1089"/>
      <c r="L34" s="1089"/>
      <c r="M34" s="1089"/>
      <c r="N34" s="1089"/>
      <c r="O34" s="1089"/>
      <c r="P34" s="1090"/>
      <c r="Q34" s="1100">
        <v>411</v>
      </c>
      <c r="R34" s="1101"/>
      <c r="S34" s="1101"/>
      <c r="T34" s="1101"/>
      <c r="U34" s="1101"/>
      <c r="V34" s="1101">
        <v>411</v>
      </c>
      <c r="W34" s="1101"/>
      <c r="X34" s="1101"/>
      <c r="Y34" s="1101"/>
      <c r="Z34" s="1101"/>
      <c r="AA34" s="1101">
        <v>1</v>
      </c>
      <c r="AB34" s="1101"/>
      <c r="AC34" s="1101"/>
      <c r="AD34" s="1101"/>
      <c r="AE34" s="1102"/>
      <c r="AF34" s="1094">
        <v>1</v>
      </c>
      <c r="AG34" s="1095"/>
      <c r="AH34" s="1095"/>
      <c r="AI34" s="1095"/>
      <c r="AJ34" s="1096"/>
      <c r="AK34" s="1037">
        <v>318</v>
      </c>
      <c r="AL34" s="1028"/>
      <c r="AM34" s="1028"/>
      <c r="AN34" s="1028"/>
      <c r="AO34" s="1028"/>
      <c r="AP34" s="1028">
        <v>1396</v>
      </c>
      <c r="AQ34" s="1028"/>
      <c r="AR34" s="1028"/>
      <c r="AS34" s="1028"/>
      <c r="AT34" s="1028"/>
      <c r="AU34" s="1028">
        <v>1396</v>
      </c>
      <c r="AV34" s="1028"/>
      <c r="AW34" s="1028"/>
      <c r="AX34" s="1028"/>
      <c r="AY34" s="1028"/>
      <c r="AZ34" s="1099"/>
      <c r="BA34" s="1099"/>
      <c r="BB34" s="1099"/>
      <c r="BC34" s="1099"/>
      <c r="BD34" s="1099"/>
      <c r="BE34" s="1083" t="s">
        <v>412</v>
      </c>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t="s">
        <v>414</v>
      </c>
      <c r="C35" s="1089"/>
      <c r="D35" s="1089"/>
      <c r="E35" s="1089"/>
      <c r="F35" s="1089"/>
      <c r="G35" s="1089"/>
      <c r="H35" s="1089"/>
      <c r="I35" s="1089"/>
      <c r="J35" s="1089"/>
      <c r="K35" s="1089"/>
      <c r="L35" s="1089"/>
      <c r="M35" s="1089"/>
      <c r="N35" s="1089"/>
      <c r="O35" s="1089"/>
      <c r="P35" s="1090"/>
      <c r="Q35" s="1100">
        <v>100</v>
      </c>
      <c r="R35" s="1101"/>
      <c r="S35" s="1101"/>
      <c r="T35" s="1101"/>
      <c r="U35" s="1101"/>
      <c r="V35" s="1101">
        <v>100</v>
      </c>
      <c r="W35" s="1101"/>
      <c r="X35" s="1101"/>
      <c r="Y35" s="1101"/>
      <c r="Z35" s="1101"/>
      <c r="AA35" s="1101">
        <v>0</v>
      </c>
      <c r="AB35" s="1101"/>
      <c r="AC35" s="1101"/>
      <c r="AD35" s="1101"/>
      <c r="AE35" s="1102"/>
      <c r="AF35" s="1094" t="s">
        <v>415</v>
      </c>
      <c r="AG35" s="1095"/>
      <c r="AH35" s="1095"/>
      <c r="AI35" s="1095"/>
      <c r="AJ35" s="1096"/>
      <c r="AK35" s="1037">
        <v>74</v>
      </c>
      <c r="AL35" s="1028"/>
      <c r="AM35" s="1028"/>
      <c r="AN35" s="1028"/>
      <c r="AO35" s="1028"/>
      <c r="AP35" s="1028">
        <v>0</v>
      </c>
      <c r="AQ35" s="1028"/>
      <c r="AR35" s="1028"/>
      <c r="AS35" s="1028"/>
      <c r="AT35" s="1028"/>
      <c r="AU35" s="1028">
        <v>0</v>
      </c>
      <c r="AV35" s="1028"/>
      <c r="AW35" s="1028"/>
      <c r="AX35" s="1028"/>
      <c r="AY35" s="1028"/>
      <c r="AZ35" s="1099"/>
      <c r="BA35" s="1099"/>
      <c r="BB35" s="1099"/>
      <c r="BC35" s="1099"/>
      <c r="BD35" s="1099"/>
      <c r="BE35" s="1083" t="s">
        <v>416</v>
      </c>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t="s">
        <v>417</v>
      </c>
      <c r="C36" s="1089"/>
      <c r="D36" s="1089"/>
      <c r="E36" s="1089"/>
      <c r="F36" s="1089"/>
      <c r="G36" s="1089"/>
      <c r="H36" s="1089"/>
      <c r="I36" s="1089"/>
      <c r="J36" s="1089"/>
      <c r="K36" s="1089"/>
      <c r="L36" s="1089"/>
      <c r="M36" s="1089"/>
      <c r="N36" s="1089"/>
      <c r="O36" s="1089"/>
      <c r="P36" s="1090"/>
      <c r="Q36" s="1100">
        <v>2</v>
      </c>
      <c r="R36" s="1101"/>
      <c r="S36" s="1101"/>
      <c r="T36" s="1101"/>
      <c r="U36" s="1101"/>
      <c r="V36" s="1101">
        <v>2</v>
      </c>
      <c r="W36" s="1101"/>
      <c r="X36" s="1101"/>
      <c r="Y36" s="1101"/>
      <c r="Z36" s="1101"/>
      <c r="AA36" s="1101">
        <v>0</v>
      </c>
      <c r="AB36" s="1101"/>
      <c r="AC36" s="1101"/>
      <c r="AD36" s="1101"/>
      <c r="AE36" s="1102"/>
      <c r="AF36" s="1094">
        <v>0</v>
      </c>
      <c r="AG36" s="1095"/>
      <c r="AH36" s="1095"/>
      <c r="AI36" s="1095"/>
      <c r="AJ36" s="1096"/>
      <c r="AK36" s="1037">
        <v>0</v>
      </c>
      <c r="AL36" s="1028"/>
      <c r="AM36" s="1028"/>
      <c r="AN36" s="1028"/>
      <c r="AO36" s="1028"/>
      <c r="AP36" s="1028">
        <v>0</v>
      </c>
      <c r="AQ36" s="1028"/>
      <c r="AR36" s="1028"/>
      <c r="AS36" s="1028"/>
      <c r="AT36" s="1028"/>
      <c r="AU36" s="1028">
        <v>0</v>
      </c>
      <c r="AV36" s="1028"/>
      <c r="AW36" s="1028"/>
      <c r="AX36" s="1028"/>
      <c r="AY36" s="1028"/>
      <c r="AZ36" s="1099"/>
      <c r="BA36" s="1099"/>
      <c r="BB36" s="1099"/>
      <c r="BC36" s="1099"/>
      <c r="BD36" s="1099"/>
      <c r="BE36" s="1083" t="s">
        <v>418</v>
      </c>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419</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420</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652</v>
      </c>
      <c r="AG63" s="1016"/>
      <c r="AH63" s="1016"/>
      <c r="AI63" s="1016"/>
      <c r="AJ63" s="1081"/>
      <c r="AK63" s="1082"/>
      <c r="AL63" s="1020"/>
      <c r="AM63" s="1020"/>
      <c r="AN63" s="1020"/>
      <c r="AO63" s="1020"/>
      <c r="AP63" s="1016"/>
      <c r="AQ63" s="1016"/>
      <c r="AR63" s="1016"/>
      <c r="AS63" s="1016"/>
      <c r="AT63" s="1016"/>
      <c r="AU63" s="1016"/>
      <c r="AV63" s="1016"/>
      <c r="AW63" s="1016"/>
      <c r="AX63" s="1016"/>
      <c r="AY63" s="1016"/>
      <c r="AZ63" s="1076"/>
      <c r="BA63" s="1076"/>
      <c r="BB63" s="1076"/>
      <c r="BC63" s="1076"/>
      <c r="BD63" s="1076"/>
      <c r="BE63" s="1017"/>
      <c r="BF63" s="1017"/>
      <c r="BG63" s="1017"/>
      <c r="BH63" s="1017"/>
      <c r="BI63" s="1018"/>
      <c r="BJ63" s="1077" t="s">
        <v>421</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423</v>
      </c>
      <c r="B66" s="1053"/>
      <c r="C66" s="1053"/>
      <c r="D66" s="1053"/>
      <c r="E66" s="1053"/>
      <c r="F66" s="1053"/>
      <c r="G66" s="1053"/>
      <c r="H66" s="1053"/>
      <c r="I66" s="1053"/>
      <c r="J66" s="1053"/>
      <c r="K66" s="1053"/>
      <c r="L66" s="1053"/>
      <c r="M66" s="1053"/>
      <c r="N66" s="1053"/>
      <c r="O66" s="1053"/>
      <c r="P66" s="1054"/>
      <c r="Q66" s="1058" t="s">
        <v>424</v>
      </c>
      <c r="R66" s="1059"/>
      <c r="S66" s="1059"/>
      <c r="T66" s="1059"/>
      <c r="U66" s="1060"/>
      <c r="V66" s="1058" t="s">
        <v>425</v>
      </c>
      <c r="W66" s="1059"/>
      <c r="X66" s="1059"/>
      <c r="Y66" s="1059"/>
      <c r="Z66" s="1060"/>
      <c r="AA66" s="1058" t="s">
        <v>426</v>
      </c>
      <c r="AB66" s="1059"/>
      <c r="AC66" s="1059"/>
      <c r="AD66" s="1059"/>
      <c r="AE66" s="1060"/>
      <c r="AF66" s="1064" t="s">
        <v>427</v>
      </c>
      <c r="AG66" s="1065"/>
      <c r="AH66" s="1065"/>
      <c r="AI66" s="1065"/>
      <c r="AJ66" s="1066"/>
      <c r="AK66" s="1058" t="s">
        <v>428</v>
      </c>
      <c r="AL66" s="1053"/>
      <c r="AM66" s="1053"/>
      <c r="AN66" s="1053"/>
      <c r="AO66" s="1054"/>
      <c r="AP66" s="1058" t="s">
        <v>429</v>
      </c>
      <c r="AQ66" s="1059"/>
      <c r="AR66" s="1059"/>
      <c r="AS66" s="1059"/>
      <c r="AT66" s="1060"/>
      <c r="AU66" s="1058" t="s">
        <v>430</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598</v>
      </c>
      <c r="C68" s="1043"/>
      <c r="D68" s="1043"/>
      <c r="E68" s="1043"/>
      <c r="F68" s="1043"/>
      <c r="G68" s="1043"/>
      <c r="H68" s="1043"/>
      <c r="I68" s="1043"/>
      <c r="J68" s="1043"/>
      <c r="K68" s="1043"/>
      <c r="L68" s="1043"/>
      <c r="M68" s="1043"/>
      <c r="N68" s="1043"/>
      <c r="O68" s="1043"/>
      <c r="P68" s="1044"/>
      <c r="Q68" s="1045">
        <v>420</v>
      </c>
      <c r="R68" s="1039"/>
      <c r="S68" s="1039"/>
      <c r="T68" s="1039"/>
      <c r="U68" s="1039"/>
      <c r="V68" s="1039">
        <v>400</v>
      </c>
      <c r="W68" s="1039"/>
      <c r="X68" s="1039"/>
      <c r="Y68" s="1039"/>
      <c r="Z68" s="1039"/>
      <c r="AA68" s="1039">
        <v>20</v>
      </c>
      <c r="AB68" s="1039"/>
      <c r="AC68" s="1039"/>
      <c r="AD68" s="1039"/>
      <c r="AE68" s="1039"/>
      <c r="AF68" s="1039">
        <v>20</v>
      </c>
      <c r="AG68" s="1039"/>
      <c r="AH68" s="1039"/>
      <c r="AI68" s="1039"/>
      <c r="AJ68" s="1039"/>
      <c r="AK68" s="1039">
        <v>0</v>
      </c>
      <c r="AL68" s="1039"/>
      <c r="AM68" s="1039"/>
      <c r="AN68" s="1039"/>
      <c r="AO68" s="1039"/>
      <c r="AP68" s="1039">
        <v>630</v>
      </c>
      <c r="AQ68" s="1039"/>
      <c r="AR68" s="1039"/>
      <c r="AS68" s="1039"/>
      <c r="AT68" s="1039"/>
      <c r="AU68" s="1039">
        <v>0</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599</v>
      </c>
      <c r="C69" s="1032"/>
      <c r="D69" s="1032"/>
      <c r="E69" s="1032"/>
      <c r="F69" s="1032"/>
      <c r="G69" s="1032"/>
      <c r="H69" s="1032"/>
      <c r="I69" s="1032"/>
      <c r="J69" s="1032"/>
      <c r="K69" s="1032"/>
      <c r="L69" s="1032"/>
      <c r="M69" s="1032"/>
      <c r="N69" s="1032"/>
      <c r="O69" s="1032"/>
      <c r="P69" s="1033"/>
      <c r="Q69" s="1034">
        <v>352</v>
      </c>
      <c r="R69" s="1028"/>
      <c r="S69" s="1028"/>
      <c r="T69" s="1028"/>
      <c r="U69" s="1028"/>
      <c r="V69" s="1028">
        <v>352</v>
      </c>
      <c r="W69" s="1028"/>
      <c r="X69" s="1028"/>
      <c r="Y69" s="1028"/>
      <c r="Z69" s="1028"/>
      <c r="AA69" s="1028">
        <v>0</v>
      </c>
      <c r="AB69" s="1028"/>
      <c r="AC69" s="1028"/>
      <c r="AD69" s="1028"/>
      <c r="AE69" s="1028"/>
      <c r="AF69" s="1028">
        <v>195</v>
      </c>
      <c r="AG69" s="1028"/>
      <c r="AH69" s="1028"/>
      <c r="AI69" s="1028"/>
      <c r="AJ69" s="1028"/>
      <c r="AK69" s="1028">
        <v>102</v>
      </c>
      <c r="AL69" s="1028"/>
      <c r="AM69" s="1028"/>
      <c r="AN69" s="1028"/>
      <c r="AO69" s="1028"/>
      <c r="AP69" s="1028">
        <v>1897</v>
      </c>
      <c r="AQ69" s="1028"/>
      <c r="AR69" s="1028"/>
      <c r="AS69" s="1028"/>
      <c r="AT69" s="1028"/>
      <c r="AU69" s="1028">
        <v>127</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600</v>
      </c>
      <c r="C70" s="1032"/>
      <c r="D70" s="1032"/>
      <c r="E70" s="1032"/>
      <c r="F70" s="1032"/>
      <c r="G70" s="1032"/>
      <c r="H70" s="1032"/>
      <c r="I70" s="1032"/>
      <c r="J70" s="1032"/>
      <c r="K70" s="1032"/>
      <c r="L70" s="1032"/>
      <c r="M70" s="1032"/>
      <c r="N70" s="1032"/>
      <c r="O70" s="1032"/>
      <c r="P70" s="1033"/>
      <c r="Q70" s="1034">
        <v>272</v>
      </c>
      <c r="R70" s="1028"/>
      <c r="S70" s="1028"/>
      <c r="T70" s="1028"/>
      <c r="U70" s="1028"/>
      <c r="V70" s="1028">
        <v>272</v>
      </c>
      <c r="W70" s="1028"/>
      <c r="X70" s="1028"/>
      <c r="Y70" s="1028"/>
      <c r="Z70" s="1028"/>
      <c r="AA70" s="1028">
        <v>0</v>
      </c>
      <c r="AB70" s="1028"/>
      <c r="AC70" s="1028"/>
      <c r="AD70" s="1028"/>
      <c r="AE70" s="1028"/>
      <c r="AF70" s="1028">
        <v>106</v>
      </c>
      <c r="AG70" s="1028"/>
      <c r="AH70" s="1028"/>
      <c r="AI70" s="1028"/>
      <c r="AJ70" s="1028"/>
      <c r="AK70" s="1028">
        <v>81</v>
      </c>
      <c r="AL70" s="1028"/>
      <c r="AM70" s="1028"/>
      <c r="AN70" s="1028"/>
      <c r="AO70" s="1028"/>
      <c r="AP70" s="1028">
        <v>291</v>
      </c>
      <c r="AQ70" s="1028"/>
      <c r="AR70" s="1028"/>
      <c r="AS70" s="1028"/>
      <c r="AT70" s="1028"/>
      <c r="AU70" s="1028">
        <v>17</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601</v>
      </c>
      <c r="C71" s="1032"/>
      <c r="D71" s="1032"/>
      <c r="E71" s="1032"/>
      <c r="F71" s="1032"/>
      <c r="G71" s="1032"/>
      <c r="H71" s="1032"/>
      <c r="I71" s="1032"/>
      <c r="J71" s="1032"/>
      <c r="K71" s="1032"/>
      <c r="L71" s="1032"/>
      <c r="M71" s="1032"/>
      <c r="N71" s="1032"/>
      <c r="O71" s="1032"/>
      <c r="P71" s="1033"/>
      <c r="Q71" s="1034">
        <v>545</v>
      </c>
      <c r="R71" s="1028"/>
      <c r="S71" s="1028"/>
      <c r="T71" s="1028"/>
      <c r="U71" s="1028"/>
      <c r="V71" s="1028">
        <v>171</v>
      </c>
      <c r="W71" s="1028"/>
      <c r="X71" s="1028"/>
      <c r="Y71" s="1028"/>
      <c r="Z71" s="1028"/>
      <c r="AA71" s="1028">
        <v>373</v>
      </c>
      <c r="AB71" s="1028"/>
      <c r="AC71" s="1028"/>
      <c r="AD71" s="1028"/>
      <c r="AE71" s="1028"/>
      <c r="AF71" s="1028">
        <v>373</v>
      </c>
      <c r="AG71" s="1028"/>
      <c r="AH71" s="1028"/>
      <c r="AI71" s="1028"/>
      <c r="AJ71" s="1028"/>
      <c r="AK71" s="1028">
        <v>0</v>
      </c>
      <c r="AL71" s="1028"/>
      <c r="AM71" s="1028"/>
      <c r="AN71" s="1028"/>
      <c r="AO71" s="1028"/>
      <c r="AP71" s="1028">
        <v>0</v>
      </c>
      <c r="AQ71" s="1028"/>
      <c r="AR71" s="1028"/>
      <c r="AS71" s="1028"/>
      <c r="AT71" s="1028"/>
      <c r="AU71" s="1028">
        <v>0</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602</v>
      </c>
      <c r="C72" s="1032"/>
      <c r="D72" s="1032"/>
      <c r="E72" s="1032"/>
      <c r="F72" s="1032"/>
      <c r="G72" s="1032"/>
      <c r="H72" s="1032"/>
      <c r="I72" s="1032"/>
      <c r="J72" s="1032"/>
      <c r="K72" s="1032"/>
      <c r="L72" s="1032"/>
      <c r="M72" s="1032"/>
      <c r="N72" s="1032"/>
      <c r="O72" s="1032"/>
      <c r="P72" s="1033"/>
      <c r="Q72" s="1034">
        <v>800628</v>
      </c>
      <c r="R72" s="1028"/>
      <c r="S72" s="1028"/>
      <c r="T72" s="1028"/>
      <c r="U72" s="1028"/>
      <c r="V72" s="1028">
        <v>751836</v>
      </c>
      <c r="W72" s="1028"/>
      <c r="X72" s="1028"/>
      <c r="Y72" s="1028"/>
      <c r="Z72" s="1028"/>
      <c r="AA72" s="1028">
        <v>48793</v>
      </c>
      <c r="AB72" s="1028"/>
      <c r="AC72" s="1028"/>
      <c r="AD72" s="1028"/>
      <c r="AE72" s="1028"/>
      <c r="AF72" s="1028">
        <v>48793</v>
      </c>
      <c r="AG72" s="1028"/>
      <c r="AH72" s="1028"/>
      <c r="AI72" s="1028"/>
      <c r="AJ72" s="1028"/>
      <c r="AK72" s="1028">
        <v>5806</v>
      </c>
      <c r="AL72" s="1028"/>
      <c r="AM72" s="1028"/>
      <c r="AN72" s="1028"/>
      <c r="AO72" s="1028"/>
      <c r="AP72" s="1028">
        <v>0</v>
      </c>
      <c r="AQ72" s="1028"/>
      <c r="AR72" s="1028"/>
      <c r="AS72" s="1028"/>
      <c r="AT72" s="1028"/>
      <c r="AU72" s="1028">
        <v>0</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603</v>
      </c>
      <c r="C73" s="1032"/>
      <c r="D73" s="1032"/>
      <c r="E73" s="1032"/>
      <c r="F73" s="1032"/>
      <c r="G73" s="1032"/>
      <c r="H73" s="1032"/>
      <c r="I73" s="1032"/>
      <c r="J73" s="1032"/>
      <c r="K73" s="1032"/>
      <c r="L73" s="1032"/>
      <c r="M73" s="1032"/>
      <c r="N73" s="1032"/>
      <c r="O73" s="1032"/>
      <c r="P73" s="1033"/>
      <c r="Q73" s="1034">
        <v>11860</v>
      </c>
      <c r="R73" s="1028"/>
      <c r="S73" s="1028"/>
      <c r="T73" s="1028"/>
      <c r="U73" s="1028"/>
      <c r="V73" s="1028">
        <v>9384</v>
      </c>
      <c r="W73" s="1028"/>
      <c r="X73" s="1028"/>
      <c r="Y73" s="1028"/>
      <c r="Z73" s="1028"/>
      <c r="AA73" s="1028">
        <v>2475</v>
      </c>
      <c r="AB73" s="1028"/>
      <c r="AC73" s="1028"/>
      <c r="AD73" s="1028"/>
      <c r="AE73" s="1028"/>
      <c r="AF73" s="1028">
        <v>2475</v>
      </c>
      <c r="AG73" s="1028"/>
      <c r="AH73" s="1028"/>
      <c r="AI73" s="1028"/>
      <c r="AJ73" s="1028"/>
      <c r="AK73" s="1028">
        <v>0</v>
      </c>
      <c r="AL73" s="1028"/>
      <c r="AM73" s="1028"/>
      <c r="AN73" s="1028"/>
      <c r="AO73" s="1028"/>
      <c r="AP73" s="1028">
        <v>0</v>
      </c>
      <c r="AQ73" s="1028"/>
      <c r="AR73" s="1028"/>
      <c r="AS73" s="1028"/>
      <c r="AT73" s="1028"/>
      <c r="AU73" s="1028">
        <v>0</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604</v>
      </c>
      <c r="C74" s="1032"/>
      <c r="D74" s="1032"/>
      <c r="E74" s="1032"/>
      <c r="F74" s="1032"/>
      <c r="G74" s="1032"/>
      <c r="H74" s="1032"/>
      <c r="I74" s="1032"/>
      <c r="J74" s="1032"/>
      <c r="K74" s="1032"/>
      <c r="L74" s="1032"/>
      <c r="M74" s="1032"/>
      <c r="N74" s="1032"/>
      <c r="O74" s="1032"/>
      <c r="P74" s="1033"/>
      <c r="Q74" s="1034">
        <v>12</v>
      </c>
      <c r="R74" s="1028"/>
      <c r="S74" s="1028"/>
      <c r="T74" s="1028"/>
      <c r="U74" s="1028"/>
      <c r="V74" s="1028">
        <v>11</v>
      </c>
      <c r="W74" s="1028"/>
      <c r="X74" s="1028"/>
      <c r="Y74" s="1028"/>
      <c r="Z74" s="1028"/>
      <c r="AA74" s="1028">
        <v>1</v>
      </c>
      <c r="AB74" s="1028"/>
      <c r="AC74" s="1028"/>
      <c r="AD74" s="1028"/>
      <c r="AE74" s="1028"/>
      <c r="AF74" s="1028">
        <v>1</v>
      </c>
      <c r="AG74" s="1028"/>
      <c r="AH74" s="1028"/>
      <c r="AI74" s="1028"/>
      <c r="AJ74" s="1028"/>
      <c r="AK74" s="1028">
        <v>0</v>
      </c>
      <c r="AL74" s="1028"/>
      <c r="AM74" s="1028"/>
      <c r="AN74" s="1028"/>
      <c r="AO74" s="1028"/>
      <c r="AP74" s="1028">
        <v>0</v>
      </c>
      <c r="AQ74" s="1028"/>
      <c r="AR74" s="1028"/>
      <c r="AS74" s="1028"/>
      <c r="AT74" s="1028"/>
      <c r="AU74" s="1028">
        <v>0</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605</v>
      </c>
      <c r="C75" s="1032"/>
      <c r="D75" s="1032"/>
      <c r="E75" s="1032"/>
      <c r="F75" s="1032"/>
      <c r="G75" s="1032"/>
      <c r="H75" s="1032"/>
      <c r="I75" s="1032"/>
      <c r="J75" s="1032"/>
      <c r="K75" s="1032"/>
      <c r="L75" s="1032"/>
      <c r="M75" s="1032"/>
      <c r="N75" s="1032"/>
      <c r="O75" s="1032"/>
      <c r="P75" s="1033"/>
      <c r="Q75" s="1035">
        <v>1356</v>
      </c>
      <c r="R75" s="1036"/>
      <c r="S75" s="1036"/>
      <c r="T75" s="1036"/>
      <c r="U75" s="1037"/>
      <c r="V75" s="1038">
        <v>1318</v>
      </c>
      <c r="W75" s="1036"/>
      <c r="X75" s="1036"/>
      <c r="Y75" s="1036"/>
      <c r="Z75" s="1037"/>
      <c r="AA75" s="1038">
        <v>38</v>
      </c>
      <c r="AB75" s="1036"/>
      <c r="AC75" s="1036"/>
      <c r="AD75" s="1036"/>
      <c r="AE75" s="1037"/>
      <c r="AF75" s="1038">
        <v>38</v>
      </c>
      <c r="AG75" s="1036"/>
      <c r="AH75" s="1036"/>
      <c r="AI75" s="1036"/>
      <c r="AJ75" s="1037"/>
      <c r="AK75" s="1038">
        <v>0</v>
      </c>
      <c r="AL75" s="1036"/>
      <c r="AM75" s="1036"/>
      <c r="AN75" s="1036"/>
      <c r="AO75" s="1037"/>
      <c r="AP75" s="1038">
        <v>2981</v>
      </c>
      <c r="AQ75" s="1036"/>
      <c r="AR75" s="1036"/>
      <c r="AS75" s="1036"/>
      <c r="AT75" s="1037"/>
      <c r="AU75" s="1038">
        <v>700</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606</v>
      </c>
      <c r="C76" s="1032"/>
      <c r="D76" s="1032"/>
      <c r="E76" s="1032"/>
      <c r="F76" s="1032"/>
      <c r="G76" s="1032"/>
      <c r="H76" s="1032"/>
      <c r="I76" s="1032"/>
      <c r="J76" s="1032"/>
      <c r="K76" s="1032"/>
      <c r="L76" s="1032"/>
      <c r="M76" s="1032"/>
      <c r="N76" s="1032"/>
      <c r="O76" s="1032"/>
      <c r="P76" s="1033"/>
      <c r="Q76" s="1035">
        <v>43</v>
      </c>
      <c r="R76" s="1036"/>
      <c r="S76" s="1036"/>
      <c r="T76" s="1036"/>
      <c r="U76" s="1037"/>
      <c r="V76" s="1038">
        <v>42</v>
      </c>
      <c r="W76" s="1036"/>
      <c r="X76" s="1036"/>
      <c r="Y76" s="1036"/>
      <c r="Z76" s="1037"/>
      <c r="AA76" s="1038">
        <v>1</v>
      </c>
      <c r="AB76" s="1036"/>
      <c r="AC76" s="1036"/>
      <c r="AD76" s="1036"/>
      <c r="AE76" s="1037"/>
      <c r="AF76" s="1038">
        <v>1</v>
      </c>
      <c r="AG76" s="1036"/>
      <c r="AH76" s="1036"/>
      <c r="AI76" s="1036"/>
      <c r="AJ76" s="1037"/>
      <c r="AK76" s="1038">
        <v>43</v>
      </c>
      <c r="AL76" s="1036"/>
      <c r="AM76" s="1036"/>
      <c r="AN76" s="1036"/>
      <c r="AO76" s="1037"/>
      <c r="AP76" s="1038">
        <v>0</v>
      </c>
      <c r="AQ76" s="1036"/>
      <c r="AR76" s="1036"/>
      <c r="AS76" s="1036"/>
      <c r="AT76" s="1037"/>
      <c r="AU76" s="1038">
        <v>0</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607</v>
      </c>
      <c r="C77" s="1032"/>
      <c r="D77" s="1032"/>
      <c r="E77" s="1032"/>
      <c r="F77" s="1032"/>
      <c r="G77" s="1032"/>
      <c r="H77" s="1032"/>
      <c r="I77" s="1032"/>
      <c r="J77" s="1032"/>
      <c r="K77" s="1032"/>
      <c r="L77" s="1032"/>
      <c r="M77" s="1032"/>
      <c r="N77" s="1032"/>
      <c r="O77" s="1032"/>
      <c r="P77" s="1033"/>
      <c r="Q77" s="1035">
        <v>3031</v>
      </c>
      <c r="R77" s="1036"/>
      <c r="S77" s="1036"/>
      <c r="T77" s="1036"/>
      <c r="U77" s="1037"/>
      <c r="V77" s="1038">
        <v>2933</v>
      </c>
      <c r="W77" s="1036"/>
      <c r="X77" s="1036"/>
      <c r="Y77" s="1036"/>
      <c r="Z77" s="1037"/>
      <c r="AA77" s="1038">
        <v>98</v>
      </c>
      <c r="AB77" s="1036"/>
      <c r="AC77" s="1036"/>
      <c r="AD77" s="1036"/>
      <c r="AE77" s="1037"/>
      <c r="AF77" s="1038">
        <v>98</v>
      </c>
      <c r="AG77" s="1036"/>
      <c r="AH77" s="1036"/>
      <c r="AI77" s="1036"/>
      <c r="AJ77" s="1037"/>
      <c r="AK77" s="1038">
        <v>0</v>
      </c>
      <c r="AL77" s="1036"/>
      <c r="AM77" s="1036"/>
      <c r="AN77" s="1036"/>
      <c r="AO77" s="1037"/>
      <c r="AP77" s="1038">
        <v>0</v>
      </c>
      <c r="AQ77" s="1036"/>
      <c r="AR77" s="1036"/>
      <c r="AS77" s="1036"/>
      <c r="AT77" s="1037"/>
      <c r="AU77" s="1038">
        <v>0</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431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432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440</v>
      </c>
      <c r="AB109" s="951"/>
      <c r="AC109" s="951"/>
      <c r="AD109" s="951"/>
      <c r="AE109" s="952"/>
      <c r="AF109" s="953" t="s">
        <v>441</v>
      </c>
      <c r="AG109" s="951"/>
      <c r="AH109" s="951"/>
      <c r="AI109" s="951"/>
      <c r="AJ109" s="952"/>
      <c r="AK109" s="953" t="s">
        <v>304</v>
      </c>
      <c r="AL109" s="951"/>
      <c r="AM109" s="951"/>
      <c r="AN109" s="951"/>
      <c r="AO109" s="952"/>
      <c r="AP109" s="953" t="s">
        <v>442</v>
      </c>
      <c r="AQ109" s="951"/>
      <c r="AR109" s="951"/>
      <c r="AS109" s="951"/>
      <c r="AT109" s="982"/>
      <c r="AU109" s="950" t="s">
        <v>439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440</v>
      </c>
      <c r="BR109" s="951"/>
      <c r="BS109" s="951"/>
      <c r="BT109" s="951"/>
      <c r="BU109" s="952"/>
      <c r="BV109" s="953" t="s">
        <v>441</v>
      </c>
      <c r="BW109" s="951"/>
      <c r="BX109" s="951"/>
      <c r="BY109" s="951"/>
      <c r="BZ109" s="952"/>
      <c r="CA109" s="953" t="s">
        <v>304</v>
      </c>
      <c r="CB109" s="951"/>
      <c r="CC109" s="951"/>
      <c r="CD109" s="951"/>
      <c r="CE109" s="952"/>
      <c r="CF109" s="989" t="s">
        <v>442</v>
      </c>
      <c r="CG109" s="989"/>
      <c r="CH109" s="989"/>
      <c r="CI109" s="989"/>
      <c r="CJ109" s="989"/>
      <c r="CK109" s="953" t="s">
        <v>443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440</v>
      </c>
      <c r="DH109" s="951"/>
      <c r="DI109" s="951"/>
      <c r="DJ109" s="951"/>
      <c r="DK109" s="952"/>
      <c r="DL109" s="953" t="s">
        <v>441</v>
      </c>
      <c r="DM109" s="951"/>
      <c r="DN109" s="951"/>
      <c r="DO109" s="951"/>
      <c r="DP109" s="952"/>
      <c r="DQ109" s="953" t="s">
        <v>304</v>
      </c>
      <c r="DR109" s="951"/>
      <c r="DS109" s="951"/>
      <c r="DT109" s="951"/>
      <c r="DU109" s="952"/>
      <c r="DV109" s="953" t="s">
        <v>442</v>
      </c>
      <c r="DW109" s="951"/>
      <c r="DX109" s="951"/>
      <c r="DY109" s="951"/>
      <c r="DZ109" s="982"/>
    </row>
    <row r="110" spans="1:131" s="248" customFormat="1" ht="26.25" customHeight="1" x14ac:dyDescent="0.15">
      <c r="A110" s="853" t="s">
        <v>444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1327134</v>
      </c>
      <c r="AB110" s="944"/>
      <c r="AC110" s="944"/>
      <c r="AD110" s="944"/>
      <c r="AE110" s="945"/>
      <c r="AF110" s="946">
        <v>1272289</v>
      </c>
      <c r="AG110" s="944"/>
      <c r="AH110" s="944"/>
      <c r="AI110" s="944"/>
      <c r="AJ110" s="945"/>
      <c r="AK110" s="946">
        <v>1296899</v>
      </c>
      <c r="AL110" s="944"/>
      <c r="AM110" s="944"/>
      <c r="AN110" s="944"/>
      <c r="AO110" s="945"/>
      <c r="AP110" s="947">
        <v>20.399999999999999</v>
      </c>
      <c r="AQ110" s="948"/>
      <c r="AR110" s="948"/>
      <c r="AS110" s="948"/>
      <c r="AT110" s="949"/>
      <c r="AU110" s="983" t="s">
        <v>73</v>
      </c>
      <c r="AV110" s="984"/>
      <c r="AW110" s="984"/>
      <c r="AX110" s="984"/>
      <c r="AY110" s="984"/>
      <c r="AZ110" s="909" t="s">
        <v>445</v>
      </c>
      <c r="BA110" s="854"/>
      <c r="BB110" s="854"/>
      <c r="BC110" s="854"/>
      <c r="BD110" s="854"/>
      <c r="BE110" s="854"/>
      <c r="BF110" s="854"/>
      <c r="BG110" s="854"/>
      <c r="BH110" s="854"/>
      <c r="BI110" s="854"/>
      <c r="BJ110" s="854"/>
      <c r="BK110" s="854"/>
      <c r="BL110" s="854"/>
      <c r="BM110" s="854"/>
      <c r="BN110" s="854"/>
      <c r="BO110" s="854"/>
      <c r="BP110" s="855"/>
      <c r="BQ110" s="910">
        <v>12933544</v>
      </c>
      <c r="BR110" s="891"/>
      <c r="BS110" s="891"/>
      <c r="BT110" s="891"/>
      <c r="BU110" s="891"/>
      <c r="BV110" s="891">
        <v>13052461</v>
      </c>
      <c r="BW110" s="891"/>
      <c r="BX110" s="891"/>
      <c r="BY110" s="891"/>
      <c r="BZ110" s="891"/>
      <c r="CA110" s="891">
        <v>12853585</v>
      </c>
      <c r="CB110" s="891"/>
      <c r="CC110" s="891"/>
      <c r="CD110" s="891"/>
      <c r="CE110" s="891"/>
      <c r="CF110" s="915">
        <v>202</v>
      </c>
      <c r="CG110" s="916"/>
      <c r="CH110" s="916"/>
      <c r="CI110" s="916"/>
      <c r="CJ110" s="916"/>
      <c r="CK110" s="979" t="s">
        <v>446</v>
      </c>
      <c r="CL110" s="865"/>
      <c r="CM110" s="940" t="s">
        <v>447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421</v>
      </c>
      <c r="DH110" s="891"/>
      <c r="DI110" s="891"/>
      <c r="DJ110" s="891"/>
      <c r="DK110" s="891"/>
      <c r="DL110" s="891" t="s">
        <v>421</v>
      </c>
      <c r="DM110" s="891"/>
      <c r="DN110" s="891"/>
      <c r="DO110" s="891"/>
      <c r="DP110" s="891"/>
      <c r="DQ110" s="891" t="s">
        <v>448</v>
      </c>
      <c r="DR110" s="891"/>
      <c r="DS110" s="891"/>
      <c r="DT110" s="891"/>
      <c r="DU110" s="891"/>
      <c r="DV110" s="892" t="s">
        <v>393</v>
      </c>
      <c r="DW110" s="892"/>
      <c r="DX110" s="892"/>
      <c r="DY110" s="892"/>
      <c r="DZ110" s="893"/>
    </row>
    <row r="111" spans="1:131" s="248" customFormat="1" ht="26.25" customHeight="1" x14ac:dyDescent="0.15">
      <c r="A111" s="820" t="s">
        <v>449</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421</v>
      </c>
      <c r="AB111" s="972"/>
      <c r="AC111" s="972"/>
      <c r="AD111" s="972"/>
      <c r="AE111" s="973"/>
      <c r="AF111" s="974" t="s">
        <v>393</v>
      </c>
      <c r="AG111" s="972"/>
      <c r="AH111" s="972"/>
      <c r="AI111" s="972"/>
      <c r="AJ111" s="973"/>
      <c r="AK111" s="974" t="s">
        <v>393</v>
      </c>
      <c r="AL111" s="972"/>
      <c r="AM111" s="972"/>
      <c r="AN111" s="972"/>
      <c r="AO111" s="973"/>
      <c r="AP111" s="975" t="s">
        <v>448</v>
      </c>
      <c r="AQ111" s="976"/>
      <c r="AR111" s="976"/>
      <c r="AS111" s="976"/>
      <c r="AT111" s="977"/>
      <c r="AU111" s="985"/>
      <c r="AV111" s="986"/>
      <c r="AW111" s="986"/>
      <c r="AX111" s="986"/>
      <c r="AY111" s="986"/>
      <c r="AZ111" s="861" t="s">
        <v>450</v>
      </c>
      <c r="BA111" s="796"/>
      <c r="BB111" s="796"/>
      <c r="BC111" s="796"/>
      <c r="BD111" s="796"/>
      <c r="BE111" s="796"/>
      <c r="BF111" s="796"/>
      <c r="BG111" s="796"/>
      <c r="BH111" s="796"/>
      <c r="BI111" s="796"/>
      <c r="BJ111" s="796"/>
      <c r="BK111" s="796"/>
      <c r="BL111" s="796"/>
      <c r="BM111" s="796"/>
      <c r="BN111" s="796"/>
      <c r="BO111" s="796"/>
      <c r="BP111" s="797"/>
      <c r="BQ111" s="862" t="s">
        <v>451</v>
      </c>
      <c r="BR111" s="863"/>
      <c r="BS111" s="863"/>
      <c r="BT111" s="863"/>
      <c r="BU111" s="863"/>
      <c r="BV111" s="863" t="s">
        <v>452</v>
      </c>
      <c r="BW111" s="863"/>
      <c r="BX111" s="863"/>
      <c r="BY111" s="863"/>
      <c r="BZ111" s="863"/>
      <c r="CA111" s="863" t="s">
        <v>452</v>
      </c>
      <c r="CB111" s="863"/>
      <c r="CC111" s="863"/>
      <c r="CD111" s="863"/>
      <c r="CE111" s="863"/>
      <c r="CF111" s="924" t="s">
        <v>421</v>
      </c>
      <c r="CG111" s="925"/>
      <c r="CH111" s="925"/>
      <c r="CI111" s="925"/>
      <c r="CJ111" s="925"/>
      <c r="CK111" s="980"/>
      <c r="CL111" s="867"/>
      <c r="CM111" s="870" t="s">
        <v>453</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452</v>
      </c>
      <c r="DH111" s="863"/>
      <c r="DI111" s="863"/>
      <c r="DJ111" s="863"/>
      <c r="DK111" s="863"/>
      <c r="DL111" s="863" t="s">
        <v>454</v>
      </c>
      <c r="DM111" s="863"/>
      <c r="DN111" s="863"/>
      <c r="DO111" s="863"/>
      <c r="DP111" s="863"/>
      <c r="DQ111" s="863" t="s">
        <v>452</v>
      </c>
      <c r="DR111" s="863"/>
      <c r="DS111" s="863"/>
      <c r="DT111" s="863"/>
      <c r="DU111" s="863"/>
      <c r="DV111" s="840" t="s">
        <v>452</v>
      </c>
      <c r="DW111" s="840"/>
      <c r="DX111" s="840"/>
      <c r="DY111" s="840"/>
      <c r="DZ111" s="841"/>
    </row>
    <row r="112" spans="1:131" s="248" customFormat="1" ht="26.25" customHeight="1" x14ac:dyDescent="0.15">
      <c r="A112" s="965" t="s">
        <v>455</v>
      </c>
      <c r="B112" s="966"/>
      <c r="C112" s="796" t="s">
        <v>456</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454</v>
      </c>
      <c r="AB112" s="826"/>
      <c r="AC112" s="826"/>
      <c r="AD112" s="826"/>
      <c r="AE112" s="827"/>
      <c r="AF112" s="828" t="s">
        <v>454</v>
      </c>
      <c r="AG112" s="826"/>
      <c r="AH112" s="826"/>
      <c r="AI112" s="826"/>
      <c r="AJ112" s="827"/>
      <c r="AK112" s="828" t="s">
        <v>421</v>
      </c>
      <c r="AL112" s="826"/>
      <c r="AM112" s="826"/>
      <c r="AN112" s="826"/>
      <c r="AO112" s="827"/>
      <c r="AP112" s="873" t="s">
        <v>448</v>
      </c>
      <c r="AQ112" s="874"/>
      <c r="AR112" s="874"/>
      <c r="AS112" s="874"/>
      <c r="AT112" s="875"/>
      <c r="AU112" s="985"/>
      <c r="AV112" s="986"/>
      <c r="AW112" s="986"/>
      <c r="AX112" s="986"/>
      <c r="AY112" s="986"/>
      <c r="AZ112" s="861" t="s">
        <v>457</v>
      </c>
      <c r="BA112" s="796"/>
      <c r="BB112" s="796"/>
      <c r="BC112" s="796"/>
      <c r="BD112" s="796"/>
      <c r="BE112" s="796"/>
      <c r="BF112" s="796"/>
      <c r="BG112" s="796"/>
      <c r="BH112" s="796"/>
      <c r="BI112" s="796"/>
      <c r="BJ112" s="796"/>
      <c r="BK112" s="796"/>
      <c r="BL112" s="796"/>
      <c r="BM112" s="796"/>
      <c r="BN112" s="796"/>
      <c r="BO112" s="796"/>
      <c r="BP112" s="797"/>
      <c r="BQ112" s="862">
        <v>6420170</v>
      </c>
      <c r="BR112" s="863"/>
      <c r="BS112" s="863"/>
      <c r="BT112" s="863"/>
      <c r="BU112" s="863"/>
      <c r="BV112" s="863">
        <v>5922541</v>
      </c>
      <c r="BW112" s="863"/>
      <c r="BX112" s="863"/>
      <c r="BY112" s="863"/>
      <c r="BZ112" s="863"/>
      <c r="CA112" s="863">
        <v>5533931</v>
      </c>
      <c r="CB112" s="863"/>
      <c r="CC112" s="863"/>
      <c r="CD112" s="863"/>
      <c r="CE112" s="863"/>
      <c r="CF112" s="924">
        <v>87</v>
      </c>
      <c r="CG112" s="925"/>
      <c r="CH112" s="925"/>
      <c r="CI112" s="925"/>
      <c r="CJ112" s="925"/>
      <c r="CK112" s="980"/>
      <c r="CL112" s="867"/>
      <c r="CM112" s="870" t="s">
        <v>458</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415</v>
      </c>
      <c r="DH112" s="863"/>
      <c r="DI112" s="863"/>
      <c r="DJ112" s="863"/>
      <c r="DK112" s="863"/>
      <c r="DL112" s="863" t="s">
        <v>421</v>
      </c>
      <c r="DM112" s="863"/>
      <c r="DN112" s="863"/>
      <c r="DO112" s="863"/>
      <c r="DP112" s="863"/>
      <c r="DQ112" s="863" t="s">
        <v>454</v>
      </c>
      <c r="DR112" s="863"/>
      <c r="DS112" s="863"/>
      <c r="DT112" s="863"/>
      <c r="DU112" s="863"/>
      <c r="DV112" s="840" t="s">
        <v>454</v>
      </c>
      <c r="DW112" s="840"/>
      <c r="DX112" s="840"/>
      <c r="DY112" s="840"/>
      <c r="DZ112" s="841"/>
    </row>
    <row r="113" spans="1:130" s="248" customFormat="1" ht="26.25" customHeight="1" x14ac:dyDescent="0.15">
      <c r="A113" s="967"/>
      <c r="B113" s="968"/>
      <c r="C113" s="796" t="s">
        <v>459</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718567</v>
      </c>
      <c r="AB113" s="972"/>
      <c r="AC113" s="972"/>
      <c r="AD113" s="972"/>
      <c r="AE113" s="973"/>
      <c r="AF113" s="974">
        <v>685274</v>
      </c>
      <c r="AG113" s="972"/>
      <c r="AH113" s="972"/>
      <c r="AI113" s="972"/>
      <c r="AJ113" s="973"/>
      <c r="AK113" s="974">
        <v>686093</v>
      </c>
      <c r="AL113" s="972"/>
      <c r="AM113" s="972"/>
      <c r="AN113" s="972"/>
      <c r="AO113" s="973"/>
      <c r="AP113" s="975">
        <v>10.8</v>
      </c>
      <c r="AQ113" s="976"/>
      <c r="AR113" s="976"/>
      <c r="AS113" s="976"/>
      <c r="AT113" s="977"/>
      <c r="AU113" s="985"/>
      <c r="AV113" s="986"/>
      <c r="AW113" s="986"/>
      <c r="AX113" s="986"/>
      <c r="AY113" s="986"/>
      <c r="AZ113" s="861" t="s">
        <v>460</v>
      </c>
      <c r="BA113" s="796"/>
      <c r="BB113" s="796"/>
      <c r="BC113" s="796"/>
      <c r="BD113" s="796"/>
      <c r="BE113" s="796"/>
      <c r="BF113" s="796"/>
      <c r="BG113" s="796"/>
      <c r="BH113" s="796"/>
      <c r="BI113" s="796"/>
      <c r="BJ113" s="796"/>
      <c r="BK113" s="796"/>
      <c r="BL113" s="796"/>
      <c r="BM113" s="796"/>
      <c r="BN113" s="796"/>
      <c r="BO113" s="796"/>
      <c r="BP113" s="797"/>
      <c r="BQ113" s="862">
        <v>1088420</v>
      </c>
      <c r="BR113" s="863"/>
      <c r="BS113" s="863"/>
      <c r="BT113" s="863"/>
      <c r="BU113" s="863"/>
      <c r="BV113" s="863">
        <v>949300</v>
      </c>
      <c r="BW113" s="863"/>
      <c r="BX113" s="863"/>
      <c r="BY113" s="863"/>
      <c r="BZ113" s="863"/>
      <c r="CA113" s="863">
        <v>843195</v>
      </c>
      <c r="CB113" s="863"/>
      <c r="CC113" s="863"/>
      <c r="CD113" s="863"/>
      <c r="CE113" s="863"/>
      <c r="CF113" s="924">
        <v>13.3</v>
      </c>
      <c r="CG113" s="925"/>
      <c r="CH113" s="925"/>
      <c r="CI113" s="925"/>
      <c r="CJ113" s="925"/>
      <c r="CK113" s="980"/>
      <c r="CL113" s="867"/>
      <c r="CM113" s="870" t="s">
        <v>461</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421</v>
      </c>
      <c r="DH113" s="826"/>
      <c r="DI113" s="826"/>
      <c r="DJ113" s="826"/>
      <c r="DK113" s="827"/>
      <c r="DL113" s="828" t="s">
        <v>454</v>
      </c>
      <c r="DM113" s="826"/>
      <c r="DN113" s="826"/>
      <c r="DO113" s="826"/>
      <c r="DP113" s="827"/>
      <c r="DQ113" s="828" t="s">
        <v>421</v>
      </c>
      <c r="DR113" s="826"/>
      <c r="DS113" s="826"/>
      <c r="DT113" s="826"/>
      <c r="DU113" s="827"/>
      <c r="DV113" s="873" t="s">
        <v>451</v>
      </c>
      <c r="DW113" s="874"/>
      <c r="DX113" s="874"/>
      <c r="DY113" s="874"/>
      <c r="DZ113" s="875"/>
    </row>
    <row r="114" spans="1:130" s="248" customFormat="1" ht="26.25" customHeight="1" x14ac:dyDescent="0.15">
      <c r="A114" s="967"/>
      <c r="B114" s="968"/>
      <c r="C114" s="796" t="s">
        <v>462</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148333</v>
      </c>
      <c r="AB114" s="826"/>
      <c r="AC114" s="826"/>
      <c r="AD114" s="826"/>
      <c r="AE114" s="827"/>
      <c r="AF114" s="828">
        <v>143231</v>
      </c>
      <c r="AG114" s="826"/>
      <c r="AH114" s="826"/>
      <c r="AI114" s="826"/>
      <c r="AJ114" s="827"/>
      <c r="AK114" s="828">
        <v>141298</v>
      </c>
      <c r="AL114" s="826"/>
      <c r="AM114" s="826"/>
      <c r="AN114" s="826"/>
      <c r="AO114" s="827"/>
      <c r="AP114" s="873">
        <v>2.2000000000000002</v>
      </c>
      <c r="AQ114" s="874"/>
      <c r="AR114" s="874"/>
      <c r="AS114" s="874"/>
      <c r="AT114" s="875"/>
      <c r="AU114" s="985"/>
      <c r="AV114" s="986"/>
      <c r="AW114" s="986"/>
      <c r="AX114" s="986"/>
      <c r="AY114" s="986"/>
      <c r="AZ114" s="861" t="s">
        <v>463</v>
      </c>
      <c r="BA114" s="796"/>
      <c r="BB114" s="796"/>
      <c r="BC114" s="796"/>
      <c r="BD114" s="796"/>
      <c r="BE114" s="796"/>
      <c r="BF114" s="796"/>
      <c r="BG114" s="796"/>
      <c r="BH114" s="796"/>
      <c r="BI114" s="796"/>
      <c r="BJ114" s="796"/>
      <c r="BK114" s="796"/>
      <c r="BL114" s="796"/>
      <c r="BM114" s="796"/>
      <c r="BN114" s="796"/>
      <c r="BO114" s="796"/>
      <c r="BP114" s="797"/>
      <c r="BQ114" s="862">
        <v>2067203</v>
      </c>
      <c r="BR114" s="863"/>
      <c r="BS114" s="863"/>
      <c r="BT114" s="863"/>
      <c r="BU114" s="863"/>
      <c r="BV114" s="863">
        <v>2019208</v>
      </c>
      <c r="BW114" s="863"/>
      <c r="BX114" s="863"/>
      <c r="BY114" s="863"/>
      <c r="BZ114" s="863"/>
      <c r="CA114" s="863">
        <v>1973693</v>
      </c>
      <c r="CB114" s="863"/>
      <c r="CC114" s="863"/>
      <c r="CD114" s="863"/>
      <c r="CE114" s="863"/>
      <c r="CF114" s="924">
        <v>31</v>
      </c>
      <c r="CG114" s="925"/>
      <c r="CH114" s="925"/>
      <c r="CI114" s="925"/>
      <c r="CJ114" s="925"/>
      <c r="CK114" s="980"/>
      <c r="CL114" s="867"/>
      <c r="CM114" s="870" t="s">
        <v>464</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421</v>
      </c>
      <c r="DH114" s="826"/>
      <c r="DI114" s="826"/>
      <c r="DJ114" s="826"/>
      <c r="DK114" s="827"/>
      <c r="DL114" s="828" t="s">
        <v>448</v>
      </c>
      <c r="DM114" s="826"/>
      <c r="DN114" s="826"/>
      <c r="DO114" s="826"/>
      <c r="DP114" s="827"/>
      <c r="DQ114" s="828" t="s">
        <v>454</v>
      </c>
      <c r="DR114" s="826"/>
      <c r="DS114" s="826"/>
      <c r="DT114" s="826"/>
      <c r="DU114" s="827"/>
      <c r="DV114" s="873" t="s">
        <v>454</v>
      </c>
      <c r="DW114" s="874"/>
      <c r="DX114" s="874"/>
      <c r="DY114" s="874"/>
      <c r="DZ114" s="875"/>
    </row>
    <row r="115" spans="1:130" s="248" customFormat="1" ht="26.25" customHeight="1" x14ac:dyDescent="0.15">
      <c r="A115" s="967"/>
      <c r="B115" s="968"/>
      <c r="C115" s="796" t="s">
        <v>465</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454</v>
      </c>
      <c r="AB115" s="972"/>
      <c r="AC115" s="972"/>
      <c r="AD115" s="972"/>
      <c r="AE115" s="973"/>
      <c r="AF115" s="974" t="s">
        <v>421</v>
      </c>
      <c r="AG115" s="972"/>
      <c r="AH115" s="972"/>
      <c r="AI115" s="972"/>
      <c r="AJ115" s="973"/>
      <c r="AK115" s="974" t="s">
        <v>448</v>
      </c>
      <c r="AL115" s="972"/>
      <c r="AM115" s="972"/>
      <c r="AN115" s="972"/>
      <c r="AO115" s="973"/>
      <c r="AP115" s="975" t="s">
        <v>421</v>
      </c>
      <c r="AQ115" s="976"/>
      <c r="AR115" s="976"/>
      <c r="AS115" s="976"/>
      <c r="AT115" s="977"/>
      <c r="AU115" s="985"/>
      <c r="AV115" s="986"/>
      <c r="AW115" s="986"/>
      <c r="AX115" s="986"/>
      <c r="AY115" s="986"/>
      <c r="AZ115" s="861" t="s">
        <v>466</v>
      </c>
      <c r="BA115" s="796"/>
      <c r="BB115" s="796"/>
      <c r="BC115" s="796"/>
      <c r="BD115" s="796"/>
      <c r="BE115" s="796"/>
      <c r="BF115" s="796"/>
      <c r="BG115" s="796"/>
      <c r="BH115" s="796"/>
      <c r="BI115" s="796"/>
      <c r="BJ115" s="796"/>
      <c r="BK115" s="796"/>
      <c r="BL115" s="796"/>
      <c r="BM115" s="796"/>
      <c r="BN115" s="796"/>
      <c r="BO115" s="796"/>
      <c r="BP115" s="797"/>
      <c r="BQ115" s="862" t="s">
        <v>454</v>
      </c>
      <c r="BR115" s="863"/>
      <c r="BS115" s="863"/>
      <c r="BT115" s="863"/>
      <c r="BU115" s="863"/>
      <c r="BV115" s="863" t="s">
        <v>454</v>
      </c>
      <c r="BW115" s="863"/>
      <c r="BX115" s="863"/>
      <c r="BY115" s="863"/>
      <c r="BZ115" s="863"/>
      <c r="CA115" s="863" t="s">
        <v>454</v>
      </c>
      <c r="CB115" s="863"/>
      <c r="CC115" s="863"/>
      <c r="CD115" s="863"/>
      <c r="CE115" s="863"/>
      <c r="CF115" s="924" t="s">
        <v>454</v>
      </c>
      <c r="CG115" s="925"/>
      <c r="CH115" s="925"/>
      <c r="CI115" s="925"/>
      <c r="CJ115" s="925"/>
      <c r="CK115" s="980"/>
      <c r="CL115" s="867"/>
      <c r="CM115" s="861" t="s">
        <v>467</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421</v>
      </c>
      <c r="DH115" s="826"/>
      <c r="DI115" s="826"/>
      <c r="DJ115" s="826"/>
      <c r="DK115" s="827"/>
      <c r="DL115" s="828" t="s">
        <v>421</v>
      </c>
      <c r="DM115" s="826"/>
      <c r="DN115" s="826"/>
      <c r="DO115" s="826"/>
      <c r="DP115" s="827"/>
      <c r="DQ115" s="828" t="s">
        <v>421</v>
      </c>
      <c r="DR115" s="826"/>
      <c r="DS115" s="826"/>
      <c r="DT115" s="826"/>
      <c r="DU115" s="827"/>
      <c r="DV115" s="873" t="s">
        <v>454</v>
      </c>
      <c r="DW115" s="874"/>
      <c r="DX115" s="874"/>
      <c r="DY115" s="874"/>
      <c r="DZ115" s="875"/>
    </row>
    <row r="116" spans="1:130" s="248" customFormat="1" ht="26.25" customHeight="1" x14ac:dyDescent="0.15">
      <c r="A116" s="969"/>
      <c r="B116" s="970"/>
      <c r="C116" s="929" t="s">
        <v>468</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454</v>
      </c>
      <c r="AB116" s="826"/>
      <c r="AC116" s="826"/>
      <c r="AD116" s="826"/>
      <c r="AE116" s="827"/>
      <c r="AF116" s="828">
        <v>9</v>
      </c>
      <c r="AG116" s="826"/>
      <c r="AH116" s="826"/>
      <c r="AI116" s="826"/>
      <c r="AJ116" s="827"/>
      <c r="AK116" s="828">
        <v>188</v>
      </c>
      <c r="AL116" s="826"/>
      <c r="AM116" s="826"/>
      <c r="AN116" s="826"/>
      <c r="AO116" s="827"/>
      <c r="AP116" s="873">
        <v>0</v>
      </c>
      <c r="AQ116" s="874"/>
      <c r="AR116" s="874"/>
      <c r="AS116" s="874"/>
      <c r="AT116" s="875"/>
      <c r="AU116" s="985"/>
      <c r="AV116" s="986"/>
      <c r="AW116" s="986"/>
      <c r="AX116" s="986"/>
      <c r="AY116" s="986"/>
      <c r="AZ116" s="912" t="s">
        <v>469</v>
      </c>
      <c r="BA116" s="913"/>
      <c r="BB116" s="913"/>
      <c r="BC116" s="913"/>
      <c r="BD116" s="913"/>
      <c r="BE116" s="913"/>
      <c r="BF116" s="913"/>
      <c r="BG116" s="913"/>
      <c r="BH116" s="913"/>
      <c r="BI116" s="913"/>
      <c r="BJ116" s="913"/>
      <c r="BK116" s="913"/>
      <c r="BL116" s="913"/>
      <c r="BM116" s="913"/>
      <c r="BN116" s="913"/>
      <c r="BO116" s="913"/>
      <c r="BP116" s="914"/>
      <c r="BQ116" s="862" t="s">
        <v>454</v>
      </c>
      <c r="BR116" s="863"/>
      <c r="BS116" s="863"/>
      <c r="BT116" s="863"/>
      <c r="BU116" s="863"/>
      <c r="BV116" s="863" t="s">
        <v>421</v>
      </c>
      <c r="BW116" s="863"/>
      <c r="BX116" s="863"/>
      <c r="BY116" s="863"/>
      <c r="BZ116" s="863"/>
      <c r="CA116" s="863" t="s">
        <v>454</v>
      </c>
      <c r="CB116" s="863"/>
      <c r="CC116" s="863"/>
      <c r="CD116" s="863"/>
      <c r="CE116" s="863"/>
      <c r="CF116" s="924" t="s">
        <v>421</v>
      </c>
      <c r="CG116" s="925"/>
      <c r="CH116" s="925"/>
      <c r="CI116" s="925"/>
      <c r="CJ116" s="925"/>
      <c r="CK116" s="980"/>
      <c r="CL116" s="867"/>
      <c r="CM116" s="870" t="s">
        <v>470</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421</v>
      </c>
      <c r="DH116" s="826"/>
      <c r="DI116" s="826"/>
      <c r="DJ116" s="826"/>
      <c r="DK116" s="827"/>
      <c r="DL116" s="828" t="s">
        <v>454</v>
      </c>
      <c r="DM116" s="826"/>
      <c r="DN116" s="826"/>
      <c r="DO116" s="826"/>
      <c r="DP116" s="827"/>
      <c r="DQ116" s="828" t="s">
        <v>421</v>
      </c>
      <c r="DR116" s="826"/>
      <c r="DS116" s="826"/>
      <c r="DT116" s="826"/>
      <c r="DU116" s="827"/>
      <c r="DV116" s="873" t="s">
        <v>448</v>
      </c>
      <c r="DW116" s="874"/>
      <c r="DX116" s="874"/>
      <c r="DY116" s="874"/>
      <c r="DZ116" s="875"/>
    </row>
    <row r="117" spans="1:130" s="248" customFormat="1" ht="26.25" customHeight="1" x14ac:dyDescent="0.15">
      <c r="A117" s="950" t="s">
        <v>184</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471</v>
      </c>
      <c r="Z117" s="952"/>
      <c r="AA117" s="957">
        <v>2194034</v>
      </c>
      <c r="AB117" s="958"/>
      <c r="AC117" s="958"/>
      <c r="AD117" s="958"/>
      <c r="AE117" s="959"/>
      <c r="AF117" s="960">
        <v>2100803</v>
      </c>
      <c r="AG117" s="958"/>
      <c r="AH117" s="958"/>
      <c r="AI117" s="958"/>
      <c r="AJ117" s="959"/>
      <c r="AK117" s="960">
        <v>2124478</v>
      </c>
      <c r="AL117" s="958"/>
      <c r="AM117" s="958"/>
      <c r="AN117" s="958"/>
      <c r="AO117" s="959"/>
      <c r="AP117" s="961"/>
      <c r="AQ117" s="962"/>
      <c r="AR117" s="962"/>
      <c r="AS117" s="962"/>
      <c r="AT117" s="963"/>
      <c r="AU117" s="985"/>
      <c r="AV117" s="986"/>
      <c r="AW117" s="986"/>
      <c r="AX117" s="986"/>
      <c r="AY117" s="986"/>
      <c r="AZ117" s="912" t="s">
        <v>472</v>
      </c>
      <c r="BA117" s="913"/>
      <c r="BB117" s="913"/>
      <c r="BC117" s="913"/>
      <c r="BD117" s="913"/>
      <c r="BE117" s="913"/>
      <c r="BF117" s="913"/>
      <c r="BG117" s="913"/>
      <c r="BH117" s="913"/>
      <c r="BI117" s="913"/>
      <c r="BJ117" s="913"/>
      <c r="BK117" s="913"/>
      <c r="BL117" s="913"/>
      <c r="BM117" s="913"/>
      <c r="BN117" s="913"/>
      <c r="BO117" s="913"/>
      <c r="BP117" s="914"/>
      <c r="BQ117" s="862" t="s">
        <v>473</v>
      </c>
      <c r="BR117" s="863"/>
      <c r="BS117" s="863"/>
      <c r="BT117" s="863"/>
      <c r="BU117" s="863"/>
      <c r="BV117" s="863" t="s">
        <v>473</v>
      </c>
      <c r="BW117" s="863"/>
      <c r="BX117" s="863"/>
      <c r="BY117" s="863"/>
      <c r="BZ117" s="863"/>
      <c r="CA117" s="863" t="s">
        <v>473</v>
      </c>
      <c r="CB117" s="863"/>
      <c r="CC117" s="863"/>
      <c r="CD117" s="863"/>
      <c r="CE117" s="863"/>
      <c r="CF117" s="924" t="s">
        <v>473</v>
      </c>
      <c r="CG117" s="925"/>
      <c r="CH117" s="925"/>
      <c r="CI117" s="925"/>
      <c r="CJ117" s="925"/>
      <c r="CK117" s="980"/>
      <c r="CL117" s="867"/>
      <c r="CM117" s="870" t="s">
        <v>474</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473</v>
      </c>
      <c r="DH117" s="826"/>
      <c r="DI117" s="826"/>
      <c r="DJ117" s="826"/>
      <c r="DK117" s="827"/>
      <c r="DL117" s="828" t="s">
        <v>473</v>
      </c>
      <c r="DM117" s="826"/>
      <c r="DN117" s="826"/>
      <c r="DO117" s="826"/>
      <c r="DP117" s="827"/>
      <c r="DQ117" s="828" t="s">
        <v>473</v>
      </c>
      <c r="DR117" s="826"/>
      <c r="DS117" s="826"/>
      <c r="DT117" s="826"/>
      <c r="DU117" s="827"/>
      <c r="DV117" s="873" t="s">
        <v>473</v>
      </c>
      <c r="DW117" s="874"/>
      <c r="DX117" s="874"/>
      <c r="DY117" s="874"/>
      <c r="DZ117" s="875"/>
    </row>
    <row r="118" spans="1:130" s="248" customFormat="1" ht="26.25" customHeight="1" x14ac:dyDescent="0.15">
      <c r="A118" s="950" t="s">
        <v>443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440</v>
      </c>
      <c r="AB118" s="951"/>
      <c r="AC118" s="951"/>
      <c r="AD118" s="951"/>
      <c r="AE118" s="952"/>
      <c r="AF118" s="953" t="s">
        <v>441</v>
      </c>
      <c r="AG118" s="951"/>
      <c r="AH118" s="951"/>
      <c r="AI118" s="951"/>
      <c r="AJ118" s="952"/>
      <c r="AK118" s="953" t="s">
        <v>304</v>
      </c>
      <c r="AL118" s="951"/>
      <c r="AM118" s="951"/>
      <c r="AN118" s="951"/>
      <c r="AO118" s="952"/>
      <c r="AP118" s="954" t="s">
        <v>442</v>
      </c>
      <c r="AQ118" s="955"/>
      <c r="AR118" s="955"/>
      <c r="AS118" s="955"/>
      <c r="AT118" s="956"/>
      <c r="AU118" s="985"/>
      <c r="AV118" s="986"/>
      <c r="AW118" s="986"/>
      <c r="AX118" s="986"/>
      <c r="AY118" s="986"/>
      <c r="AZ118" s="928" t="s">
        <v>475</v>
      </c>
      <c r="BA118" s="929"/>
      <c r="BB118" s="929"/>
      <c r="BC118" s="929"/>
      <c r="BD118" s="929"/>
      <c r="BE118" s="929"/>
      <c r="BF118" s="929"/>
      <c r="BG118" s="929"/>
      <c r="BH118" s="929"/>
      <c r="BI118" s="929"/>
      <c r="BJ118" s="929"/>
      <c r="BK118" s="929"/>
      <c r="BL118" s="929"/>
      <c r="BM118" s="929"/>
      <c r="BN118" s="929"/>
      <c r="BO118" s="929"/>
      <c r="BP118" s="930"/>
      <c r="BQ118" s="931" t="s">
        <v>451</v>
      </c>
      <c r="BR118" s="894"/>
      <c r="BS118" s="894"/>
      <c r="BT118" s="894"/>
      <c r="BU118" s="894"/>
      <c r="BV118" s="894" t="s">
        <v>473</v>
      </c>
      <c r="BW118" s="894"/>
      <c r="BX118" s="894"/>
      <c r="BY118" s="894"/>
      <c r="BZ118" s="894"/>
      <c r="CA118" s="894" t="s">
        <v>451</v>
      </c>
      <c r="CB118" s="894"/>
      <c r="CC118" s="894"/>
      <c r="CD118" s="894"/>
      <c r="CE118" s="894"/>
      <c r="CF118" s="924" t="s">
        <v>451</v>
      </c>
      <c r="CG118" s="925"/>
      <c r="CH118" s="925"/>
      <c r="CI118" s="925"/>
      <c r="CJ118" s="925"/>
      <c r="CK118" s="980"/>
      <c r="CL118" s="867"/>
      <c r="CM118" s="870" t="s">
        <v>476</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451</v>
      </c>
      <c r="DH118" s="826"/>
      <c r="DI118" s="826"/>
      <c r="DJ118" s="826"/>
      <c r="DK118" s="827"/>
      <c r="DL118" s="828" t="s">
        <v>451</v>
      </c>
      <c r="DM118" s="826"/>
      <c r="DN118" s="826"/>
      <c r="DO118" s="826"/>
      <c r="DP118" s="827"/>
      <c r="DQ118" s="828" t="s">
        <v>451</v>
      </c>
      <c r="DR118" s="826"/>
      <c r="DS118" s="826"/>
      <c r="DT118" s="826"/>
      <c r="DU118" s="827"/>
      <c r="DV118" s="873" t="s">
        <v>451</v>
      </c>
      <c r="DW118" s="874"/>
      <c r="DX118" s="874"/>
      <c r="DY118" s="874"/>
      <c r="DZ118" s="875"/>
    </row>
    <row r="119" spans="1:130" s="248" customFormat="1" ht="26.25" customHeight="1" x14ac:dyDescent="0.15">
      <c r="A119" s="864" t="s">
        <v>446</v>
      </c>
      <c r="B119" s="865"/>
      <c r="C119" s="940" t="s">
        <v>447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451</v>
      </c>
      <c r="AB119" s="944"/>
      <c r="AC119" s="944"/>
      <c r="AD119" s="944"/>
      <c r="AE119" s="945"/>
      <c r="AF119" s="946" t="s">
        <v>451</v>
      </c>
      <c r="AG119" s="944"/>
      <c r="AH119" s="944"/>
      <c r="AI119" s="944"/>
      <c r="AJ119" s="945"/>
      <c r="AK119" s="946" t="s">
        <v>451</v>
      </c>
      <c r="AL119" s="944"/>
      <c r="AM119" s="944"/>
      <c r="AN119" s="944"/>
      <c r="AO119" s="945"/>
      <c r="AP119" s="947" t="s">
        <v>451</v>
      </c>
      <c r="AQ119" s="948"/>
      <c r="AR119" s="948"/>
      <c r="AS119" s="948"/>
      <c r="AT119" s="949"/>
      <c r="AU119" s="987"/>
      <c r="AV119" s="988"/>
      <c r="AW119" s="988"/>
      <c r="AX119" s="988"/>
      <c r="AY119" s="988"/>
      <c r="AZ119" s="279" t="s">
        <v>184</v>
      </c>
      <c r="BA119" s="279"/>
      <c r="BB119" s="279"/>
      <c r="BC119" s="279"/>
      <c r="BD119" s="279"/>
      <c r="BE119" s="279"/>
      <c r="BF119" s="279"/>
      <c r="BG119" s="279"/>
      <c r="BH119" s="279"/>
      <c r="BI119" s="279"/>
      <c r="BJ119" s="279"/>
      <c r="BK119" s="279"/>
      <c r="BL119" s="279"/>
      <c r="BM119" s="279"/>
      <c r="BN119" s="279"/>
      <c r="BO119" s="926" t="s">
        <v>477</v>
      </c>
      <c r="BP119" s="927"/>
      <c r="BQ119" s="931">
        <v>22509337</v>
      </c>
      <c r="BR119" s="894"/>
      <c r="BS119" s="894"/>
      <c r="BT119" s="894"/>
      <c r="BU119" s="894"/>
      <c r="BV119" s="894">
        <v>21943510</v>
      </c>
      <c r="BW119" s="894"/>
      <c r="BX119" s="894"/>
      <c r="BY119" s="894"/>
      <c r="BZ119" s="894"/>
      <c r="CA119" s="894">
        <v>21204404</v>
      </c>
      <c r="CB119" s="894"/>
      <c r="CC119" s="894"/>
      <c r="CD119" s="894"/>
      <c r="CE119" s="894"/>
      <c r="CF119" s="792"/>
      <c r="CG119" s="793"/>
      <c r="CH119" s="793"/>
      <c r="CI119" s="793"/>
      <c r="CJ119" s="883"/>
      <c r="CK119" s="981"/>
      <c r="CL119" s="869"/>
      <c r="CM119" s="887" t="s">
        <v>478</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479</v>
      </c>
      <c r="DH119" s="809"/>
      <c r="DI119" s="809"/>
      <c r="DJ119" s="809"/>
      <c r="DK119" s="810"/>
      <c r="DL119" s="811" t="s">
        <v>479</v>
      </c>
      <c r="DM119" s="809"/>
      <c r="DN119" s="809"/>
      <c r="DO119" s="809"/>
      <c r="DP119" s="810"/>
      <c r="DQ119" s="811" t="s">
        <v>480</v>
      </c>
      <c r="DR119" s="809"/>
      <c r="DS119" s="809"/>
      <c r="DT119" s="809"/>
      <c r="DU119" s="810"/>
      <c r="DV119" s="897" t="s">
        <v>393</v>
      </c>
      <c r="DW119" s="898"/>
      <c r="DX119" s="898"/>
      <c r="DY119" s="898"/>
      <c r="DZ119" s="899"/>
    </row>
    <row r="120" spans="1:130" s="248" customFormat="1" ht="26.25" customHeight="1" x14ac:dyDescent="0.15">
      <c r="A120" s="866"/>
      <c r="B120" s="867"/>
      <c r="C120" s="870" t="s">
        <v>453</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481</v>
      </c>
      <c r="AB120" s="826"/>
      <c r="AC120" s="826"/>
      <c r="AD120" s="826"/>
      <c r="AE120" s="827"/>
      <c r="AF120" s="828" t="s">
        <v>482</v>
      </c>
      <c r="AG120" s="826"/>
      <c r="AH120" s="826"/>
      <c r="AI120" s="826"/>
      <c r="AJ120" s="827"/>
      <c r="AK120" s="828" t="s">
        <v>393</v>
      </c>
      <c r="AL120" s="826"/>
      <c r="AM120" s="826"/>
      <c r="AN120" s="826"/>
      <c r="AO120" s="827"/>
      <c r="AP120" s="873" t="s">
        <v>454</v>
      </c>
      <c r="AQ120" s="874"/>
      <c r="AR120" s="874"/>
      <c r="AS120" s="874"/>
      <c r="AT120" s="875"/>
      <c r="AU120" s="932" t="s">
        <v>483</v>
      </c>
      <c r="AV120" s="933"/>
      <c r="AW120" s="933"/>
      <c r="AX120" s="933"/>
      <c r="AY120" s="934"/>
      <c r="AZ120" s="909" t="s">
        <v>484</v>
      </c>
      <c r="BA120" s="854"/>
      <c r="BB120" s="854"/>
      <c r="BC120" s="854"/>
      <c r="BD120" s="854"/>
      <c r="BE120" s="854"/>
      <c r="BF120" s="854"/>
      <c r="BG120" s="854"/>
      <c r="BH120" s="854"/>
      <c r="BI120" s="854"/>
      <c r="BJ120" s="854"/>
      <c r="BK120" s="854"/>
      <c r="BL120" s="854"/>
      <c r="BM120" s="854"/>
      <c r="BN120" s="854"/>
      <c r="BO120" s="854"/>
      <c r="BP120" s="855"/>
      <c r="BQ120" s="910">
        <v>8155473</v>
      </c>
      <c r="BR120" s="891"/>
      <c r="BS120" s="891"/>
      <c r="BT120" s="891"/>
      <c r="BU120" s="891"/>
      <c r="BV120" s="891">
        <v>8620559</v>
      </c>
      <c r="BW120" s="891"/>
      <c r="BX120" s="891"/>
      <c r="BY120" s="891"/>
      <c r="BZ120" s="891"/>
      <c r="CA120" s="891">
        <v>8552420</v>
      </c>
      <c r="CB120" s="891"/>
      <c r="CC120" s="891"/>
      <c r="CD120" s="891"/>
      <c r="CE120" s="891"/>
      <c r="CF120" s="915">
        <v>134.4</v>
      </c>
      <c r="CG120" s="916"/>
      <c r="CH120" s="916"/>
      <c r="CI120" s="916"/>
      <c r="CJ120" s="916"/>
      <c r="CK120" s="917" t="s">
        <v>485</v>
      </c>
      <c r="CL120" s="901"/>
      <c r="CM120" s="901"/>
      <c r="CN120" s="901"/>
      <c r="CO120" s="902"/>
      <c r="CP120" s="921" t="s">
        <v>486</v>
      </c>
      <c r="CQ120" s="922"/>
      <c r="CR120" s="922"/>
      <c r="CS120" s="922"/>
      <c r="CT120" s="922"/>
      <c r="CU120" s="922"/>
      <c r="CV120" s="922"/>
      <c r="CW120" s="922"/>
      <c r="CX120" s="922"/>
      <c r="CY120" s="922"/>
      <c r="CZ120" s="922"/>
      <c r="DA120" s="922"/>
      <c r="DB120" s="922"/>
      <c r="DC120" s="922"/>
      <c r="DD120" s="922"/>
      <c r="DE120" s="922"/>
      <c r="DF120" s="923"/>
      <c r="DG120" s="910">
        <v>3452464</v>
      </c>
      <c r="DH120" s="891"/>
      <c r="DI120" s="891"/>
      <c r="DJ120" s="891"/>
      <c r="DK120" s="891"/>
      <c r="DL120" s="891">
        <v>3224082</v>
      </c>
      <c r="DM120" s="891"/>
      <c r="DN120" s="891"/>
      <c r="DO120" s="891"/>
      <c r="DP120" s="891"/>
      <c r="DQ120" s="891">
        <v>3079000</v>
      </c>
      <c r="DR120" s="891"/>
      <c r="DS120" s="891"/>
      <c r="DT120" s="891"/>
      <c r="DU120" s="891"/>
      <c r="DV120" s="892">
        <v>48.4</v>
      </c>
      <c r="DW120" s="892"/>
      <c r="DX120" s="892"/>
      <c r="DY120" s="892"/>
      <c r="DZ120" s="893"/>
    </row>
    <row r="121" spans="1:130" s="248" customFormat="1" ht="26.25" customHeight="1" x14ac:dyDescent="0.15">
      <c r="A121" s="866"/>
      <c r="B121" s="867"/>
      <c r="C121" s="912" t="s">
        <v>487</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482</v>
      </c>
      <c r="AB121" s="826"/>
      <c r="AC121" s="826"/>
      <c r="AD121" s="826"/>
      <c r="AE121" s="827"/>
      <c r="AF121" s="828" t="s">
        <v>488</v>
      </c>
      <c r="AG121" s="826"/>
      <c r="AH121" s="826"/>
      <c r="AI121" s="826"/>
      <c r="AJ121" s="827"/>
      <c r="AK121" s="828" t="s">
        <v>482</v>
      </c>
      <c r="AL121" s="826"/>
      <c r="AM121" s="826"/>
      <c r="AN121" s="826"/>
      <c r="AO121" s="827"/>
      <c r="AP121" s="873" t="s">
        <v>482</v>
      </c>
      <c r="AQ121" s="874"/>
      <c r="AR121" s="874"/>
      <c r="AS121" s="874"/>
      <c r="AT121" s="875"/>
      <c r="AU121" s="935"/>
      <c r="AV121" s="936"/>
      <c r="AW121" s="936"/>
      <c r="AX121" s="936"/>
      <c r="AY121" s="937"/>
      <c r="AZ121" s="861" t="s">
        <v>489</v>
      </c>
      <c r="BA121" s="796"/>
      <c r="BB121" s="796"/>
      <c r="BC121" s="796"/>
      <c r="BD121" s="796"/>
      <c r="BE121" s="796"/>
      <c r="BF121" s="796"/>
      <c r="BG121" s="796"/>
      <c r="BH121" s="796"/>
      <c r="BI121" s="796"/>
      <c r="BJ121" s="796"/>
      <c r="BK121" s="796"/>
      <c r="BL121" s="796"/>
      <c r="BM121" s="796"/>
      <c r="BN121" s="796"/>
      <c r="BO121" s="796"/>
      <c r="BP121" s="797"/>
      <c r="BQ121" s="862">
        <v>156448</v>
      </c>
      <c r="BR121" s="863"/>
      <c r="BS121" s="863"/>
      <c r="BT121" s="863"/>
      <c r="BU121" s="863"/>
      <c r="BV121" s="863">
        <v>128072</v>
      </c>
      <c r="BW121" s="863"/>
      <c r="BX121" s="863"/>
      <c r="BY121" s="863"/>
      <c r="BZ121" s="863"/>
      <c r="CA121" s="863">
        <v>105991</v>
      </c>
      <c r="CB121" s="863"/>
      <c r="CC121" s="863"/>
      <c r="CD121" s="863"/>
      <c r="CE121" s="863"/>
      <c r="CF121" s="924">
        <v>1.7</v>
      </c>
      <c r="CG121" s="925"/>
      <c r="CH121" s="925"/>
      <c r="CI121" s="925"/>
      <c r="CJ121" s="925"/>
      <c r="CK121" s="918"/>
      <c r="CL121" s="904"/>
      <c r="CM121" s="904"/>
      <c r="CN121" s="904"/>
      <c r="CO121" s="905"/>
      <c r="CP121" s="884" t="s">
        <v>490</v>
      </c>
      <c r="CQ121" s="885"/>
      <c r="CR121" s="885"/>
      <c r="CS121" s="885"/>
      <c r="CT121" s="885"/>
      <c r="CU121" s="885"/>
      <c r="CV121" s="885"/>
      <c r="CW121" s="885"/>
      <c r="CX121" s="885"/>
      <c r="CY121" s="885"/>
      <c r="CZ121" s="885"/>
      <c r="DA121" s="885"/>
      <c r="DB121" s="885"/>
      <c r="DC121" s="885"/>
      <c r="DD121" s="885"/>
      <c r="DE121" s="885"/>
      <c r="DF121" s="886"/>
      <c r="DG121" s="862">
        <v>1769551</v>
      </c>
      <c r="DH121" s="863"/>
      <c r="DI121" s="863"/>
      <c r="DJ121" s="863"/>
      <c r="DK121" s="863"/>
      <c r="DL121" s="863">
        <v>1586469</v>
      </c>
      <c r="DM121" s="863"/>
      <c r="DN121" s="863"/>
      <c r="DO121" s="863"/>
      <c r="DP121" s="863"/>
      <c r="DQ121" s="863">
        <v>1396632</v>
      </c>
      <c r="DR121" s="863"/>
      <c r="DS121" s="863"/>
      <c r="DT121" s="863"/>
      <c r="DU121" s="863"/>
      <c r="DV121" s="840">
        <v>21.9</v>
      </c>
      <c r="DW121" s="840"/>
      <c r="DX121" s="840"/>
      <c r="DY121" s="840"/>
      <c r="DZ121" s="841"/>
    </row>
    <row r="122" spans="1:130" s="248" customFormat="1" ht="26.25" customHeight="1" x14ac:dyDescent="0.15">
      <c r="A122" s="866"/>
      <c r="B122" s="867"/>
      <c r="C122" s="870" t="s">
        <v>464</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488</v>
      </c>
      <c r="AB122" s="826"/>
      <c r="AC122" s="826"/>
      <c r="AD122" s="826"/>
      <c r="AE122" s="827"/>
      <c r="AF122" s="828" t="s">
        <v>488</v>
      </c>
      <c r="AG122" s="826"/>
      <c r="AH122" s="826"/>
      <c r="AI122" s="826"/>
      <c r="AJ122" s="827"/>
      <c r="AK122" s="828" t="s">
        <v>479</v>
      </c>
      <c r="AL122" s="826"/>
      <c r="AM122" s="826"/>
      <c r="AN122" s="826"/>
      <c r="AO122" s="827"/>
      <c r="AP122" s="873" t="s">
        <v>393</v>
      </c>
      <c r="AQ122" s="874"/>
      <c r="AR122" s="874"/>
      <c r="AS122" s="874"/>
      <c r="AT122" s="875"/>
      <c r="AU122" s="935"/>
      <c r="AV122" s="936"/>
      <c r="AW122" s="936"/>
      <c r="AX122" s="936"/>
      <c r="AY122" s="937"/>
      <c r="AZ122" s="928" t="s">
        <v>491</v>
      </c>
      <c r="BA122" s="929"/>
      <c r="BB122" s="929"/>
      <c r="BC122" s="929"/>
      <c r="BD122" s="929"/>
      <c r="BE122" s="929"/>
      <c r="BF122" s="929"/>
      <c r="BG122" s="929"/>
      <c r="BH122" s="929"/>
      <c r="BI122" s="929"/>
      <c r="BJ122" s="929"/>
      <c r="BK122" s="929"/>
      <c r="BL122" s="929"/>
      <c r="BM122" s="929"/>
      <c r="BN122" s="929"/>
      <c r="BO122" s="929"/>
      <c r="BP122" s="930"/>
      <c r="BQ122" s="931">
        <v>18213719</v>
      </c>
      <c r="BR122" s="894"/>
      <c r="BS122" s="894"/>
      <c r="BT122" s="894"/>
      <c r="BU122" s="894"/>
      <c r="BV122" s="894">
        <v>17887212</v>
      </c>
      <c r="BW122" s="894"/>
      <c r="BX122" s="894"/>
      <c r="BY122" s="894"/>
      <c r="BZ122" s="894"/>
      <c r="CA122" s="894">
        <v>17923620</v>
      </c>
      <c r="CB122" s="894"/>
      <c r="CC122" s="894"/>
      <c r="CD122" s="894"/>
      <c r="CE122" s="894"/>
      <c r="CF122" s="895">
        <v>281.7</v>
      </c>
      <c r="CG122" s="896"/>
      <c r="CH122" s="896"/>
      <c r="CI122" s="896"/>
      <c r="CJ122" s="896"/>
      <c r="CK122" s="918"/>
      <c r="CL122" s="904"/>
      <c r="CM122" s="904"/>
      <c r="CN122" s="904"/>
      <c r="CO122" s="905"/>
      <c r="CP122" s="884" t="s">
        <v>492</v>
      </c>
      <c r="CQ122" s="885"/>
      <c r="CR122" s="885"/>
      <c r="CS122" s="885"/>
      <c r="CT122" s="885"/>
      <c r="CU122" s="885"/>
      <c r="CV122" s="885"/>
      <c r="CW122" s="885"/>
      <c r="CX122" s="885"/>
      <c r="CY122" s="885"/>
      <c r="CZ122" s="885"/>
      <c r="DA122" s="885"/>
      <c r="DB122" s="885"/>
      <c r="DC122" s="885"/>
      <c r="DD122" s="885"/>
      <c r="DE122" s="885"/>
      <c r="DF122" s="886"/>
      <c r="DG122" s="862">
        <v>1122784</v>
      </c>
      <c r="DH122" s="863"/>
      <c r="DI122" s="863"/>
      <c r="DJ122" s="863"/>
      <c r="DK122" s="863"/>
      <c r="DL122" s="863">
        <v>893152</v>
      </c>
      <c r="DM122" s="863"/>
      <c r="DN122" s="863"/>
      <c r="DO122" s="863"/>
      <c r="DP122" s="863"/>
      <c r="DQ122" s="863">
        <v>785227</v>
      </c>
      <c r="DR122" s="863"/>
      <c r="DS122" s="863"/>
      <c r="DT122" s="863"/>
      <c r="DU122" s="863"/>
      <c r="DV122" s="840">
        <v>12.3</v>
      </c>
      <c r="DW122" s="840"/>
      <c r="DX122" s="840"/>
      <c r="DY122" s="840"/>
      <c r="DZ122" s="841"/>
    </row>
    <row r="123" spans="1:130" s="248" customFormat="1" ht="26.25" customHeight="1" x14ac:dyDescent="0.15">
      <c r="A123" s="866"/>
      <c r="B123" s="867"/>
      <c r="C123" s="870" t="s">
        <v>470</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481</v>
      </c>
      <c r="AB123" s="826"/>
      <c r="AC123" s="826"/>
      <c r="AD123" s="826"/>
      <c r="AE123" s="827"/>
      <c r="AF123" s="828" t="s">
        <v>482</v>
      </c>
      <c r="AG123" s="826"/>
      <c r="AH123" s="826"/>
      <c r="AI123" s="826"/>
      <c r="AJ123" s="827"/>
      <c r="AK123" s="828" t="s">
        <v>393</v>
      </c>
      <c r="AL123" s="826"/>
      <c r="AM123" s="826"/>
      <c r="AN123" s="826"/>
      <c r="AO123" s="827"/>
      <c r="AP123" s="873" t="s">
        <v>493</v>
      </c>
      <c r="AQ123" s="874"/>
      <c r="AR123" s="874"/>
      <c r="AS123" s="874"/>
      <c r="AT123" s="875"/>
      <c r="AU123" s="938"/>
      <c r="AV123" s="939"/>
      <c r="AW123" s="939"/>
      <c r="AX123" s="939"/>
      <c r="AY123" s="939"/>
      <c r="AZ123" s="279" t="s">
        <v>184</v>
      </c>
      <c r="BA123" s="279"/>
      <c r="BB123" s="279"/>
      <c r="BC123" s="279"/>
      <c r="BD123" s="279"/>
      <c r="BE123" s="279"/>
      <c r="BF123" s="279"/>
      <c r="BG123" s="279"/>
      <c r="BH123" s="279"/>
      <c r="BI123" s="279"/>
      <c r="BJ123" s="279"/>
      <c r="BK123" s="279"/>
      <c r="BL123" s="279"/>
      <c r="BM123" s="279"/>
      <c r="BN123" s="279"/>
      <c r="BO123" s="926" t="s">
        <v>494</v>
      </c>
      <c r="BP123" s="927"/>
      <c r="BQ123" s="881">
        <v>26525640</v>
      </c>
      <c r="BR123" s="882"/>
      <c r="BS123" s="882"/>
      <c r="BT123" s="882"/>
      <c r="BU123" s="882"/>
      <c r="BV123" s="882">
        <v>26635843</v>
      </c>
      <c r="BW123" s="882"/>
      <c r="BX123" s="882"/>
      <c r="BY123" s="882"/>
      <c r="BZ123" s="882"/>
      <c r="CA123" s="882">
        <v>26582031</v>
      </c>
      <c r="CB123" s="882"/>
      <c r="CC123" s="882"/>
      <c r="CD123" s="882"/>
      <c r="CE123" s="882"/>
      <c r="CF123" s="792"/>
      <c r="CG123" s="793"/>
      <c r="CH123" s="793"/>
      <c r="CI123" s="793"/>
      <c r="CJ123" s="883"/>
      <c r="CK123" s="918"/>
      <c r="CL123" s="904"/>
      <c r="CM123" s="904"/>
      <c r="CN123" s="904"/>
      <c r="CO123" s="905"/>
      <c r="CP123" s="884" t="s">
        <v>495</v>
      </c>
      <c r="CQ123" s="885"/>
      <c r="CR123" s="885"/>
      <c r="CS123" s="885"/>
      <c r="CT123" s="885"/>
      <c r="CU123" s="885"/>
      <c r="CV123" s="885"/>
      <c r="CW123" s="885"/>
      <c r="CX123" s="885"/>
      <c r="CY123" s="885"/>
      <c r="CZ123" s="885"/>
      <c r="DA123" s="885"/>
      <c r="DB123" s="885"/>
      <c r="DC123" s="885"/>
      <c r="DD123" s="885"/>
      <c r="DE123" s="885"/>
      <c r="DF123" s="886"/>
      <c r="DG123" s="825">
        <v>75371</v>
      </c>
      <c r="DH123" s="826"/>
      <c r="DI123" s="826"/>
      <c r="DJ123" s="826"/>
      <c r="DK123" s="827"/>
      <c r="DL123" s="828">
        <v>218838</v>
      </c>
      <c r="DM123" s="826"/>
      <c r="DN123" s="826"/>
      <c r="DO123" s="826"/>
      <c r="DP123" s="827"/>
      <c r="DQ123" s="828">
        <v>273072</v>
      </c>
      <c r="DR123" s="826"/>
      <c r="DS123" s="826"/>
      <c r="DT123" s="826"/>
      <c r="DU123" s="827"/>
      <c r="DV123" s="873">
        <v>4.3</v>
      </c>
      <c r="DW123" s="874"/>
      <c r="DX123" s="874"/>
      <c r="DY123" s="874"/>
      <c r="DZ123" s="875"/>
    </row>
    <row r="124" spans="1:130" s="248" customFormat="1" ht="26.25" customHeight="1" thickBot="1" x14ac:dyDescent="0.2">
      <c r="A124" s="866"/>
      <c r="B124" s="867"/>
      <c r="C124" s="870" t="s">
        <v>474</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482</v>
      </c>
      <c r="AB124" s="826"/>
      <c r="AC124" s="826"/>
      <c r="AD124" s="826"/>
      <c r="AE124" s="827"/>
      <c r="AF124" s="828" t="s">
        <v>482</v>
      </c>
      <c r="AG124" s="826"/>
      <c r="AH124" s="826"/>
      <c r="AI124" s="826"/>
      <c r="AJ124" s="827"/>
      <c r="AK124" s="828" t="s">
        <v>488</v>
      </c>
      <c r="AL124" s="826"/>
      <c r="AM124" s="826"/>
      <c r="AN124" s="826"/>
      <c r="AO124" s="827"/>
      <c r="AP124" s="873" t="s">
        <v>496</v>
      </c>
      <c r="AQ124" s="874"/>
      <c r="AR124" s="874"/>
      <c r="AS124" s="874"/>
      <c r="AT124" s="875"/>
      <c r="AU124" s="876" t="s">
        <v>497</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481</v>
      </c>
      <c r="BR124" s="880"/>
      <c r="BS124" s="880"/>
      <c r="BT124" s="880"/>
      <c r="BU124" s="880"/>
      <c r="BV124" s="880" t="s">
        <v>479</v>
      </c>
      <c r="BW124" s="880"/>
      <c r="BX124" s="880"/>
      <c r="BY124" s="880"/>
      <c r="BZ124" s="880"/>
      <c r="CA124" s="880" t="s">
        <v>482</v>
      </c>
      <c r="CB124" s="880"/>
      <c r="CC124" s="880"/>
      <c r="CD124" s="880"/>
      <c r="CE124" s="880"/>
      <c r="CF124" s="770"/>
      <c r="CG124" s="771"/>
      <c r="CH124" s="771"/>
      <c r="CI124" s="771"/>
      <c r="CJ124" s="911"/>
      <c r="CK124" s="919"/>
      <c r="CL124" s="919"/>
      <c r="CM124" s="919"/>
      <c r="CN124" s="919"/>
      <c r="CO124" s="920"/>
      <c r="CP124" s="884" t="s">
        <v>498</v>
      </c>
      <c r="CQ124" s="885"/>
      <c r="CR124" s="885"/>
      <c r="CS124" s="885"/>
      <c r="CT124" s="885"/>
      <c r="CU124" s="885"/>
      <c r="CV124" s="885"/>
      <c r="CW124" s="885"/>
      <c r="CX124" s="885"/>
      <c r="CY124" s="885"/>
      <c r="CZ124" s="885"/>
      <c r="DA124" s="885"/>
      <c r="DB124" s="885"/>
      <c r="DC124" s="885"/>
      <c r="DD124" s="885"/>
      <c r="DE124" s="885"/>
      <c r="DF124" s="886"/>
      <c r="DG124" s="808" t="s">
        <v>488</v>
      </c>
      <c r="DH124" s="809"/>
      <c r="DI124" s="809"/>
      <c r="DJ124" s="809"/>
      <c r="DK124" s="810"/>
      <c r="DL124" s="811" t="s">
        <v>393</v>
      </c>
      <c r="DM124" s="809"/>
      <c r="DN124" s="809"/>
      <c r="DO124" s="809"/>
      <c r="DP124" s="810"/>
      <c r="DQ124" s="811" t="s">
        <v>448</v>
      </c>
      <c r="DR124" s="809"/>
      <c r="DS124" s="809"/>
      <c r="DT124" s="809"/>
      <c r="DU124" s="810"/>
      <c r="DV124" s="897" t="s">
        <v>488</v>
      </c>
      <c r="DW124" s="898"/>
      <c r="DX124" s="898"/>
      <c r="DY124" s="898"/>
      <c r="DZ124" s="899"/>
    </row>
    <row r="125" spans="1:130" s="248" customFormat="1" ht="26.25" customHeight="1" x14ac:dyDescent="0.15">
      <c r="A125" s="866"/>
      <c r="B125" s="867"/>
      <c r="C125" s="870" t="s">
        <v>476</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127</v>
      </c>
      <c r="AB125" s="826"/>
      <c r="AC125" s="826"/>
      <c r="AD125" s="826"/>
      <c r="AE125" s="827"/>
      <c r="AF125" s="828" t="s">
        <v>454</v>
      </c>
      <c r="AG125" s="826"/>
      <c r="AH125" s="826"/>
      <c r="AI125" s="826"/>
      <c r="AJ125" s="827"/>
      <c r="AK125" s="828" t="s">
        <v>481</v>
      </c>
      <c r="AL125" s="826"/>
      <c r="AM125" s="826"/>
      <c r="AN125" s="826"/>
      <c r="AO125" s="827"/>
      <c r="AP125" s="873" t="s">
        <v>481</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499</v>
      </c>
      <c r="CL125" s="901"/>
      <c r="CM125" s="901"/>
      <c r="CN125" s="901"/>
      <c r="CO125" s="902"/>
      <c r="CP125" s="909" t="s">
        <v>500</v>
      </c>
      <c r="CQ125" s="854"/>
      <c r="CR125" s="854"/>
      <c r="CS125" s="854"/>
      <c r="CT125" s="854"/>
      <c r="CU125" s="854"/>
      <c r="CV125" s="854"/>
      <c r="CW125" s="854"/>
      <c r="CX125" s="854"/>
      <c r="CY125" s="854"/>
      <c r="CZ125" s="854"/>
      <c r="DA125" s="854"/>
      <c r="DB125" s="854"/>
      <c r="DC125" s="854"/>
      <c r="DD125" s="854"/>
      <c r="DE125" s="854"/>
      <c r="DF125" s="855"/>
      <c r="DG125" s="910" t="s">
        <v>393</v>
      </c>
      <c r="DH125" s="891"/>
      <c r="DI125" s="891"/>
      <c r="DJ125" s="891"/>
      <c r="DK125" s="891"/>
      <c r="DL125" s="891" t="s">
        <v>496</v>
      </c>
      <c r="DM125" s="891"/>
      <c r="DN125" s="891"/>
      <c r="DO125" s="891"/>
      <c r="DP125" s="891"/>
      <c r="DQ125" s="891" t="s">
        <v>481</v>
      </c>
      <c r="DR125" s="891"/>
      <c r="DS125" s="891"/>
      <c r="DT125" s="891"/>
      <c r="DU125" s="891"/>
      <c r="DV125" s="892" t="s">
        <v>496</v>
      </c>
      <c r="DW125" s="892"/>
      <c r="DX125" s="892"/>
      <c r="DY125" s="892"/>
      <c r="DZ125" s="893"/>
    </row>
    <row r="126" spans="1:130" s="248" customFormat="1" ht="26.25" customHeight="1" thickBot="1" x14ac:dyDescent="0.2">
      <c r="A126" s="866"/>
      <c r="B126" s="867"/>
      <c r="C126" s="870" t="s">
        <v>478</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448</v>
      </c>
      <c r="AB126" s="826"/>
      <c r="AC126" s="826"/>
      <c r="AD126" s="826"/>
      <c r="AE126" s="827"/>
      <c r="AF126" s="828" t="s">
        <v>454</v>
      </c>
      <c r="AG126" s="826"/>
      <c r="AH126" s="826"/>
      <c r="AI126" s="826"/>
      <c r="AJ126" s="827"/>
      <c r="AK126" s="828" t="s">
        <v>479</v>
      </c>
      <c r="AL126" s="826"/>
      <c r="AM126" s="826"/>
      <c r="AN126" s="826"/>
      <c r="AO126" s="827"/>
      <c r="AP126" s="873" t="s">
        <v>452</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501</v>
      </c>
      <c r="CQ126" s="796"/>
      <c r="CR126" s="796"/>
      <c r="CS126" s="796"/>
      <c r="CT126" s="796"/>
      <c r="CU126" s="796"/>
      <c r="CV126" s="796"/>
      <c r="CW126" s="796"/>
      <c r="CX126" s="796"/>
      <c r="CY126" s="796"/>
      <c r="CZ126" s="796"/>
      <c r="DA126" s="796"/>
      <c r="DB126" s="796"/>
      <c r="DC126" s="796"/>
      <c r="DD126" s="796"/>
      <c r="DE126" s="796"/>
      <c r="DF126" s="797"/>
      <c r="DG126" s="862" t="s">
        <v>454</v>
      </c>
      <c r="DH126" s="863"/>
      <c r="DI126" s="863"/>
      <c r="DJ126" s="863"/>
      <c r="DK126" s="863"/>
      <c r="DL126" s="863" t="s">
        <v>454</v>
      </c>
      <c r="DM126" s="863"/>
      <c r="DN126" s="863"/>
      <c r="DO126" s="863"/>
      <c r="DP126" s="863"/>
      <c r="DQ126" s="863" t="s">
        <v>454</v>
      </c>
      <c r="DR126" s="863"/>
      <c r="DS126" s="863"/>
      <c r="DT126" s="863"/>
      <c r="DU126" s="863"/>
      <c r="DV126" s="840" t="s">
        <v>496</v>
      </c>
      <c r="DW126" s="840"/>
      <c r="DX126" s="840"/>
      <c r="DY126" s="840"/>
      <c r="DZ126" s="841"/>
    </row>
    <row r="127" spans="1:130" s="248" customFormat="1" ht="26.25" customHeight="1" x14ac:dyDescent="0.15">
      <c r="A127" s="868"/>
      <c r="B127" s="869"/>
      <c r="C127" s="887" t="s">
        <v>502</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127</v>
      </c>
      <c r="AB127" s="826"/>
      <c r="AC127" s="826"/>
      <c r="AD127" s="826"/>
      <c r="AE127" s="827"/>
      <c r="AF127" s="828" t="s">
        <v>488</v>
      </c>
      <c r="AG127" s="826"/>
      <c r="AH127" s="826"/>
      <c r="AI127" s="826"/>
      <c r="AJ127" s="827"/>
      <c r="AK127" s="828" t="s">
        <v>496</v>
      </c>
      <c r="AL127" s="826"/>
      <c r="AM127" s="826"/>
      <c r="AN127" s="826"/>
      <c r="AO127" s="827"/>
      <c r="AP127" s="873" t="s">
        <v>452</v>
      </c>
      <c r="AQ127" s="874"/>
      <c r="AR127" s="874"/>
      <c r="AS127" s="874"/>
      <c r="AT127" s="875"/>
      <c r="AU127" s="284"/>
      <c r="AV127" s="284"/>
      <c r="AW127" s="284"/>
      <c r="AX127" s="890" t="s">
        <v>503</v>
      </c>
      <c r="AY127" s="858"/>
      <c r="AZ127" s="858"/>
      <c r="BA127" s="858"/>
      <c r="BB127" s="858"/>
      <c r="BC127" s="858"/>
      <c r="BD127" s="858"/>
      <c r="BE127" s="859"/>
      <c r="BF127" s="857" t="s">
        <v>504</v>
      </c>
      <c r="BG127" s="858"/>
      <c r="BH127" s="858"/>
      <c r="BI127" s="858"/>
      <c r="BJ127" s="858"/>
      <c r="BK127" s="858"/>
      <c r="BL127" s="859"/>
      <c r="BM127" s="857" t="s">
        <v>505</v>
      </c>
      <c r="BN127" s="858"/>
      <c r="BO127" s="858"/>
      <c r="BP127" s="858"/>
      <c r="BQ127" s="858"/>
      <c r="BR127" s="858"/>
      <c r="BS127" s="859"/>
      <c r="BT127" s="857" t="s">
        <v>506</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507</v>
      </c>
      <c r="CQ127" s="796"/>
      <c r="CR127" s="796"/>
      <c r="CS127" s="796"/>
      <c r="CT127" s="796"/>
      <c r="CU127" s="796"/>
      <c r="CV127" s="796"/>
      <c r="CW127" s="796"/>
      <c r="CX127" s="796"/>
      <c r="CY127" s="796"/>
      <c r="CZ127" s="796"/>
      <c r="DA127" s="796"/>
      <c r="DB127" s="796"/>
      <c r="DC127" s="796"/>
      <c r="DD127" s="796"/>
      <c r="DE127" s="796"/>
      <c r="DF127" s="797"/>
      <c r="DG127" s="862" t="s">
        <v>454</v>
      </c>
      <c r="DH127" s="863"/>
      <c r="DI127" s="863"/>
      <c r="DJ127" s="863"/>
      <c r="DK127" s="863"/>
      <c r="DL127" s="863" t="s">
        <v>393</v>
      </c>
      <c r="DM127" s="863"/>
      <c r="DN127" s="863"/>
      <c r="DO127" s="863"/>
      <c r="DP127" s="863"/>
      <c r="DQ127" s="863" t="s">
        <v>127</v>
      </c>
      <c r="DR127" s="863"/>
      <c r="DS127" s="863"/>
      <c r="DT127" s="863"/>
      <c r="DU127" s="863"/>
      <c r="DV127" s="840" t="s">
        <v>454</v>
      </c>
      <c r="DW127" s="840"/>
      <c r="DX127" s="840"/>
      <c r="DY127" s="840"/>
      <c r="DZ127" s="841"/>
    </row>
    <row r="128" spans="1:130" s="248" customFormat="1" ht="26.25" customHeight="1" thickBot="1" x14ac:dyDescent="0.2">
      <c r="A128" s="842" t="s">
        <v>508</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509</v>
      </c>
      <c r="X128" s="844"/>
      <c r="Y128" s="844"/>
      <c r="Z128" s="845"/>
      <c r="AA128" s="846">
        <v>34214</v>
      </c>
      <c r="AB128" s="847"/>
      <c r="AC128" s="847"/>
      <c r="AD128" s="847"/>
      <c r="AE128" s="848"/>
      <c r="AF128" s="849">
        <v>34214</v>
      </c>
      <c r="AG128" s="847"/>
      <c r="AH128" s="847"/>
      <c r="AI128" s="847"/>
      <c r="AJ128" s="848"/>
      <c r="AK128" s="849">
        <v>26810</v>
      </c>
      <c r="AL128" s="847"/>
      <c r="AM128" s="847"/>
      <c r="AN128" s="847"/>
      <c r="AO128" s="848"/>
      <c r="AP128" s="850"/>
      <c r="AQ128" s="851"/>
      <c r="AR128" s="851"/>
      <c r="AS128" s="851"/>
      <c r="AT128" s="852"/>
      <c r="AU128" s="284"/>
      <c r="AV128" s="284"/>
      <c r="AW128" s="284"/>
      <c r="AX128" s="853" t="s">
        <v>510</v>
      </c>
      <c r="AY128" s="854"/>
      <c r="AZ128" s="854"/>
      <c r="BA128" s="854"/>
      <c r="BB128" s="854"/>
      <c r="BC128" s="854"/>
      <c r="BD128" s="854"/>
      <c r="BE128" s="855"/>
      <c r="BF128" s="832" t="s">
        <v>481</v>
      </c>
      <c r="BG128" s="833"/>
      <c r="BH128" s="833"/>
      <c r="BI128" s="833"/>
      <c r="BJ128" s="833"/>
      <c r="BK128" s="833"/>
      <c r="BL128" s="856"/>
      <c r="BM128" s="832">
        <v>13.65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511</v>
      </c>
      <c r="CQ128" s="774"/>
      <c r="CR128" s="774"/>
      <c r="CS128" s="774"/>
      <c r="CT128" s="774"/>
      <c r="CU128" s="774"/>
      <c r="CV128" s="774"/>
      <c r="CW128" s="774"/>
      <c r="CX128" s="774"/>
      <c r="CY128" s="774"/>
      <c r="CZ128" s="774"/>
      <c r="DA128" s="774"/>
      <c r="DB128" s="774"/>
      <c r="DC128" s="774"/>
      <c r="DD128" s="774"/>
      <c r="DE128" s="774"/>
      <c r="DF128" s="775"/>
      <c r="DG128" s="836" t="s">
        <v>454</v>
      </c>
      <c r="DH128" s="837"/>
      <c r="DI128" s="837"/>
      <c r="DJ128" s="837"/>
      <c r="DK128" s="837"/>
      <c r="DL128" s="837" t="s">
        <v>479</v>
      </c>
      <c r="DM128" s="837"/>
      <c r="DN128" s="837"/>
      <c r="DO128" s="837"/>
      <c r="DP128" s="837"/>
      <c r="DQ128" s="837" t="s">
        <v>393</v>
      </c>
      <c r="DR128" s="837"/>
      <c r="DS128" s="837"/>
      <c r="DT128" s="837"/>
      <c r="DU128" s="837"/>
      <c r="DV128" s="838" t="s">
        <v>481</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512</v>
      </c>
      <c r="X129" s="823"/>
      <c r="Y129" s="823"/>
      <c r="Z129" s="824"/>
      <c r="AA129" s="825">
        <v>8244599</v>
      </c>
      <c r="AB129" s="826"/>
      <c r="AC129" s="826"/>
      <c r="AD129" s="826"/>
      <c r="AE129" s="827"/>
      <c r="AF129" s="828">
        <v>8229853</v>
      </c>
      <c r="AG129" s="826"/>
      <c r="AH129" s="826"/>
      <c r="AI129" s="826"/>
      <c r="AJ129" s="827"/>
      <c r="AK129" s="828">
        <v>8394170</v>
      </c>
      <c r="AL129" s="826"/>
      <c r="AM129" s="826"/>
      <c r="AN129" s="826"/>
      <c r="AO129" s="827"/>
      <c r="AP129" s="829"/>
      <c r="AQ129" s="830"/>
      <c r="AR129" s="830"/>
      <c r="AS129" s="830"/>
      <c r="AT129" s="831"/>
      <c r="AU129" s="286"/>
      <c r="AV129" s="286"/>
      <c r="AW129" s="286"/>
      <c r="AX129" s="795" t="s">
        <v>513</v>
      </c>
      <c r="AY129" s="796"/>
      <c r="AZ129" s="796"/>
      <c r="BA129" s="796"/>
      <c r="BB129" s="796"/>
      <c r="BC129" s="796"/>
      <c r="BD129" s="796"/>
      <c r="BE129" s="797"/>
      <c r="BF129" s="815" t="s">
        <v>454</v>
      </c>
      <c r="BG129" s="816"/>
      <c r="BH129" s="816"/>
      <c r="BI129" s="816"/>
      <c r="BJ129" s="816"/>
      <c r="BK129" s="816"/>
      <c r="BL129" s="817"/>
      <c r="BM129" s="815">
        <v>18.649999999999999</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514</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515</v>
      </c>
      <c r="X130" s="823"/>
      <c r="Y130" s="823"/>
      <c r="Z130" s="824"/>
      <c r="AA130" s="825">
        <v>1982621</v>
      </c>
      <c r="AB130" s="826"/>
      <c r="AC130" s="826"/>
      <c r="AD130" s="826"/>
      <c r="AE130" s="827"/>
      <c r="AF130" s="828">
        <v>1987191</v>
      </c>
      <c r="AG130" s="826"/>
      <c r="AH130" s="826"/>
      <c r="AI130" s="826"/>
      <c r="AJ130" s="827"/>
      <c r="AK130" s="828">
        <v>2030722</v>
      </c>
      <c r="AL130" s="826"/>
      <c r="AM130" s="826"/>
      <c r="AN130" s="826"/>
      <c r="AO130" s="827"/>
      <c r="AP130" s="829"/>
      <c r="AQ130" s="830"/>
      <c r="AR130" s="830"/>
      <c r="AS130" s="830"/>
      <c r="AT130" s="831"/>
      <c r="AU130" s="286"/>
      <c r="AV130" s="286"/>
      <c r="AW130" s="286"/>
      <c r="AX130" s="795" t="s">
        <v>516</v>
      </c>
      <c r="AY130" s="796"/>
      <c r="AZ130" s="796"/>
      <c r="BA130" s="796"/>
      <c r="BB130" s="796"/>
      <c r="BC130" s="796"/>
      <c r="BD130" s="796"/>
      <c r="BE130" s="797"/>
      <c r="BF130" s="798">
        <v>1.7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517</v>
      </c>
      <c r="X131" s="806"/>
      <c r="Y131" s="806"/>
      <c r="Z131" s="807"/>
      <c r="AA131" s="808">
        <v>6261978</v>
      </c>
      <c r="AB131" s="809"/>
      <c r="AC131" s="809"/>
      <c r="AD131" s="809"/>
      <c r="AE131" s="810"/>
      <c r="AF131" s="811">
        <v>6242662</v>
      </c>
      <c r="AG131" s="809"/>
      <c r="AH131" s="809"/>
      <c r="AI131" s="809"/>
      <c r="AJ131" s="810"/>
      <c r="AK131" s="811">
        <v>6363448</v>
      </c>
      <c r="AL131" s="809"/>
      <c r="AM131" s="809"/>
      <c r="AN131" s="809"/>
      <c r="AO131" s="810"/>
      <c r="AP131" s="812"/>
      <c r="AQ131" s="813"/>
      <c r="AR131" s="813"/>
      <c r="AS131" s="813"/>
      <c r="AT131" s="814"/>
      <c r="AU131" s="286"/>
      <c r="AV131" s="286"/>
      <c r="AW131" s="286"/>
      <c r="AX131" s="773" t="s">
        <v>518</v>
      </c>
      <c r="AY131" s="774"/>
      <c r="AZ131" s="774"/>
      <c r="BA131" s="774"/>
      <c r="BB131" s="774"/>
      <c r="BC131" s="774"/>
      <c r="BD131" s="774"/>
      <c r="BE131" s="775"/>
      <c r="BF131" s="776" t="s">
        <v>481</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519</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520</v>
      </c>
      <c r="W132" s="786"/>
      <c r="X132" s="786"/>
      <c r="Y132" s="786"/>
      <c r="Z132" s="787"/>
      <c r="AA132" s="788">
        <v>2.8297608200000002</v>
      </c>
      <c r="AB132" s="789"/>
      <c r="AC132" s="789"/>
      <c r="AD132" s="789"/>
      <c r="AE132" s="790"/>
      <c r="AF132" s="791">
        <v>1.271861267</v>
      </c>
      <c r="AG132" s="789"/>
      <c r="AH132" s="789"/>
      <c r="AI132" s="789"/>
      <c r="AJ132" s="790"/>
      <c r="AK132" s="791">
        <v>1.052039712</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521</v>
      </c>
      <c r="W133" s="765"/>
      <c r="X133" s="765"/>
      <c r="Y133" s="765"/>
      <c r="Z133" s="766"/>
      <c r="AA133" s="767">
        <v>4.8</v>
      </c>
      <c r="AB133" s="768"/>
      <c r="AC133" s="768"/>
      <c r="AD133" s="768"/>
      <c r="AE133" s="769"/>
      <c r="AF133" s="767">
        <v>3</v>
      </c>
      <c r="AG133" s="768"/>
      <c r="AH133" s="768"/>
      <c r="AI133" s="768"/>
      <c r="AJ133" s="769"/>
      <c r="AK133" s="767">
        <v>1.7</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J17wd8tkW14o5D6wP+HFxbw4GnE7VwGyyKoqD1XtfJet7TDM3J7Gna/4yN69OjtaXBmA/LzAxN7eYc5MGpSsQ==" saltValue="khqoAAnhq/dSr70cDowe+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4L5lqBrCEsIvOGkBzcxqDjJdBkYtYZnHYzMVLehVPCHa7r0PCJH6M1q1aHV0JHaQy1LzQcyKmF43Z+rBX46/4w==" saltValue="VmNJwsOAcHYg0lCMjyp2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bWPQu+VnNEQQWJEsRrUrDk67HUy1Hr1sHAXnBOn2zUyY8QU1VNyoynGypMryXl7MtgXukpHVHNN4Rq715nGKw==" saltValue="aNGTZJ5hLgLROVUTDOPb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525</v>
      </c>
      <c r="AP7" s="305"/>
      <c r="AQ7" s="306" t="s">
        <v>526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527</v>
      </c>
      <c r="AQ8" s="312" t="s">
        <v>528</v>
      </c>
      <c r="AR8" s="313" t="s">
        <v>529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530</v>
      </c>
      <c r="AL9" s="1190"/>
      <c r="AM9" s="1190"/>
      <c r="AN9" s="1191"/>
      <c r="AO9" s="314">
        <v>2336647</v>
      </c>
      <c r="AP9" s="314">
        <v>143405</v>
      </c>
      <c r="AQ9" s="315">
        <v>90403</v>
      </c>
      <c r="AR9" s="316">
        <v>58.6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531</v>
      </c>
      <c r="AL10" s="1190"/>
      <c r="AM10" s="1190"/>
      <c r="AN10" s="1191"/>
      <c r="AO10" s="317">
        <v>348276</v>
      </c>
      <c r="AP10" s="317">
        <v>21374</v>
      </c>
      <c r="AQ10" s="318">
        <v>12167</v>
      </c>
      <c r="AR10" s="319">
        <v>75.7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532</v>
      </c>
      <c r="AL11" s="1190"/>
      <c r="AM11" s="1190"/>
      <c r="AN11" s="1191"/>
      <c r="AO11" s="317" t="s">
        <v>533</v>
      </c>
      <c r="AP11" s="317" t="s">
        <v>533</v>
      </c>
      <c r="AQ11" s="318">
        <v>380</v>
      </c>
      <c r="AR11" s="319" t="s">
        <v>533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534</v>
      </c>
      <c r="AL12" s="1190"/>
      <c r="AM12" s="1190"/>
      <c r="AN12" s="1191"/>
      <c r="AO12" s="317" t="s">
        <v>533</v>
      </c>
      <c r="AP12" s="317" t="s">
        <v>533</v>
      </c>
      <c r="AQ12" s="318">
        <v>15</v>
      </c>
      <c r="AR12" s="319" t="s">
        <v>533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535</v>
      </c>
      <c r="AL13" s="1190"/>
      <c r="AM13" s="1190"/>
      <c r="AN13" s="1191"/>
      <c r="AO13" s="317">
        <v>91934</v>
      </c>
      <c r="AP13" s="317">
        <v>5642</v>
      </c>
      <c r="AQ13" s="318">
        <v>3760</v>
      </c>
      <c r="AR13" s="319">
        <v>50.1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536</v>
      </c>
      <c r="AL14" s="1190"/>
      <c r="AM14" s="1190"/>
      <c r="AN14" s="1191"/>
      <c r="AO14" s="317">
        <v>47705</v>
      </c>
      <c r="AP14" s="317">
        <v>2928</v>
      </c>
      <c r="AQ14" s="318">
        <v>1994</v>
      </c>
      <c r="AR14" s="319">
        <v>46.8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537</v>
      </c>
      <c r="AL15" s="1193"/>
      <c r="AM15" s="1193"/>
      <c r="AN15" s="1194"/>
      <c r="AO15" s="317">
        <v>-172661</v>
      </c>
      <c r="AP15" s="317">
        <v>-10597</v>
      </c>
      <c r="AQ15" s="318">
        <v>-7282</v>
      </c>
      <c r="AR15" s="319">
        <v>45.5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184</v>
      </c>
      <c r="AL16" s="1193"/>
      <c r="AM16" s="1193"/>
      <c r="AN16" s="1194"/>
      <c r="AO16" s="317">
        <v>2651901</v>
      </c>
      <c r="AP16" s="317">
        <v>162753</v>
      </c>
      <c r="AQ16" s="318">
        <v>101438</v>
      </c>
      <c r="AR16" s="319">
        <v>60.4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539</v>
      </c>
      <c r="AP20" s="326" t="s">
        <v>540</v>
      </c>
      <c r="AQ20" s="327" t="s">
        <v>541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542</v>
      </c>
      <c r="AL21" s="1196"/>
      <c r="AM21" s="1196"/>
      <c r="AN21" s="1197"/>
      <c r="AO21" s="330">
        <v>13.32</v>
      </c>
      <c r="AP21" s="331">
        <v>9.1999999999999993</v>
      </c>
      <c r="AQ21" s="332">
        <v>4.12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543</v>
      </c>
      <c r="AL22" s="1196"/>
      <c r="AM22" s="1196"/>
      <c r="AN22" s="1197"/>
      <c r="AO22" s="335">
        <v>96.4</v>
      </c>
      <c r="AP22" s="336">
        <v>97</v>
      </c>
      <c r="AQ22" s="337">
        <v>-0.6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525</v>
      </c>
      <c r="AP30" s="305"/>
      <c r="AQ30" s="306" t="s">
        <v>526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527</v>
      </c>
      <c r="AQ31" s="312" t="s">
        <v>528</v>
      </c>
      <c r="AR31" s="313" t="s">
        <v>529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547</v>
      </c>
      <c r="AL32" s="1179"/>
      <c r="AM32" s="1179"/>
      <c r="AN32" s="1180"/>
      <c r="AO32" s="345">
        <v>1296899</v>
      </c>
      <c r="AP32" s="345">
        <v>79594</v>
      </c>
      <c r="AQ32" s="346">
        <v>48014</v>
      </c>
      <c r="AR32" s="347">
        <v>65.8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548</v>
      </c>
      <c r="AL33" s="1179"/>
      <c r="AM33" s="1179"/>
      <c r="AN33" s="1180"/>
      <c r="AO33" s="345" t="s">
        <v>533</v>
      </c>
      <c r="AP33" s="345" t="s">
        <v>533</v>
      </c>
      <c r="AQ33" s="346" t="s">
        <v>533</v>
      </c>
      <c r="AR33" s="347" t="s">
        <v>533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549</v>
      </c>
      <c r="AL34" s="1179"/>
      <c r="AM34" s="1179"/>
      <c r="AN34" s="1180"/>
      <c r="AO34" s="345" t="s">
        <v>533</v>
      </c>
      <c r="AP34" s="345" t="s">
        <v>533</v>
      </c>
      <c r="AQ34" s="346" t="s">
        <v>533</v>
      </c>
      <c r="AR34" s="347" t="s">
        <v>533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550</v>
      </c>
      <c r="AL35" s="1179"/>
      <c r="AM35" s="1179"/>
      <c r="AN35" s="1180"/>
      <c r="AO35" s="345">
        <v>686093</v>
      </c>
      <c r="AP35" s="345">
        <v>42107</v>
      </c>
      <c r="AQ35" s="346">
        <v>14725</v>
      </c>
      <c r="AR35" s="347">
        <v>186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551</v>
      </c>
      <c r="AL36" s="1179"/>
      <c r="AM36" s="1179"/>
      <c r="AN36" s="1180"/>
      <c r="AO36" s="345">
        <v>141298</v>
      </c>
      <c r="AP36" s="345">
        <v>8672</v>
      </c>
      <c r="AQ36" s="346">
        <v>3255</v>
      </c>
      <c r="AR36" s="347">
        <v>166.4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552</v>
      </c>
      <c r="AL37" s="1179"/>
      <c r="AM37" s="1179"/>
      <c r="AN37" s="1180"/>
      <c r="AO37" s="345" t="s">
        <v>533</v>
      </c>
      <c r="AP37" s="345" t="s">
        <v>533</v>
      </c>
      <c r="AQ37" s="346">
        <v>482</v>
      </c>
      <c r="AR37" s="347" t="s">
        <v>533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553</v>
      </c>
      <c r="AL38" s="1176"/>
      <c r="AM38" s="1176"/>
      <c r="AN38" s="1177"/>
      <c r="AO38" s="348">
        <v>188</v>
      </c>
      <c r="AP38" s="348">
        <v>12</v>
      </c>
      <c r="AQ38" s="349">
        <v>3</v>
      </c>
      <c r="AR38" s="337">
        <v>300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554</v>
      </c>
      <c r="AL39" s="1176"/>
      <c r="AM39" s="1176"/>
      <c r="AN39" s="1177"/>
      <c r="AO39" s="345">
        <v>-26810</v>
      </c>
      <c r="AP39" s="345">
        <v>-1645</v>
      </c>
      <c r="AQ39" s="346">
        <v>-3561</v>
      </c>
      <c r="AR39" s="347">
        <v>-53.8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555</v>
      </c>
      <c r="AL40" s="1179"/>
      <c r="AM40" s="1179"/>
      <c r="AN40" s="1180"/>
      <c r="AO40" s="345">
        <v>-2030722</v>
      </c>
      <c r="AP40" s="345">
        <v>-124630</v>
      </c>
      <c r="AQ40" s="346">
        <v>-44235</v>
      </c>
      <c r="AR40" s="347">
        <v>181.7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296</v>
      </c>
      <c r="AL41" s="1182"/>
      <c r="AM41" s="1182"/>
      <c r="AN41" s="1183"/>
      <c r="AO41" s="345">
        <v>66946</v>
      </c>
      <c r="AP41" s="345">
        <v>4109</v>
      </c>
      <c r="AQ41" s="346">
        <v>18685</v>
      </c>
      <c r="AR41" s="347">
        <v>-78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525</v>
      </c>
      <c r="AN49" s="1186" t="s">
        <v>559</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560</v>
      </c>
      <c r="AO50" s="362" t="s">
        <v>561</v>
      </c>
      <c r="AP50" s="363" t="s">
        <v>562</v>
      </c>
      <c r="AQ50" s="364" t="s">
        <v>563</v>
      </c>
      <c r="AR50" s="365" t="s">
        <v>564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565</v>
      </c>
      <c r="AL51" s="358"/>
      <c r="AM51" s="366">
        <v>1697956</v>
      </c>
      <c r="AN51" s="367">
        <v>95870</v>
      </c>
      <c r="AO51" s="368">
        <v>2.2999999999999998</v>
      </c>
      <c r="AP51" s="369">
        <v>67293</v>
      </c>
      <c r="AQ51" s="370">
        <v>-3.1</v>
      </c>
      <c r="AR51" s="371">
        <v>5.4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566</v>
      </c>
      <c r="AM52" s="374">
        <v>1588797</v>
      </c>
      <c r="AN52" s="375">
        <v>89707</v>
      </c>
      <c r="AO52" s="376">
        <v>24.1</v>
      </c>
      <c r="AP52" s="377">
        <v>35076</v>
      </c>
      <c r="AQ52" s="378">
        <v>-8.1999999999999993</v>
      </c>
      <c r="AR52" s="379">
        <v>32.299999999999997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567</v>
      </c>
      <c r="AL53" s="358"/>
      <c r="AM53" s="366">
        <v>1255790</v>
      </c>
      <c r="AN53" s="367">
        <v>72363</v>
      </c>
      <c r="AO53" s="368">
        <v>-24.5</v>
      </c>
      <c r="AP53" s="369">
        <v>67343</v>
      </c>
      <c r="AQ53" s="370">
        <v>0.1</v>
      </c>
      <c r="AR53" s="371">
        <v>-24.6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566</v>
      </c>
      <c r="AM54" s="374">
        <v>1118927</v>
      </c>
      <c r="AN54" s="375">
        <v>64477</v>
      </c>
      <c r="AO54" s="376">
        <v>-28.1</v>
      </c>
      <c r="AP54" s="377">
        <v>32865</v>
      </c>
      <c r="AQ54" s="378">
        <v>-6.3</v>
      </c>
      <c r="AR54" s="379">
        <v>-21.8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568</v>
      </c>
      <c r="AL55" s="358"/>
      <c r="AM55" s="366">
        <v>1620624</v>
      </c>
      <c r="AN55" s="367">
        <v>95482</v>
      </c>
      <c r="AO55" s="368">
        <v>31.9</v>
      </c>
      <c r="AP55" s="369">
        <v>73475</v>
      </c>
      <c r="AQ55" s="370">
        <v>9.1</v>
      </c>
      <c r="AR55" s="371">
        <v>22.8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566</v>
      </c>
      <c r="AM56" s="374">
        <v>1286990</v>
      </c>
      <c r="AN56" s="375">
        <v>75826</v>
      </c>
      <c r="AO56" s="376">
        <v>17.600000000000001</v>
      </c>
      <c r="AP56" s="377">
        <v>43072</v>
      </c>
      <c r="AQ56" s="378">
        <v>31.1</v>
      </c>
      <c r="AR56" s="379">
        <v>-13.5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569</v>
      </c>
      <c r="AL57" s="358"/>
      <c r="AM57" s="366">
        <v>2386209</v>
      </c>
      <c r="AN57" s="367">
        <v>143402</v>
      </c>
      <c r="AO57" s="368">
        <v>50.2</v>
      </c>
      <c r="AP57" s="369">
        <v>87464</v>
      </c>
      <c r="AQ57" s="370">
        <v>19</v>
      </c>
      <c r="AR57" s="371">
        <v>31.2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566</v>
      </c>
      <c r="AM58" s="374">
        <v>2082503</v>
      </c>
      <c r="AN58" s="375">
        <v>125150</v>
      </c>
      <c r="AO58" s="376">
        <v>65</v>
      </c>
      <c r="AP58" s="377">
        <v>47479</v>
      </c>
      <c r="AQ58" s="378">
        <v>10.199999999999999</v>
      </c>
      <c r="AR58" s="379">
        <v>54.8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570</v>
      </c>
      <c r="AL59" s="358"/>
      <c r="AM59" s="366">
        <v>2551446</v>
      </c>
      <c r="AN59" s="367">
        <v>156588</v>
      </c>
      <c r="AO59" s="368">
        <v>9.1999999999999993</v>
      </c>
      <c r="AP59" s="369">
        <v>96248</v>
      </c>
      <c r="AQ59" s="370">
        <v>10</v>
      </c>
      <c r="AR59" s="371">
        <v>-0.8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566</v>
      </c>
      <c r="AM60" s="374">
        <v>2142570</v>
      </c>
      <c r="AN60" s="375">
        <v>131494</v>
      </c>
      <c r="AO60" s="376">
        <v>5.0999999999999996</v>
      </c>
      <c r="AP60" s="377">
        <v>55768</v>
      </c>
      <c r="AQ60" s="378">
        <v>17.5</v>
      </c>
      <c r="AR60" s="379">
        <v>-12.4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571</v>
      </c>
      <c r="AL61" s="380"/>
      <c r="AM61" s="381">
        <v>1902405</v>
      </c>
      <c r="AN61" s="382">
        <v>112741</v>
      </c>
      <c r="AO61" s="383">
        <v>13.8</v>
      </c>
      <c r="AP61" s="384">
        <v>78365</v>
      </c>
      <c r="AQ61" s="385">
        <v>7</v>
      </c>
      <c r="AR61" s="371">
        <v>6.8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566</v>
      </c>
      <c r="AM62" s="374">
        <v>1643957</v>
      </c>
      <c r="AN62" s="375">
        <v>97331</v>
      </c>
      <c r="AO62" s="376">
        <v>16.7</v>
      </c>
      <c r="AP62" s="377">
        <v>42852</v>
      </c>
      <c r="AQ62" s="378">
        <v>8.9</v>
      </c>
      <c r="AR62" s="379">
        <v>7.8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1sGqKZhk9A+JQyKVks3j6E0p3fEPXdu+dxnQmzTSxuXtN+Prmdmv0M4yIR6aVj5aG8JpbqLI7KNifYspbKhHrA==" saltValue="cjIet/niSfRh02U8S56GL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573</v>
      </c>
    </row>
    <row r="120" spans="125:125" ht="13.5" hidden="1" customHeight="1" x14ac:dyDescent="0.15"/>
    <row r="121" spans="125:125" ht="13.5" hidden="1" customHeight="1" x14ac:dyDescent="0.15">
      <c r="DU121" s="292"/>
    </row>
  </sheetData>
  <sheetProtection algorithmName="SHA-512" hashValue="P1vNHQkp8TR69kPIzfWwRSTcXkSfWacDT5VXwV5rPJbSziQoLUa4RM7MbA/mU8F1sYDcy/MqYgXvtOKsfRZj2Q==" saltValue="0bZD45qzUJQ1WdAWzg/i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574</v>
      </c>
    </row>
  </sheetData>
  <sheetProtection algorithmName="SHA-512" hashValue="h+84gYejep1/e6QEePOdRWRKW+9i9qlo45j97KUOHKoSMddXzjscqibDB2F9j0Ocm8Xs1vbF9DLlm02t51PNSg==" saltValue="4AdCZAH04PwZQ+Gy4I/t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200" t="s">
        <v>3</v>
      </c>
      <c r="D47" s="1200"/>
      <c r="E47" s="1201"/>
      <c r="F47" s="11">
        <v>31</v>
      </c>
      <c r="G47" s="12">
        <v>31.94</v>
      </c>
      <c r="H47" s="12">
        <v>32.32</v>
      </c>
      <c r="I47" s="12">
        <v>31.91</v>
      </c>
      <c r="J47" s="13">
        <v>31.6</v>
      </c>
    </row>
    <row r="48" spans="2:10" ht="57.75" customHeight="1" x14ac:dyDescent="0.15">
      <c r="B48" s="14"/>
      <c r="C48" s="1202" t="s">
        <v>4</v>
      </c>
      <c r="D48" s="1202"/>
      <c r="E48" s="1203"/>
      <c r="F48" s="15">
        <v>0.76</v>
      </c>
      <c r="G48" s="16">
        <v>0.8</v>
      </c>
      <c r="H48" s="16">
        <v>1.1299999999999999</v>
      </c>
      <c r="I48" s="16">
        <v>1.24</v>
      </c>
      <c r="J48" s="17">
        <v>1.84</v>
      </c>
    </row>
    <row r="49" spans="2:10" ht="57.75" customHeight="1" thickBot="1" x14ac:dyDescent="0.2">
      <c r="B49" s="18"/>
      <c r="C49" s="1204" t="s">
        <v>5</v>
      </c>
      <c r="D49" s="1204"/>
      <c r="E49" s="1205"/>
      <c r="F49" s="19">
        <v>13.73</v>
      </c>
      <c r="G49" s="20">
        <v>13.73</v>
      </c>
      <c r="H49" s="20">
        <v>13.9</v>
      </c>
      <c r="I49" s="20">
        <v>8.31</v>
      </c>
      <c r="J49" s="21">
        <v>12.43</v>
      </c>
    </row>
    <row r="50" spans="2:10" ht="13.5" customHeight="1" x14ac:dyDescent="0.15"/>
  </sheetData>
  <sheetProtection algorithmName="SHA-512" hashValue="SWrnZDChv5qEpqYBUheYfXPWz/pQo5VA2y2zzI+Bvx6y6SRSMimLusvdT9HBgdMAL4f7vFHxZyDE362y8yKQYg==" saltValue="IW2bH3nTBfUaNl7BGZPr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2022-03-04T07:53:35Z</cp:lastPrinted>
  <dcterms:created xsi:type="dcterms:W3CDTF">2022-02-02T06:04:04Z</dcterms:created>
  <dcterms:modified xsi:type="dcterms:W3CDTF">2022-09-23T02:49:42Z</dcterms:modified>
  <cp:category/>
</cp:coreProperties>
</file>